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Volumes/FANIE WORK/SITA DEMAND CENTRE 12 August 2021/AC MEETINGS/02_BAC QC Reviews/MBAC/CISCO CALL MANAGER- Ready for MBAC/Documents sent to AC/Edit Documents/"/>
    </mc:Choice>
  </mc:AlternateContent>
  <xr:revisionPtr revIDLastSave="0" documentId="13_ncr:1_{7CCB761F-5163-5C4F-880B-6AE8BBFFAFFB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6" l="1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J20" i="6" l="1"/>
  <c r="G25" i="6"/>
  <c r="M54" i="6"/>
  <c r="J54" i="6"/>
  <c r="G54" i="6"/>
  <c r="J53" i="6" l="1"/>
  <c r="N54" i="6"/>
  <c r="O54" i="6" s="1"/>
  <c r="N40" i="6"/>
  <c r="O40" i="6" s="1"/>
  <c r="M53" i="6"/>
  <c r="G53" i="6"/>
  <c r="N52" i="6"/>
  <c r="N51" i="6"/>
  <c r="O51" i="6" s="1"/>
  <c r="N47" i="6"/>
  <c r="O47" i="6" s="1"/>
  <c r="N45" i="6"/>
  <c r="O45" i="6" s="1"/>
  <c r="N49" i="6"/>
  <c r="O49" i="6" s="1"/>
  <c r="N42" i="6"/>
  <c r="O42" i="6" s="1"/>
  <c r="N41" i="6"/>
  <c r="O41" i="6" s="1"/>
  <c r="N43" i="6"/>
  <c r="O43" i="6" s="1"/>
  <c r="N48" i="6"/>
  <c r="O48" i="6" s="1"/>
  <c r="N50" i="6"/>
  <c r="O50" i="6" s="1"/>
  <c r="N44" i="6"/>
  <c r="O44" i="6" s="1"/>
  <c r="N46" i="6"/>
  <c r="M28" i="6"/>
  <c r="M27" i="6"/>
  <c r="M26" i="6"/>
  <c r="M25" i="6"/>
  <c r="M24" i="6"/>
  <c r="J28" i="6"/>
  <c r="J27" i="6"/>
  <c r="J26" i="6"/>
  <c r="J25" i="6"/>
  <c r="J24" i="6"/>
  <c r="G28" i="6"/>
  <c r="G27" i="6"/>
  <c r="G26" i="6"/>
  <c r="G24" i="6"/>
  <c r="M23" i="6"/>
  <c r="M29" i="6"/>
  <c r="J23" i="6"/>
  <c r="J29" i="6"/>
  <c r="M32" i="6"/>
  <c r="J32" i="6"/>
  <c r="G32" i="6"/>
  <c r="G23" i="6"/>
  <c r="G29" i="6"/>
  <c r="J21" i="6"/>
  <c r="J22" i="6"/>
  <c r="J30" i="6"/>
  <c r="J31" i="6"/>
  <c r="J33" i="6"/>
  <c r="J34" i="6"/>
  <c r="J35" i="6"/>
  <c r="J37" i="6"/>
  <c r="J36" i="6" s="1"/>
  <c r="M21" i="6"/>
  <c r="M22" i="6"/>
  <c r="G21" i="6"/>
  <c r="G22" i="6"/>
  <c r="J19" i="6" l="1"/>
  <c r="J55" i="6"/>
  <c r="O52" i="6"/>
  <c r="O53" i="6"/>
  <c r="N53" i="6"/>
  <c r="O46" i="6"/>
  <c r="N22" i="6"/>
  <c r="O22" i="6" s="1"/>
  <c r="N25" i="6"/>
  <c r="O25" i="6" s="1"/>
  <c r="N29" i="6"/>
  <c r="O29" i="6" s="1"/>
  <c r="N27" i="6"/>
  <c r="O27" i="6" s="1"/>
  <c r="N28" i="6"/>
  <c r="O28" i="6" s="1"/>
  <c r="N26" i="6"/>
  <c r="O26" i="6" s="1"/>
  <c r="N24" i="6"/>
  <c r="O24" i="6" s="1"/>
  <c r="N23" i="6"/>
  <c r="O23" i="6" s="1"/>
  <c r="N32" i="6"/>
  <c r="O32" i="6" s="1"/>
  <c r="N21" i="6"/>
  <c r="G30" i="6"/>
  <c r="G31" i="6"/>
  <c r="G33" i="6"/>
  <c r="G34" i="6"/>
  <c r="G35" i="6"/>
  <c r="G37" i="6"/>
  <c r="G36" i="6" s="1"/>
  <c r="M30" i="6"/>
  <c r="M31" i="6"/>
  <c r="M33" i="6"/>
  <c r="M34" i="6"/>
  <c r="M35" i="6"/>
  <c r="M37" i="6"/>
  <c r="M20" i="6"/>
  <c r="G20" i="6"/>
  <c r="G19" i="6" l="1"/>
  <c r="M19" i="6"/>
  <c r="G55" i="6"/>
  <c r="O21" i="6"/>
  <c r="J56" i="6"/>
  <c r="J57" i="6" s="1"/>
  <c r="M36" i="6"/>
  <c r="M55" i="6" s="1"/>
  <c r="N20" i="6"/>
  <c r="N34" i="6"/>
  <c r="O34" i="6" s="1"/>
  <c r="N35" i="6"/>
  <c r="O35" i="6" s="1"/>
  <c r="N31" i="6"/>
  <c r="O31" i="6" s="1"/>
  <c r="N39" i="6"/>
  <c r="O39" i="6" s="1"/>
  <c r="N38" i="6"/>
  <c r="O38" i="6" s="1"/>
  <c r="N37" i="6"/>
  <c r="N36" i="6" s="1"/>
  <c r="N33" i="6"/>
  <c r="N30" i="6"/>
  <c r="N19" i="6" l="1"/>
  <c r="G56" i="6"/>
  <c r="G57" i="6" s="1"/>
  <c r="M56" i="6"/>
  <c r="M57" i="6" s="1"/>
  <c r="O37" i="6"/>
  <c r="O36" i="6" s="1"/>
  <c r="O33" i="6"/>
  <c r="O30" i="6"/>
  <c r="O20" i="6"/>
  <c r="O19" i="6" s="1"/>
  <c r="N55" i="6" l="1"/>
  <c r="N56" i="6" s="1"/>
  <c r="N57" i="6" s="1"/>
  <c r="O55" i="6"/>
</calcChain>
</file>

<file path=xl/sharedStrings.xml><?xml version="1.0" encoding="utf-8"?>
<sst xmlns="http://schemas.openxmlformats.org/spreadsheetml/2006/main" count="150" uniqueCount="98">
  <si>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</si>
  <si>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</si>
  <si>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</si>
  <si>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</si>
  <si>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</si>
  <si>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</si>
  <si>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</si>
  <si>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</si>
  <si>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</si>
  <si>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</si>
  <si>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</si>
  <si>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</si>
  <si>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</si>
  <si>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</si>
  <si>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</si>
  <si>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</si>
  <si>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</si>
  <si>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</si>
  <si>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</si>
  <si>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</si>
  <si>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</si>
  <si>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</si>
  <si>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</si>
  <si>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</si>
  <si>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</si>
  <si>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</si>
  <si>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</si>
  <si>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</si>
  <si>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</si>
  <si>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</si>
  <si>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</si>
  <si>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</si>
  <si>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</si>
  <si>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</si>
  <si>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</si>
  <si>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</si>
  <si>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</si>
  <si>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</si>
  <si>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</si>
  <si>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</si>
  <si>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</si>
  <si>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</si>
  <si>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</si>
  <si>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</si>
  <si>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</si>
  <si>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</si>
  <si>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</si>
  <si>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</si>
  <si>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</si>
  <si>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Cisco UC Phone 7821</t>
  </si>
  <si>
    <t>Cisco IP Phone 8841</t>
  </si>
  <si>
    <t>Cisco IP Phone 8845</t>
  </si>
  <si>
    <t>Cisco IP Phone 8865</t>
  </si>
  <si>
    <t>Cisco Business Edition 6000M Svr (M4), Export Restricted SW</t>
  </si>
  <si>
    <t>BE 6000 - UCL Starter Bundle with 35 Enh and 35 VM Licenses</t>
  </si>
  <si>
    <t>Cisco Business Edition 6000 - Basic User Connect License</t>
  </si>
  <si>
    <t>Cisco Business Edition 6000 - Enhanced User Connect License</t>
  </si>
  <si>
    <t>Microsoft Interoperability Option</t>
  </si>
  <si>
    <t>SWSS UPGRADES Microsoft Interoperability Option</t>
  </si>
  <si>
    <t>SWSS UPGRADES BE6K UCM 10X Enhance</t>
  </si>
  <si>
    <t>SWSS UPGRADES BE6K UCM 10X Basic U</t>
  </si>
  <si>
    <t>SWSS UPGRADES BE6000 v11 UCL Starter licenses</t>
  </si>
  <si>
    <t>Cisco Unified Attendant Console Advanced 11.x Server HA</t>
  </si>
  <si>
    <t>Cisco Unified Attendant Console Advanced 11.x - 1 Lic</t>
  </si>
  <si>
    <t>SWSS UPGRADES Cisco Unified Attendant Console Advanced</t>
  </si>
  <si>
    <t>1.11</t>
  </si>
  <si>
    <t>1.12</t>
  </si>
  <si>
    <t>1.13</t>
  </si>
  <si>
    <t>1.14</t>
  </si>
  <si>
    <t>1.15</t>
  </si>
  <si>
    <t>1.16</t>
  </si>
  <si>
    <t>MAINTANANCE AND SUPPORT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</si>
  <si>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</si>
  <si>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</si>
  <si>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</si>
  <si>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</si>
  <si>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</si>
  <si>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</si>
  <si>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</si>
  <si>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</si>
  <si>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</si>
  <si>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</si>
  <si>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</si>
  <si>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</si>
  <si>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</si>
  <si>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HARDWARE INSTALLATION AND CONFIGURATION</t>
  </si>
  <si>
    <t>TRAINING</t>
  </si>
  <si>
    <t>Training for Switchboard Attendant</t>
  </si>
  <si>
    <t>CISCO</t>
  </si>
  <si>
    <t>10.1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</si>
  <si>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</si>
  <si>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</si>
  <si>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</si>
  <si>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</si>
  <si>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No</t>
  </si>
  <si>
    <t>RFB Title</t>
  </si>
  <si>
    <t>Installation, Configuration, Maintenance and Support for CISCO Call MANAGER for the Limpopo Department of Agriculture and Rural Development.</t>
  </si>
  <si>
    <t>INC21511943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</si>
</sst>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6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7" fontId="3" fillId="5" borderId="2" xfId="1" applyNumberFormat="1" applyFont="1" applyFill="1" applyBorder="1" applyAlignment="1">
      <alignment horizontal="right" vertical="top" wrapText="1"/>
    </xf>
    <xf numFmtId="167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6" fontId="6" fillId="5" borderId="5" xfId="0" applyNumberFormat="1" applyFont="1" applyFill="1" applyBorder="1" applyAlignment="1">
      <alignment horizontal="left" vertical="top" wrapText="1"/>
    </xf>
    <xf numFmtId="166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164" fontId="4" fillId="5" borderId="2" xfId="0" applyNumberFormat="1" applyFont="1" applyFill="1" applyBorder="1" applyAlignment="1">
      <alignment vertical="top" wrapText="1"/>
    </xf>
    <xf numFmtId="164" fontId="4" fillId="5" borderId="8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9" fontId="4" fillId="4" borderId="1" xfId="2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6" fillId="4" borderId="1" xfId="0" applyNumberFormat="1" applyFont="1" applyFill="1" applyBorder="1" applyAlignment="1">
      <alignment horizontal="left" vertical="top" wrapText="1"/>
    </xf>
    <xf numFmtId="166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3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 wrapText="1"/>
    </xf>
    <xf numFmtId="166" fontId="6" fillId="2" borderId="25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16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6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14" fillId="6" borderId="2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164" fontId="4" fillId="5" borderId="27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8" xfId="0" applyFont="1" applyFill="1" applyBorder="1" applyAlignment="1">
      <alignment vertical="top"/>
    </xf>
    <xf numFmtId="164" fontId="4" fillId="5" borderId="29" xfId="0" applyNumberFormat="1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/>
    </xf>
    <xf numFmtId="0" fontId="6" fillId="6" borderId="31" xfId="0" applyFont="1" applyFill="1" applyBorder="1" applyAlignment="1">
      <alignment horizontal="left" vertical="top" wrapText="1"/>
    </xf>
    <xf numFmtId="0" fontId="4" fillId="0" borderId="30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164" fontId="15" fillId="3" borderId="24" xfId="0" applyNumberFormat="1" applyFont="1" applyFill="1" applyBorder="1" applyAlignment="1">
      <alignment horizontal="center" vertical="center" wrapText="1"/>
    </xf>
    <xf numFmtId="164" fontId="15" fillId="3" borderId="25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14" fontId="2" fillId="6" borderId="11" xfId="0" applyNumberFormat="1" applyFont="1" applyFill="1" applyBorder="1" applyAlignment="1">
      <alignment horizontal="left" vertical="center"/>
    </xf>
    <xf numFmtId="14" fontId="2" fillId="6" borderId="19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zoomScale="106" zoomScaleNormal="106" workbookViewId="0">
      <selection activeCell="G12" sqref="G12"/>
    </sheetView>
  </sheetViews>
  <sheetFormatPr baseColWidth="10" defaultColWidth="9.1640625" defaultRowHeight="15" x14ac:dyDescent="0.2"/>
  <cols>
    <col min="1" max="1" width="13.5" style="81" customWidth="1"/>
    <col min="2" max="2" width="59.5" style="78" customWidth="1"/>
    <col min="3" max="3" width="13.33203125" style="82" customWidth="1"/>
    <col min="4" max="4" width="9.6640625" style="82" customWidth="1"/>
    <col min="5" max="5" width="7.5" style="82" customWidth="1"/>
    <col min="6" max="7" width="19.5" style="78" customWidth="1"/>
    <col min="8" max="8" width="7.1640625" style="78" customWidth="1"/>
    <col min="9" max="10" width="19.5" style="78" customWidth="1"/>
    <col min="11" max="11" width="7.5" style="78" customWidth="1"/>
    <col min="12" max="13" width="19.5" style="78" customWidth="1"/>
    <col min="14" max="14" width="21.33203125" style="78" customWidth="1"/>
    <col min="15" max="15" width="17.1640625" style="78" customWidth="1"/>
    <col min="16" max="16" width="32.83203125" style="78" customWidth="1"/>
    <col min="17" max="17" width="36.83203125" style="78" customWidth="1"/>
    <col min="18" max="16384" width="9.1640625" style="78"/>
  </cols>
  <sheetData>
    <row r="1" spans="1:22" s="62" customFormat="1" ht="31" x14ac:dyDescent="0.35">
      <c r="A1" s="8"/>
      <c r="B1" s="3" t="s">
        <v>32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s="74" customFormat="1" ht="28.75" customHeight="1" x14ac:dyDescent="0.2">
      <c r="A2" s="71"/>
      <c r="B2" s="51" t="s">
        <v>48</v>
      </c>
      <c r="C2" s="5"/>
      <c r="D2" s="5"/>
      <c r="E2" s="72"/>
      <c r="F2" s="72"/>
      <c r="G2" s="72"/>
      <c r="H2" s="72"/>
      <c r="I2" s="72"/>
      <c r="J2" s="72"/>
      <c r="K2" s="72"/>
      <c r="L2" s="72"/>
      <c r="M2" s="73"/>
      <c r="N2" s="72"/>
      <c r="O2" s="72"/>
      <c r="P2" s="72"/>
      <c r="Q2" s="72"/>
    </row>
    <row r="3" spans="1:22" s="76" customFormat="1" ht="16" x14ac:dyDescent="0.2">
      <c r="A3" s="36" t="s">
        <v>94</v>
      </c>
      <c r="B3" s="103" t="s">
        <v>97</v>
      </c>
      <c r="C3" s="48"/>
      <c r="D3" s="48"/>
      <c r="E3" s="47"/>
      <c r="F3" s="47"/>
      <c r="G3" s="47"/>
      <c r="H3" s="47"/>
      <c r="I3" s="47"/>
      <c r="J3" s="47"/>
      <c r="K3" s="47"/>
      <c r="L3" s="47"/>
      <c r="M3" s="47"/>
      <c r="N3" s="75"/>
      <c r="O3" s="75"/>
      <c r="P3" s="75"/>
      <c r="Q3" s="75"/>
      <c r="R3" s="75"/>
      <c r="S3" s="75"/>
      <c r="T3" s="75"/>
      <c r="U3" s="75"/>
      <c r="V3" s="75"/>
    </row>
    <row r="4" spans="1:22" s="76" customFormat="1" ht="16" x14ac:dyDescent="0.2">
      <c r="A4" s="102" t="s">
        <v>95</v>
      </c>
      <c r="B4" s="105" t="s">
        <v>96</v>
      </c>
      <c r="C4" s="105"/>
      <c r="D4" s="105"/>
      <c r="E4" s="105"/>
      <c r="F4" s="105"/>
      <c r="G4" s="105"/>
      <c r="H4" s="105"/>
      <c r="I4" s="52"/>
      <c r="J4" s="52"/>
      <c r="K4" s="52"/>
      <c r="L4" s="52"/>
      <c r="M4" s="47"/>
      <c r="N4" s="75"/>
      <c r="O4" s="75"/>
      <c r="P4" s="75"/>
      <c r="Q4" s="75"/>
      <c r="R4" s="75"/>
      <c r="S4" s="75"/>
      <c r="T4" s="75"/>
      <c r="U4" s="75"/>
      <c r="V4" s="75"/>
    </row>
    <row r="5" spans="1:22" s="76" customFormat="1" ht="17" x14ac:dyDescent="0.2">
      <c r="A5" s="97" t="s">
        <v>33</v>
      </c>
      <c r="B5" s="104"/>
      <c r="C5" s="48"/>
      <c r="D5" s="48"/>
      <c r="E5" s="29"/>
      <c r="F5" s="29"/>
      <c r="G5" s="29"/>
      <c r="H5" s="29"/>
      <c r="I5" s="29"/>
      <c r="J5" s="29"/>
      <c r="K5" s="29"/>
      <c r="L5" s="29"/>
      <c r="M5" s="47"/>
      <c r="N5" s="75"/>
      <c r="O5" s="75"/>
      <c r="P5" s="75"/>
      <c r="Q5" s="75"/>
      <c r="R5" s="75"/>
      <c r="S5" s="75"/>
      <c r="T5" s="75"/>
      <c r="U5" s="75"/>
      <c r="V5" s="75"/>
    </row>
    <row r="6" spans="1:22" s="74" customFormat="1" ht="16" x14ac:dyDescent="0.2">
      <c r="A6" s="85"/>
      <c r="B6" s="86"/>
      <c r="C6" s="48"/>
      <c r="D6" s="48"/>
      <c r="E6" s="29"/>
      <c r="F6" s="29"/>
      <c r="G6" s="29"/>
      <c r="H6" s="29"/>
      <c r="I6" s="29"/>
      <c r="J6" s="29"/>
      <c r="K6" s="29"/>
      <c r="L6" s="29"/>
      <c r="M6" s="47"/>
      <c r="N6" s="75"/>
      <c r="O6" s="75"/>
      <c r="P6" s="75"/>
      <c r="Q6" s="75"/>
      <c r="R6" s="75"/>
      <c r="S6" s="75"/>
      <c r="T6" s="75"/>
      <c r="U6" s="75"/>
      <c r="V6" s="75"/>
    </row>
    <row r="7" spans="1:22" s="75" customFormat="1" ht="16" x14ac:dyDescent="0.2">
      <c r="A7" s="30" t="s">
        <v>7</v>
      </c>
      <c r="B7" s="31"/>
      <c r="C7" s="31"/>
      <c r="D7" s="32"/>
      <c r="E7" s="29"/>
      <c r="F7" s="29"/>
      <c r="G7" s="29"/>
      <c r="H7" s="29"/>
      <c r="I7" s="29"/>
      <c r="J7" s="29"/>
      <c r="K7" s="29"/>
      <c r="L7" s="29"/>
      <c r="M7" s="47"/>
    </row>
    <row r="8" spans="1:22" s="75" customFormat="1" ht="16" x14ac:dyDescent="0.2">
      <c r="A8" s="90" t="s">
        <v>90</v>
      </c>
      <c r="B8" s="33"/>
      <c r="C8" s="34"/>
      <c r="D8" s="34"/>
      <c r="E8" s="29"/>
      <c r="F8" s="29"/>
      <c r="G8" s="29"/>
      <c r="H8" s="29"/>
      <c r="I8" s="29"/>
      <c r="J8" s="29"/>
      <c r="K8" s="29"/>
      <c r="L8" s="29"/>
      <c r="M8" s="47"/>
    </row>
    <row r="9" spans="1:22" s="75" customFormat="1" ht="16" x14ac:dyDescent="0.2">
      <c r="A9" s="46" t="s">
        <v>91</v>
      </c>
      <c r="B9" s="7"/>
      <c r="C9" s="7"/>
      <c r="D9" s="7"/>
      <c r="E9" s="29"/>
      <c r="F9" s="29"/>
      <c r="G9" s="29"/>
      <c r="H9" s="29"/>
      <c r="I9" s="29"/>
      <c r="J9" s="29"/>
      <c r="K9" s="29"/>
      <c r="L9" s="29"/>
      <c r="M9" s="47"/>
    </row>
    <row r="10" spans="1:22" s="75" customFormat="1" ht="16" x14ac:dyDescent="0.2">
      <c r="A10" s="46" t="s">
        <v>92</v>
      </c>
      <c r="B10" s="7"/>
      <c r="C10" s="7"/>
      <c r="D10" s="7"/>
      <c r="E10" s="29"/>
      <c r="F10" s="29"/>
      <c r="G10" s="29"/>
      <c r="H10" s="29"/>
      <c r="I10" s="29"/>
      <c r="J10" s="29"/>
      <c r="K10" s="29"/>
      <c r="L10" s="29"/>
      <c r="M10" s="47"/>
    </row>
    <row r="11" spans="1:22" s="75" customFormat="1" ht="16" x14ac:dyDescent="0.2">
      <c r="A11" s="45" t="s">
        <v>93</v>
      </c>
      <c r="B11" s="7"/>
      <c r="C11" s="7"/>
      <c r="D11" s="7"/>
      <c r="E11" s="29"/>
      <c r="F11" s="29"/>
      <c r="G11" s="29"/>
      <c r="H11" s="29"/>
      <c r="I11" s="29"/>
      <c r="J11" s="29"/>
      <c r="K11" s="29"/>
      <c r="L11" s="29"/>
      <c r="M11" s="47"/>
    </row>
    <row r="12" spans="1:22" s="75" customFormat="1" ht="17" x14ac:dyDescent="0.2">
      <c r="A12" s="7"/>
      <c r="B12" s="84" t="s">
        <v>3</v>
      </c>
      <c r="C12" s="106" t="s">
        <v>4</v>
      </c>
      <c r="D12" s="106"/>
      <c r="E12" s="83"/>
      <c r="F12" s="29"/>
      <c r="G12" s="29"/>
      <c r="H12" s="29"/>
      <c r="I12" s="29"/>
      <c r="J12" s="29"/>
      <c r="K12" s="29"/>
      <c r="L12" s="29"/>
      <c r="M12" s="47"/>
    </row>
    <row r="13" spans="1:22" s="75" customFormat="1" ht="17" x14ac:dyDescent="0.2">
      <c r="A13" s="7"/>
      <c r="B13" s="53" t="s">
        <v>5</v>
      </c>
      <c r="C13" s="107">
        <v>15.08</v>
      </c>
      <c r="D13" s="108"/>
      <c r="E13" s="89"/>
      <c r="F13" s="112" t="s">
        <v>40</v>
      </c>
      <c r="G13" s="29"/>
      <c r="H13" s="29"/>
      <c r="I13" s="29"/>
      <c r="J13" s="29"/>
      <c r="K13" s="29"/>
      <c r="L13" s="29"/>
      <c r="M13" s="47"/>
    </row>
    <row r="14" spans="1:22" s="75" customFormat="1" ht="15.5" customHeight="1" x14ac:dyDescent="0.2">
      <c r="A14" s="7"/>
      <c r="B14" s="53" t="s">
        <v>6</v>
      </c>
      <c r="C14" s="109">
        <v>17.420000000000002</v>
      </c>
      <c r="D14" s="110"/>
      <c r="E14" s="89"/>
      <c r="F14" s="112"/>
      <c r="G14" s="29"/>
      <c r="H14" s="29"/>
      <c r="I14" s="29"/>
      <c r="J14" s="29"/>
      <c r="K14" s="29"/>
      <c r="L14" s="29"/>
      <c r="M14" s="47"/>
    </row>
    <row r="15" spans="1:22" s="75" customFormat="1" ht="17" x14ac:dyDescent="0.2">
      <c r="A15" s="7"/>
      <c r="B15" s="54" t="s">
        <v>8</v>
      </c>
      <c r="C15" s="109">
        <v>20.49</v>
      </c>
      <c r="D15" s="110"/>
      <c r="E15" s="89"/>
      <c r="F15" s="112"/>
      <c r="G15" s="29"/>
      <c r="H15" s="29"/>
      <c r="I15" s="29"/>
      <c r="J15" s="29"/>
      <c r="K15" s="29"/>
      <c r="L15" s="29"/>
      <c r="M15" s="47"/>
    </row>
    <row r="16" spans="1:22" s="75" customFormat="1" ht="16" x14ac:dyDescent="0.2">
      <c r="A16" s="35"/>
      <c r="B16" s="28"/>
      <c r="C16" s="48"/>
      <c r="D16" s="48"/>
      <c r="E16" s="29"/>
      <c r="F16" s="29"/>
      <c r="G16" s="29"/>
      <c r="H16" s="29"/>
      <c r="I16" s="29"/>
      <c r="J16" s="29"/>
      <c r="K16" s="29"/>
      <c r="L16" s="29"/>
      <c r="M16" s="47"/>
    </row>
    <row r="17" spans="1:17" s="76" customFormat="1" ht="17" x14ac:dyDescent="0.2">
      <c r="A17" s="10"/>
      <c r="B17" s="11"/>
      <c r="C17" s="68"/>
      <c r="D17" s="68"/>
      <c r="E17" s="111" t="s">
        <v>9</v>
      </c>
      <c r="F17" s="111"/>
      <c r="G17" s="111"/>
      <c r="H17" s="111" t="s">
        <v>10</v>
      </c>
      <c r="I17" s="111"/>
      <c r="J17" s="111"/>
      <c r="K17" s="111" t="s">
        <v>11</v>
      </c>
      <c r="L17" s="111"/>
      <c r="M17" s="113"/>
      <c r="N17" s="64" t="s">
        <v>13</v>
      </c>
      <c r="O17" s="77"/>
      <c r="P17" s="77"/>
    </row>
    <row r="18" spans="1:17" ht="34" x14ac:dyDescent="0.2">
      <c r="A18" s="10" t="s">
        <v>0</v>
      </c>
      <c r="B18" s="11" t="s">
        <v>34</v>
      </c>
      <c r="C18" s="68" t="s">
        <v>1</v>
      </c>
      <c r="D18" s="68" t="s">
        <v>30</v>
      </c>
      <c r="E18" s="68" t="s">
        <v>12</v>
      </c>
      <c r="F18" s="20" t="s">
        <v>28</v>
      </c>
      <c r="G18" s="20" t="s">
        <v>43</v>
      </c>
      <c r="H18" s="68" t="s">
        <v>14</v>
      </c>
      <c r="I18" s="20" t="s">
        <v>28</v>
      </c>
      <c r="J18" s="20" t="s">
        <v>41</v>
      </c>
      <c r="K18" s="68" t="s">
        <v>14</v>
      </c>
      <c r="L18" s="20" t="s">
        <v>28</v>
      </c>
      <c r="M18" s="20" t="s">
        <v>42</v>
      </c>
      <c r="N18" s="65" t="s">
        <v>29</v>
      </c>
      <c r="O18" s="66" t="s">
        <v>31</v>
      </c>
      <c r="P18" s="67" t="s">
        <v>45</v>
      </c>
      <c r="Q18" s="67" t="s">
        <v>46</v>
      </c>
    </row>
    <row r="19" spans="1:17" ht="16" x14ac:dyDescent="0.2">
      <c r="A19" s="9">
        <v>1</v>
      </c>
      <c r="B19" s="14" t="s">
        <v>85</v>
      </c>
      <c r="C19" s="60"/>
      <c r="D19" s="60"/>
      <c r="E19" s="61"/>
      <c r="F19" s="56"/>
      <c r="G19" s="57">
        <f>SUBTOTAL(9,G20:G35)</f>
        <v>0</v>
      </c>
      <c r="H19" s="56"/>
      <c r="I19" s="58"/>
      <c r="J19" s="57">
        <f>SUBTOTAL(9,J20:J35)</f>
        <v>0</v>
      </c>
      <c r="K19" s="56"/>
      <c r="L19" s="56"/>
      <c r="M19" s="57">
        <f>SUBTOTAL(9,M20:M35)</f>
        <v>0</v>
      </c>
      <c r="N19" s="57">
        <f>SUBTOTAL(9,N20:N35)</f>
        <v>0</v>
      </c>
      <c r="O19" s="57">
        <f>SUBTOTAL(9,O20:O29)</f>
        <v>0</v>
      </c>
      <c r="P19" s="91" t="s">
        <v>88</v>
      </c>
      <c r="Q19" s="91"/>
    </row>
    <row r="20" spans="1:17" ht="17" x14ac:dyDescent="0.2">
      <c r="A20" s="38" t="s">
        <v>15</v>
      </c>
      <c r="B20" s="13" t="s">
        <v>49</v>
      </c>
      <c r="C20" s="22"/>
      <c r="D20" s="88">
        <v>0</v>
      </c>
      <c r="E20" s="39">
        <v>251</v>
      </c>
      <c r="F20" s="87">
        <v>0</v>
      </c>
      <c r="G20" s="23">
        <f>E20*F20</f>
        <v>0</v>
      </c>
      <c r="H20" s="39">
        <v>0</v>
      </c>
      <c r="I20" s="87">
        <v>0</v>
      </c>
      <c r="J20" s="21">
        <f>H20*I20</f>
        <v>0</v>
      </c>
      <c r="K20" s="39">
        <v>0</v>
      </c>
      <c r="L20" s="87">
        <v>0</v>
      </c>
      <c r="M20" s="21">
        <f>K20*L20</f>
        <v>0</v>
      </c>
      <c r="N20" s="49">
        <f>SUM(G20,J20,M20)</f>
        <v>0</v>
      </c>
      <c r="O20" s="79">
        <f>D20*N20</f>
        <v>0</v>
      </c>
      <c r="P20" s="91" t="s">
        <v>88</v>
      </c>
      <c r="Q20" s="91"/>
    </row>
    <row r="21" spans="1:17" ht="17" x14ac:dyDescent="0.2">
      <c r="A21" s="38" t="s">
        <v>16</v>
      </c>
      <c r="B21" s="13" t="s">
        <v>50</v>
      </c>
      <c r="C21" s="22"/>
      <c r="D21" s="88">
        <v>0</v>
      </c>
      <c r="E21" s="39">
        <v>10</v>
      </c>
      <c r="F21" s="87">
        <v>0</v>
      </c>
      <c r="G21" s="23">
        <f t="shared" ref="G21:G29" si="0">E21*F21</f>
        <v>0</v>
      </c>
      <c r="H21" s="39">
        <v>0</v>
      </c>
      <c r="I21" s="87">
        <v>0</v>
      </c>
      <c r="J21" s="21">
        <f t="shared" ref="J21:J52" si="1">H21*I21</f>
        <v>0</v>
      </c>
      <c r="K21" s="39">
        <v>0</v>
      </c>
      <c r="L21" s="87">
        <v>0</v>
      </c>
      <c r="M21" s="21">
        <f t="shared" ref="M21:M29" si="2">K21*L21</f>
        <v>0</v>
      </c>
      <c r="N21" s="49">
        <f t="shared" ref="N21:N42" si="3">SUM(G21,J21,M21)</f>
        <v>0</v>
      </c>
      <c r="O21" s="79">
        <f t="shared" ref="O21:O42" si="4">D21*N21</f>
        <v>0</v>
      </c>
      <c r="P21" s="91" t="s">
        <v>88</v>
      </c>
      <c r="Q21" s="91"/>
    </row>
    <row r="22" spans="1:17" ht="17" x14ac:dyDescent="0.2">
      <c r="A22" s="38" t="s">
        <v>17</v>
      </c>
      <c r="B22" s="13" t="s">
        <v>51</v>
      </c>
      <c r="C22" s="22"/>
      <c r="D22" s="88">
        <v>0</v>
      </c>
      <c r="E22" s="39">
        <v>2</v>
      </c>
      <c r="F22" s="87">
        <v>0</v>
      </c>
      <c r="G22" s="23">
        <f t="shared" si="0"/>
        <v>0</v>
      </c>
      <c r="H22" s="39">
        <v>0</v>
      </c>
      <c r="I22" s="87">
        <v>0</v>
      </c>
      <c r="J22" s="21">
        <f t="shared" si="1"/>
        <v>0</v>
      </c>
      <c r="K22" s="39">
        <v>0</v>
      </c>
      <c r="L22" s="87">
        <v>0</v>
      </c>
      <c r="M22" s="21">
        <f t="shared" si="2"/>
        <v>0</v>
      </c>
      <c r="N22" s="49">
        <f>SUM(G22,J22,M22)</f>
        <v>0</v>
      </c>
      <c r="O22" s="79">
        <f t="shared" si="4"/>
        <v>0</v>
      </c>
      <c r="P22" s="91" t="s">
        <v>88</v>
      </c>
      <c r="Q22" s="91"/>
    </row>
    <row r="23" spans="1:17" ht="17" x14ac:dyDescent="0.2">
      <c r="A23" s="38" t="s">
        <v>18</v>
      </c>
      <c r="B23" s="13" t="s">
        <v>52</v>
      </c>
      <c r="C23" s="22"/>
      <c r="D23" s="88">
        <v>0</v>
      </c>
      <c r="E23" s="39">
        <v>19</v>
      </c>
      <c r="F23" s="87">
        <v>0</v>
      </c>
      <c r="G23" s="23">
        <f t="shared" si="0"/>
        <v>0</v>
      </c>
      <c r="H23" s="39">
        <v>0</v>
      </c>
      <c r="I23" s="87">
        <v>0</v>
      </c>
      <c r="J23" s="21">
        <f t="shared" si="1"/>
        <v>0</v>
      </c>
      <c r="K23" s="39">
        <v>0</v>
      </c>
      <c r="L23" s="87">
        <v>0</v>
      </c>
      <c r="M23" s="21">
        <f t="shared" si="2"/>
        <v>0</v>
      </c>
      <c r="N23" s="49">
        <f t="shared" si="3"/>
        <v>0</v>
      </c>
      <c r="O23" s="79">
        <f t="shared" si="4"/>
        <v>0</v>
      </c>
      <c r="P23" s="91" t="s">
        <v>88</v>
      </c>
      <c r="Q23" s="91"/>
    </row>
    <row r="24" spans="1:17" ht="17" x14ac:dyDescent="0.2">
      <c r="A24" s="38" t="s">
        <v>19</v>
      </c>
      <c r="B24" s="13" t="s">
        <v>53</v>
      </c>
      <c r="C24" s="22"/>
      <c r="D24" s="88">
        <v>0</v>
      </c>
      <c r="E24" s="39">
        <v>2</v>
      </c>
      <c r="F24" s="87">
        <v>0</v>
      </c>
      <c r="G24" s="23">
        <f t="shared" si="0"/>
        <v>0</v>
      </c>
      <c r="H24" s="39">
        <v>0</v>
      </c>
      <c r="I24" s="87">
        <v>0</v>
      </c>
      <c r="J24" s="21">
        <f t="shared" si="1"/>
        <v>0</v>
      </c>
      <c r="K24" s="39">
        <v>0</v>
      </c>
      <c r="L24" s="87">
        <v>0</v>
      </c>
      <c r="M24" s="21">
        <f t="shared" si="2"/>
        <v>0</v>
      </c>
      <c r="N24" s="49">
        <f t="shared" si="3"/>
        <v>0</v>
      </c>
      <c r="O24" s="79">
        <f t="shared" si="4"/>
        <v>0</v>
      </c>
      <c r="P24" s="91" t="s">
        <v>88</v>
      </c>
      <c r="Q24" s="91"/>
    </row>
    <row r="25" spans="1:17" ht="17" x14ac:dyDescent="0.2">
      <c r="A25" s="38" t="s">
        <v>20</v>
      </c>
      <c r="B25" s="13" t="s">
        <v>54</v>
      </c>
      <c r="C25" s="22"/>
      <c r="D25" s="88">
        <v>0</v>
      </c>
      <c r="E25" s="39">
        <v>1</v>
      </c>
      <c r="F25" s="87">
        <v>0</v>
      </c>
      <c r="G25" s="23">
        <f t="shared" si="0"/>
        <v>0</v>
      </c>
      <c r="H25" s="39">
        <v>0</v>
      </c>
      <c r="I25" s="87">
        <v>0</v>
      </c>
      <c r="J25" s="21">
        <f t="shared" si="1"/>
        <v>0</v>
      </c>
      <c r="K25" s="39">
        <v>0</v>
      </c>
      <c r="L25" s="87">
        <v>0</v>
      </c>
      <c r="M25" s="21">
        <f t="shared" si="2"/>
        <v>0</v>
      </c>
      <c r="N25" s="49">
        <f t="shared" si="3"/>
        <v>0</v>
      </c>
      <c r="O25" s="79">
        <f t="shared" si="4"/>
        <v>0</v>
      </c>
      <c r="P25" s="91" t="s">
        <v>88</v>
      </c>
      <c r="Q25" s="91"/>
    </row>
    <row r="26" spans="1:17" ht="17" x14ac:dyDescent="0.2">
      <c r="A26" s="38" t="s">
        <v>21</v>
      </c>
      <c r="B26" s="13" t="s">
        <v>55</v>
      </c>
      <c r="C26" s="22"/>
      <c r="D26" s="88">
        <v>0</v>
      </c>
      <c r="E26" s="39">
        <v>260</v>
      </c>
      <c r="F26" s="87">
        <v>0</v>
      </c>
      <c r="G26" s="23">
        <f t="shared" si="0"/>
        <v>0</v>
      </c>
      <c r="H26" s="39">
        <v>0</v>
      </c>
      <c r="I26" s="87">
        <v>0</v>
      </c>
      <c r="J26" s="21">
        <f t="shared" si="1"/>
        <v>0</v>
      </c>
      <c r="K26" s="39">
        <v>0</v>
      </c>
      <c r="L26" s="87">
        <v>0</v>
      </c>
      <c r="M26" s="21">
        <f t="shared" si="2"/>
        <v>0</v>
      </c>
      <c r="N26" s="49">
        <f t="shared" si="3"/>
        <v>0</v>
      </c>
      <c r="O26" s="79">
        <f t="shared" si="4"/>
        <v>0</v>
      </c>
      <c r="P26" s="91" t="s">
        <v>88</v>
      </c>
      <c r="Q26" s="91"/>
    </row>
    <row r="27" spans="1:17" ht="17" x14ac:dyDescent="0.2">
      <c r="A27" s="38" t="s">
        <v>22</v>
      </c>
      <c r="B27" s="13" t="s">
        <v>56</v>
      </c>
      <c r="C27" s="22"/>
      <c r="D27" s="88">
        <v>0</v>
      </c>
      <c r="E27" s="39">
        <v>70</v>
      </c>
      <c r="F27" s="87">
        <v>0</v>
      </c>
      <c r="G27" s="23">
        <f t="shared" si="0"/>
        <v>0</v>
      </c>
      <c r="H27" s="39">
        <v>0</v>
      </c>
      <c r="I27" s="87">
        <v>0</v>
      </c>
      <c r="J27" s="21">
        <f t="shared" si="1"/>
        <v>0</v>
      </c>
      <c r="K27" s="39">
        <v>0</v>
      </c>
      <c r="L27" s="87">
        <v>0</v>
      </c>
      <c r="M27" s="21">
        <f t="shared" si="2"/>
        <v>0</v>
      </c>
      <c r="N27" s="49">
        <f t="shared" si="3"/>
        <v>0</v>
      </c>
      <c r="O27" s="79">
        <f t="shared" si="4"/>
        <v>0</v>
      </c>
      <c r="P27" s="91" t="s">
        <v>88</v>
      </c>
      <c r="Q27" s="91"/>
    </row>
    <row r="28" spans="1:17" ht="17" x14ac:dyDescent="0.2">
      <c r="A28" s="38" t="s">
        <v>23</v>
      </c>
      <c r="B28" s="13" t="s">
        <v>57</v>
      </c>
      <c r="C28" s="22"/>
      <c r="D28" s="88">
        <v>0</v>
      </c>
      <c r="E28" s="39">
        <v>1</v>
      </c>
      <c r="F28" s="87">
        <v>0</v>
      </c>
      <c r="G28" s="23">
        <f t="shared" si="0"/>
        <v>0</v>
      </c>
      <c r="H28" s="39">
        <v>0</v>
      </c>
      <c r="I28" s="87">
        <v>0</v>
      </c>
      <c r="J28" s="21">
        <f t="shared" si="1"/>
        <v>0</v>
      </c>
      <c r="K28" s="39">
        <v>0</v>
      </c>
      <c r="L28" s="87">
        <v>0</v>
      </c>
      <c r="M28" s="21">
        <f t="shared" si="2"/>
        <v>0</v>
      </c>
      <c r="N28" s="49">
        <f t="shared" si="3"/>
        <v>0</v>
      </c>
      <c r="O28" s="79">
        <f t="shared" si="4"/>
        <v>0</v>
      </c>
      <c r="P28" s="91" t="s">
        <v>88</v>
      </c>
      <c r="Q28" s="91"/>
    </row>
    <row r="29" spans="1:17" ht="17" x14ac:dyDescent="0.2">
      <c r="A29" s="38" t="s">
        <v>24</v>
      </c>
      <c r="B29" s="70" t="s">
        <v>58</v>
      </c>
      <c r="C29" s="22"/>
      <c r="D29" s="88">
        <v>0</v>
      </c>
      <c r="E29" s="39">
        <v>1</v>
      </c>
      <c r="F29" s="87">
        <v>0</v>
      </c>
      <c r="G29" s="23">
        <f t="shared" si="0"/>
        <v>0</v>
      </c>
      <c r="H29" s="39">
        <v>0</v>
      </c>
      <c r="I29" s="87">
        <v>0</v>
      </c>
      <c r="J29" s="21">
        <f t="shared" si="1"/>
        <v>0</v>
      </c>
      <c r="K29" s="39">
        <v>0</v>
      </c>
      <c r="L29" s="87">
        <v>0</v>
      </c>
      <c r="M29" s="21">
        <f t="shared" si="2"/>
        <v>0</v>
      </c>
      <c r="N29" s="49">
        <f t="shared" si="3"/>
        <v>0</v>
      </c>
      <c r="O29" s="79">
        <f t="shared" si="4"/>
        <v>0</v>
      </c>
      <c r="P29" s="91" t="s">
        <v>88</v>
      </c>
      <c r="Q29" s="91"/>
    </row>
    <row r="30" spans="1:17" s="1" customFormat="1" ht="17" x14ac:dyDescent="0.2">
      <c r="A30" s="38" t="s">
        <v>65</v>
      </c>
      <c r="B30" s="70" t="s">
        <v>59</v>
      </c>
      <c r="C30" s="22"/>
      <c r="D30" s="88">
        <v>0</v>
      </c>
      <c r="E30" s="39">
        <v>70</v>
      </c>
      <c r="F30" s="87">
        <v>0</v>
      </c>
      <c r="G30" s="23">
        <f t="shared" ref="G30:G52" si="5">E30*F30</f>
        <v>0</v>
      </c>
      <c r="H30" s="39">
        <v>0</v>
      </c>
      <c r="I30" s="87">
        <v>0</v>
      </c>
      <c r="J30" s="21">
        <f t="shared" si="1"/>
        <v>0</v>
      </c>
      <c r="K30" s="39">
        <v>0</v>
      </c>
      <c r="L30" s="87">
        <v>0</v>
      </c>
      <c r="M30" s="21">
        <f t="shared" ref="M30:M52" si="6">K30*L30</f>
        <v>0</v>
      </c>
      <c r="N30" s="49">
        <f t="shared" si="3"/>
        <v>0</v>
      </c>
      <c r="O30" s="79">
        <f t="shared" si="4"/>
        <v>0</v>
      </c>
      <c r="P30" s="91" t="s">
        <v>88</v>
      </c>
      <c r="Q30" s="91"/>
    </row>
    <row r="31" spans="1:17" ht="17" x14ac:dyDescent="0.2">
      <c r="A31" s="38" t="s">
        <v>66</v>
      </c>
      <c r="B31" s="70" t="s">
        <v>60</v>
      </c>
      <c r="C31" s="22"/>
      <c r="D31" s="88">
        <v>0</v>
      </c>
      <c r="E31" s="39">
        <v>260</v>
      </c>
      <c r="F31" s="87">
        <v>0</v>
      </c>
      <c r="G31" s="23">
        <f t="shared" si="5"/>
        <v>0</v>
      </c>
      <c r="H31" s="39">
        <v>0</v>
      </c>
      <c r="I31" s="87">
        <v>0</v>
      </c>
      <c r="J31" s="21">
        <f t="shared" si="1"/>
        <v>0</v>
      </c>
      <c r="K31" s="39">
        <v>0</v>
      </c>
      <c r="L31" s="87">
        <v>0</v>
      </c>
      <c r="M31" s="21">
        <f t="shared" si="6"/>
        <v>0</v>
      </c>
      <c r="N31" s="49">
        <f t="shared" si="3"/>
        <v>0</v>
      </c>
      <c r="O31" s="79">
        <f t="shared" si="4"/>
        <v>0</v>
      </c>
      <c r="P31" s="91" t="s">
        <v>88</v>
      </c>
      <c r="Q31" s="91"/>
    </row>
    <row r="32" spans="1:17" ht="17" x14ac:dyDescent="0.2">
      <c r="A32" s="38" t="s">
        <v>67</v>
      </c>
      <c r="B32" s="70" t="s">
        <v>61</v>
      </c>
      <c r="C32" s="22"/>
      <c r="D32" s="88">
        <v>0</v>
      </c>
      <c r="E32" s="39">
        <v>1</v>
      </c>
      <c r="F32" s="87">
        <v>0</v>
      </c>
      <c r="G32" s="23">
        <f t="shared" si="5"/>
        <v>0</v>
      </c>
      <c r="H32" s="39">
        <v>0</v>
      </c>
      <c r="I32" s="87">
        <v>0</v>
      </c>
      <c r="J32" s="21">
        <f t="shared" si="1"/>
        <v>0</v>
      </c>
      <c r="K32" s="39">
        <v>0</v>
      </c>
      <c r="L32" s="87">
        <v>0</v>
      </c>
      <c r="M32" s="21">
        <f t="shared" si="6"/>
        <v>0</v>
      </c>
      <c r="N32" s="49">
        <f t="shared" si="3"/>
        <v>0</v>
      </c>
      <c r="O32" s="79">
        <f t="shared" si="4"/>
        <v>0</v>
      </c>
      <c r="P32" s="91" t="s">
        <v>88</v>
      </c>
      <c r="Q32" s="91"/>
    </row>
    <row r="33" spans="1:17" ht="17" x14ac:dyDescent="0.2">
      <c r="A33" s="38" t="s">
        <v>68</v>
      </c>
      <c r="B33" s="13" t="s">
        <v>62</v>
      </c>
      <c r="C33" s="22"/>
      <c r="D33" s="88">
        <v>0</v>
      </c>
      <c r="E33" s="39">
        <v>1</v>
      </c>
      <c r="F33" s="87">
        <v>0</v>
      </c>
      <c r="G33" s="23">
        <f t="shared" si="5"/>
        <v>0</v>
      </c>
      <c r="H33" s="39">
        <v>0</v>
      </c>
      <c r="I33" s="87">
        <v>0</v>
      </c>
      <c r="J33" s="21">
        <f t="shared" si="1"/>
        <v>0</v>
      </c>
      <c r="K33" s="39">
        <v>0</v>
      </c>
      <c r="L33" s="87">
        <v>0</v>
      </c>
      <c r="M33" s="21">
        <f t="shared" si="6"/>
        <v>0</v>
      </c>
      <c r="N33" s="49">
        <f t="shared" si="3"/>
        <v>0</v>
      </c>
      <c r="O33" s="79">
        <f t="shared" si="4"/>
        <v>0</v>
      </c>
      <c r="P33" s="91" t="s">
        <v>88</v>
      </c>
      <c r="Q33" s="91"/>
    </row>
    <row r="34" spans="1:17" ht="17" x14ac:dyDescent="0.2">
      <c r="A34" s="38" t="s">
        <v>69</v>
      </c>
      <c r="B34" s="13" t="s">
        <v>63</v>
      </c>
      <c r="C34" s="22"/>
      <c r="D34" s="88">
        <v>0</v>
      </c>
      <c r="E34" s="39">
        <v>1</v>
      </c>
      <c r="F34" s="87">
        <v>0</v>
      </c>
      <c r="G34" s="23">
        <f t="shared" si="5"/>
        <v>0</v>
      </c>
      <c r="H34" s="39">
        <v>0</v>
      </c>
      <c r="I34" s="87">
        <v>0</v>
      </c>
      <c r="J34" s="21">
        <f t="shared" si="1"/>
        <v>0</v>
      </c>
      <c r="K34" s="39">
        <v>0</v>
      </c>
      <c r="L34" s="87">
        <v>0</v>
      </c>
      <c r="M34" s="21">
        <f t="shared" si="6"/>
        <v>0</v>
      </c>
      <c r="N34" s="49">
        <f t="shared" si="3"/>
        <v>0</v>
      </c>
      <c r="O34" s="79">
        <f t="shared" si="4"/>
        <v>0</v>
      </c>
      <c r="P34" s="91" t="s">
        <v>88</v>
      </c>
      <c r="Q34" s="91"/>
    </row>
    <row r="35" spans="1:17" ht="17" x14ac:dyDescent="0.2">
      <c r="A35" s="38" t="s">
        <v>70</v>
      </c>
      <c r="B35" s="70" t="s">
        <v>64</v>
      </c>
      <c r="C35" s="22"/>
      <c r="D35" s="88">
        <v>0</v>
      </c>
      <c r="E35" s="39">
        <v>1</v>
      </c>
      <c r="F35" s="87">
        <v>0</v>
      </c>
      <c r="G35" s="23">
        <f t="shared" si="5"/>
        <v>0</v>
      </c>
      <c r="H35" s="39">
        <v>0</v>
      </c>
      <c r="I35" s="87">
        <v>0</v>
      </c>
      <c r="J35" s="21">
        <f t="shared" si="1"/>
        <v>0</v>
      </c>
      <c r="K35" s="39">
        <v>0</v>
      </c>
      <c r="L35" s="87">
        <v>0</v>
      </c>
      <c r="M35" s="21">
        <f t="shared" si="6"/>
        <v>0</v>
      </c>
      <c r="N35" s="49">
        <f t="shared" si="3"/>
        <v>0</v>
      </c>
      <c r="O35" s="79">
        <f t="shared" si="4"/>
        <v>0</v>
      </c>
      <c r="P35" s="91" t="s">
        <v>88</v>
      </c>
      <c r="Q35" s="91"/>
    </row>
    <row r="36" spans="1:17" ht="17" x14ac:dyDescent="0.2">
      <c r="A36" s="15">
        <v>2</v>
      </c>
      <c r="B36" s="16" t="s">
        <v>71</v>
      </c>
      <c r="C36" s="59"/>
      <c r="D36" s="55"/>
      <c r="E36" s="26"/>
      <c r="F36" s="56"/>
      <c r="G36" s="57">
        <f>SUBTOTAL(9, G37:G52)</f>
        <v>0</v>
      </c>
      <c r="H36" s="56"/>
      <c r="I36" s="58"/>
      <c r="J36" s="57">
        <f>SUBTOTAL(9, J37:J52)</f>
        <v>0</v>
      </c>
      <c r="K36" s="56"/>
      <c r="L36" s="57"/>
      <c r="M36" s="57">
        <f>SUBTOTAL(9, M37:M39)</f>
        <v>0</v>
      </c>
      <c r="N36" s="57">
        <f>SUBTOTAL(9, N37:N52)</f>
        <v>0</v>
      </c>
      <c r="O36" s="57">
        <f>SUBTOTAL(9, O37:O39)</f>
        <v>0</v>
      </c>
      <c r="P36" s="91"/>
      <c r="Q36" s="91"/>
    </row>
    <row r="37" spans="1:17" ht="17" x14ac:dyDescent="0.2">
      <c r="A37" s="38" t="s">
        <v>25</v>
      </c>
      <c r="B37" s="13" t="s">
        <v>49</v>
      </c>
      <c r="C37" s="22"/>
      <c r="D37" s="88">
        <v>0</v>
      </c>
      <c r="E37" s="39">
        <v>251</v>
      </c>
      <c r="F37" s="87">
        <v>0</v>
      </c>
      <c r="G37" s="23">
        <f t="shared" si="5"/>
        <v>0</v>
      </c>
      <c r="H37" s="39">
        <v>251</v>
      </c>
      <c r="I37" s="87">
        <v>0</v>
      </c>
      <c r="J37" s="21">
        <f t="shared" si="1"/>
        <v>0</v>
      </c>
      <c r="K37" s="39">
        <v>251</v>
      </c>
      <c r="L37" s="87">
        <v>0</v>
      </c>
      <c r="M37" s="21">
        <f t="shared" si="6"/>
        <v>0</v>
      </c>
      <c r="N37" s="49">
        <f t="shared" si="3"/>
        <v>0</v>
      </c>
      <c r="O37" s="79">
        <f t="shared" si="4"/>
        <v>0</v>
      </c>
      <c r="P37" s="91" t="s">
        <v>88</v>
      </c>
      <c r="Q37" s="91"/>
    </row>
    <row r="38" spans="1:17" ht="17" x14ac:dyDescent="0.2">
      <c r="A38" s="38" t="s">
        <v>26</v>
      </c>
      <c r="B38" s="13" t="s">
        <v>50</v>
      </c>
      <c r="C38" s="22"/>
      <c r="D38" s="88">
        <v>0</v>
      </c>
      <c r="E38" s="39">
        <v>10</v>
      </c>
      <c r="F38" s="87">
        <v>0</v>
      </c>
      <c r="G38" s="23">
        <f t="shared" si="5"/>
        <v>0</v>
      </c>
      <c r="H38" s="39">
        <v>10</v>
      </c>
      <c r="I38" s="87">
        <v>0</v>
      </c>
      <c r="J38" s="21">
        <f t="shared" si="1"/>
        <v>0</v>
      </c>
      <c r="K38" s="39">
        <v>10</v>
      </c>
      <c r="L38" s="87">
        <v>0</v>
      </c>
      <c r="M38" s="21">
        <f t="shared" si="6"/>
        <v>0</v>
      </c>
      <c r="N38" s="49">
        <f t="shared" si="3"/>
        <v>0</v>
      </c>
      <c r="O38" s="79">
        <f t="shared" si="4"/>
        <v>0</v>
      </c>
      <c r="P38" s="91" t="s">
        <v>88</v>
      </c>
      <c r="Q38" s="91"/>
    </row>
    <row r="39" spans="1:17" ht="17" x14ac:dyDescent="0.2">
      <c r="A39" s="38" t="s">
        <v>27</v>
      </c>
      <c r="B39" s="13" t="s">
        <v>51</v>
      </c>
      <c r="C39" s="22"/>
      <c r="D39" s="88">
        <v>0</v>
      </c>
      <c r="E39" s="39">
        <v>2</v>
      </c>
      <c r="F39" s="87">
        <v>0</v>
      </c>
      <c r="G39" s="23">
        <f t="shared" si="5"/>
        <v>0</v>
      </c>
      <c r="H39" s="39">
        <v>2</v>
      </c>
      <c r="I39" s="87">
        <v>0</v>
      </c>
      <c r="J39" s="21">
        <f t="shared" si="1"/>
        <v>0</v>
      </c>
      <c r="K39" s="39">
        <v>2</v>
      </c>
      <c r="L39" s="87">
        <v>0</v>
      </c>
      <c r="M39" s="21">
        <f t="shared" si="6"/>
        <v>0</v>
      </c>
      <c r="N39" s="49">
        <f t="shared" si="3"/>
        <v>0</v>
      </c>
      <c r="O39" s="79">
        <f t="shared" si="4"/>
        <v>0</v>
      </c>
      <c r="P39" s="91" t="s">
        <v>88</v>
      </c>
      <c r="Q39" s="91"/>
    </row>
    <row r="40" spans="1:17" ht="17" x14ac:dyDescent="0.2">
      <c r="A40" s="38" t="s">
        <v>72</v>
      </c>
      <c r="B40" s="13" t="s">
        <v>52</v>
      </c>
      <c r="C40" s="22"/>
      <c r="D40" s="88">
        <v>0</v>
      </c>
      <c r="E40" s="39">
        <v>19</v>
      </c>
      <c r="F40" s="87">
        <v>0</v>
      </c>
      <c r="G40" s="23">
        <f t="shared" si="5"/>
        <v>0</v>
      </c>
      <c r="H40" s="39">
        <v>19</v>
      </c>
      <c r="I40" s="87">
        <v>0</v>
      </c>
      <c r="J40" s="21">
        <f t="shared" si="1"/>
        <v>0</v>
      </c>
      <c r="K40" s="39">
        <v>19</v>
      </c>
      <c r="L40" s="87">
        <v>0</v>
      </c>
      <c r="M40" s="21">
        <f t="shared" si="6"/>
        <v>0</v>
      </c>
      <c r="N40" s="49">
        <f t="shared" si="3"/>
        <v>0</v>
      </c>
      <c r="O40" s="79">
        <f t="shared" si="4"/>
        <v>0</v>
      </c>
      <c r="P40" s="91" t="s">
        <v>88</v>
      </c>
      <c r="Q40" s="91"/>
    </row>
    <row r="41" spans="1:17" ht="17" x14ac:dyDescent="0.2">
      <c r="A41" s="38" t="s">
        <v>73</v>
      </c>
      <c r="B41" s="13" t="s">
        <v>53</v>
      </c>
      <c r="C41" s="22"/>
      <c r="D41" s="88">
        <v>0</v>
      </c>
      <c r="E41" s="39">
        <v>2</v>
      </c>
      <c r="F41" s="87">
        <v>0</v>
      </c>
      <c r="G41" s="23">
        <f t="shared" si="5"/>
        <v>0</v>
      </c>
      <c r="H41" s="39">
        <v>2</v>
      </c>
      <c r="I41" s="87">
        <v>0</v>
      </c>
      <c r="J41" s="21">
        <f t="shared" si="1"/>
        <v>0</v>
      </c>
      <c r="K41" s="39">
        <v>2</v>
      </c>
      <c r="L41" s="87">
        <v>0</v>
      </c>
      <c r="M41" s="21">
        <f t="shared" si="6"/>
        <v>0</v>
      </c>
      <c r="N41" s="49">
        <f t="shared" si="3"/>
        <v>0</v>
      </c>
      <c r="O41" s="79">
        <f t="shared" si="4"/>
        <v>0</v>
      </c>
      <c r="P41" s="91" t="s">
        <v>88</v>
      </c>
      <c r="Q41" s="91"/>
    </row>
    <row r="42" spans="1:17" ht="17" x14ac:dyDescent="0.2">
      <c r="A42" s="38" t="s">
        <v>74</v>
      </c>
      <c r="B42" s="13" t="s">
        <v>54</v>
      </c>
      <c r="C42" s="22"/>
      <c r="D42" s="88">
        <v>0</v>
      </c>
      <c r="E42" s="39">
        <v>1</v>
      </c>
      <c r="F42" s="87">
        <v>0</v>
      </c>
      <c r="G42" s="23">
        <f t="shared" si="5"/>
        <v>0</v>
      </c>
      <c r="H42" s="39">
        <v>1</v>
      </c>
      <c r="I42" s="87">
        <v>0</v>
      </c>
      <c r="J42" s="21">
        <f t="shared" si="1"/>
        <v>0</v>
      </c>
      <c r="K42" s="39">
        <v>1</v>
      </c>
      <c r="L42" s="87">
        <v>0</v>
      </c>
      <c r="M42" s="21">
        <f t="shared" si="6"/>
        <v>0</v>
      </c>
      <c r="N42" s="50">
        <f t="shared" si="3"/>
        <v>0</v>
      </c>
      <c r="O42" s="79">
        <f t="shared" si="4"/>
        <v>0</v>
      </c>
      <c r="P42" s="91" t="s">
        <v>88</v>
      </c>
      <c r="Q42" s="91"/>
    </row>
    <row r="43" spans="1:17" ht="17" x14ac:dyDescent="0.2">
      <c r="A43" s="38" t="s">
        <v>75</v>
      </c>
      <c r="B43" s="13" t="s">
        <v>55</v>
      </c>
      <c r="C43" s="22"/>
      <c r="D43" s="88">
        <v>0</v>
      </c>
      <c r="E43" s="39">
        <v>260</v>
      </c>
      <c r="F43" s="87">
        <v>0</v>
      </c>
      <c r="G43" s="23">
        <f t="shared" si="5"/>
        <v>0</v>
      </c>
      <c r="H43" s="39">
        <v>260</v>
      </c>
      <c r="I43" s="87">
        <v>0</v>
      </c>
      <c r="J43" s="21">
        <f t="shared" si="1"/>
        <v>0</v>
      </c>
      <c r="K43" s="39">
        <v>260</v>
      </c>
      <c r="L43" s="87">
        <v>0</v>
      </c>
      <c r="M43" s="21">
        <f t="shared" si="6"/>
        <v>0</v>
      </c>
      <c r="N43" s="49">
        <f t="shared" ref="N43:N45" si="7">SUM(G43,J43,M43)</f>
        <v>0</v>
      </c>
      <c r="O43" s="79">
        <f t="shared" ref="O43:O45" si="8">D43*N43</f>
        <v>0</v>
      </c>
      <c r="P43" s="91" t="s">
        <v>88</v>
      </c>
      <c r="Q43" s="91"/>
    </row>
    <row r="44" spans="1:17" ht="17" x14ac:dyDescent="0.2">
      <c r="A44" s="38" t="s">
        <v>76</v>
      </c>
      <c r="B44" s="13" t="s">
        <v>56</v>
      </c>
      <c r="C44" s="22"/>
      <c r="D44" s="88">
        <v>0</v>
      </c>
      <c r="E44" s="39">
        <v>70</v>
      </c>
      <c r="F44" s="87">
        <v>0</v>
      </c>
      <c r="G44" s="23">
        <f t="shared" si="5"/>
        <v>0</v>
      </c>
      <c r="H44" s="39">
        <v>70</v>
      </c>
      <c r="I44" s="87">
        <v>0</v>
      </c>
      <c r="J44" s="21">
        <f t="shared" si="1"/>
        <v>0</v>
      </c>
      <c r="K44" s="39">
        <v>70</v>
      </c>
      <c r="L44" s="87">
        <v>0</v>
      </c>
      <c r="M44" s="21">
        <f t="shared" si="6"/>
        <v>0</v>
      </c>
      <c r="N44" s="49">
        <f t="shared" si="7"/>
        <v>0</v>
      </c>
      <c r="O44" s="79">
        <f t="shared" si="8"/>
        <v>0</v>
      </c>
      <c r="P44" s="91" t="s">
        <v>88</v>
      </c>
      <c r="Q44" s="91"/>
    </row>
    <row r="45" spans="1:17" ht="17" x14ac:dyDescent="0.2">
      <c r="A45" s="38" t="s">
        <v>77</v>
      </c>
      <c r="B45" s="13" t="s">
        <v>57</v>
      </c>
      <c r="C45" s="22"/>
      <c r="D45" s="88">
        <v>0</v>
      </c>
      <c r="E45" s="39">
        <v>1</v>
      </c>
      <c r="F45" s="87">
        <v>0</v>
      </c>
      <c r="G45" s="23">
        <f t="shared" si="5"/>
        <v>0</v>
      </c>
      <c r="H45" s="39">
        <v>1</v>
      </c>
      <c r="I45" s="87">
        <v>0</v>
      </c>
      <c r="J45" s="21">
        <f t="shared" si="1"/>
        <v>0</v>
      </c>
      <c r="K45" s="39">
        <v>1</v>
      </c>
      <c r="L45" s="87">
        <v>0</v>
      </c>
      <c r="M45" s="21">
        <f t="shared" si="6"/>
        <v>0</v>
      </c>
      <c r="N45" s="50">
        <f t="shared" si="7"/>
        <v>0</v>
      </c>
      <c r="O45" s="79">
        <f t="shared" si="8"/>
        <v>0</v>
      </c>
      <c r="P45" s="91" t="s">
        <v>88</v>
      </c>
      <c r="Q45" s="91"/>
    </row>
    <row r="46" spans="1:17" ht="17" x14ac:dyDescent="0.2">
      <c r="A46" s="38" t="s">
        <v>78</v>
      </c>
      <c r="B46" s="70" t="s">
        <v>58</v>
      </c>
      <c r="C46" s="22"/>
      <c r="D46" s="88">
        <v>0</v>
      </c>
      <c r="E46" s="39">
        <v>1</v>
      </c>
      <c r="F46" s="87">
        <v>0</v>
      </c>
      <c r="G46" s="23">
        <f t="shared" si="5"/>
        <v>0</v>
      </c>
      <c r="H46" s="39">
        <v>1</v>
      </c>
      <c r="I46" s="87">
        <v>0</v>
      </c>
      <c r="J46" s="21">
        <f t="shared" si="1"/>
        <v>0</v>
      </c>
      <c r="K46" s="39">
        <v>1</v>
      </c>
      <c r="L46" s="87">
        <v>0</v>
      </c>
      <c r="M46" s="21">
        <f t="shared" si="6"/>
        <v>0</v>
      </c>
      <c r="N46" s="49">
        <f t="shared" ref="N46:N48" si="9">SUM(G46,J46,M46)</f>
        <v>0</v>
      </c>
      <c r="O46" s="79">
        <f t="shared" ref="O46:O48" si="10">D46*N46</f>
        <v>0</v>
      </c>
      <c r="P46" s="91" t="s">
        <v>88</v>
      </c>
      <c r="Q46" s="91"/>
    </row>
    <row r="47" spans="1:17" ht="17" x14ac:dyDescent="0.2">
      <c r="A47" s="38" t="s">
        <v>79</v>
      </c>
      <c r="B47" s="70" t="s">
        <v>59</v>
      </c>
      <c r="C47" s="22"/>
      <c r="D47" s="88">
        <v>0</v>
      </c>
      <c r="E47" s="39">
        <v>70</v>
      </c>
      <c r="F47" s="87">
        <v>0</v>
      </c>
      <c r="G47" s="23">
        <f t="shared" si="5"/>
        <v>0</v>
      </c>
      <c r="H47" s="39">
        <v>70</v>
      </c>
      <c r="I47" s="87">
        <v>0</v>
      </c>
      <c r="J47" s="21">
        <f t="shared" si="1"/>
        <v>0</v>
      </c>
      <c r="K47" s="39">
        <v>70</v>
      </c>
      <c r="L47" s="87">
        <v>0</v>
      </c>
      <c r="M47" s="21">
        <f t="shared" si="6"/>
        <v>0</v>
      </c>
      <c r="N47" s="49">
        <f t="shared" si="9"/>
        <v>0</v>
      </c>
      <c r="O47" s="79">
        <f t="shared" si="10"/>
        <v>0</v>
      </c>
      <c r="P47" s="91" t="s">
        <v>88</v>
      </c>
      <c r="Q47" s="91"/>
    </row>
    <row r="48" spans="1:17" ht="17" x14ac:dyDescent="0.2">
      <c r="A48" s="38" t="s">
        <v>80</v>
      </c>
      <c r="B48" s="70" t="s">
        <v>60</v>
      </c>
      <c r="C48" s="22"/>
      <c r="D48" s="88">
        <v>0</v>
      </c>
      <c r="E48" s="39">
        <v>260</v>
      </c>
      <c r="F48" s="87">
        <v>0</v>
      </c>
      <c r="G48" s="23">
        <f t="shared" si="5"/>
        <v>0</v>
      </c>
      <c r="H48" s="39">
        <v>260</v>
      </c>
      <c r="I48" s="87">
        <v>0</v>
      </c>
      <c r="J48" s="21">
        <f t="shared" si="1"/>
        <v>0</v>
      </c>
      <c r="K48" s="39">
        <v>260</v>
      </c>
      <c r="L48" s="87">
        <v>0</v>
      </c>
      <c r="M48" s="21">
        <f t="shared" si="6"/>
        <v>0</v>
      </c>
      <c r="N48" s="50">
        <f t="shared" si="9"/>
        <v>0</v>
      </c>
      <c r="O48" s="79">
        <f t="shared" si="10"/>
        <v>0</v>
      </c>
      <c r="P48" s="91" t="s">
        <v>88</v>
      </c>
      <c r="Q48" s="91"/>
    </row>
    <row r="49" spans="1:17" ht="17" x14ac:dyDescent="0.2">
      <c r="A49" s="38" t="s">
        <v>81</v>
      </c>
      <c r="B49" s="70" t="s">
        <v>61</v>
      </c>
      <c r="C49" s="22"/>
      <c r="D49" s="88">
        <v>0</v>
      </c>
      <c r="E49" s="39">
        <v>1</v>
      </c>
      <c r="F49" s="87">
        <v>0</v>
      </c>
      <c r="G49" s="23">
        <f t="shared" si="5"/>
        <v>0</v>
      </c>
      <c r="H49" s="39">
        <v>1</v>
      </c>
      <c r="I49" s="87">
        <v>0</v>
      </c>
      <c r="J49" s="21">
        <f t="shared" si="1"/>
        <v>0</v>
      </c>
      <c r="K49" s="39">
        <v>1</v>
      </c>
      <c r="L49" s="87">
        <v>0</v>
      </c>
      <c r="M49" s="21">
        <f t="shared" si="6"/>
        <v>0</v>
      </c>
      <c r="N49" s="49">
        <f t="shared" ref="N49:N51" si="11">SUM(G49,J49,M49)</f>
        <v>0</v>
      </c>
      <c r="O49" s="79">
        <f t="shared" ref="O49:O51" si="12">D49*N49</f>
        <v>0</v>
      </c>
      <c r="P49" s="91" t="s">
        <v>88</v>
      </c>
      <c r="Q49" s="91"/>
    </row>
    <row r="50" spans="1:17" ht="17" x14ac:dyDescent="0.2">
      <c r="A50" s="38" t="s">
        <v>82</v>
      </c>
      <c r="B50" s="13" t="s">
        <v>62</v>
      </c>
      <c r="C50" s="22"/>
      <c r="D50" s="88">
        <v>0</v>
      </c>
      <c r="E50" s="39">
        <v>1</v>
      </c>
      <c r="F50" s="87">
        <v>0</v>
      </c>
      <c r="G50" s="23">
        <f t="shared" si="5"/>
        <v>0</v>
      </c>
      <c r="H50" s="39">
        <v>1</v>
      </c>
      <c r="I50" s="87">
        <v>0</v>
      </c>
      <c r="J50" s="21">
        <f t="shared" si="1"/>
        <v>0</v>
      </c>
      <c r="K50" s="39">
        <v>1</v>
      </c>
      <c r="L50" s="87">
        <v>0</v>
      </c>
      <c r="M50" s="21">
        <f t="shared" si="6"/>
        <v>0</v>
      </c>
      <c r="N50" s="49">
        <f t="shared" si="11"/>
        <v>0</v>
      </c>
      <c r="O50" s="79">
        <f t="shared" si="12"/>
        <v>0</v>
      </c>
      <c r="P50" s="91" t="s">
        <v>88</v>
      </c>
      <c r="Q50" s="91"/>
    </row>
    <row r="51" spans="1:17" ht="17" x14ac:dyDescent="0.2">
      <c r="A51" s="38" t="s">
        <v>83</v>
      </c>
      <c r="B51" s="13" t="s">
        <v>63</v>
      </c>
      <c r="C51" s="22"/>
      <c r="D51" s="88">
        <v>0</v>
      </c>
      <c r="E51" s="39">
        <v>1</v>
      </c>
      <c r="F51" s="87">
        <v>0</v>
      </c>
      <c r="G51" s="23">
        <f t="shared" si="5"/>
        <v>0</v>
      </c>
      <c r="H51" s="39">
        <v>1</v>
      </c>
      <c r="I51" s="87">
        <v>0</v>
      </c>
      <c r="J51" s="21">
        <f t="shared" si="1"/>
        <v>0</v>
      </c>
      <c r="K51" s="39">
        <v>1</v>
      </c>
      <c r="L51" s="87">
        <v>0</v>
      </c>
      <c r="M51" s="21">
        <f t="shared" si="6"/>
        <v>0</v>
      </c>
      <c r="N51" s="50">
        <f t="shared" si="11"/>
        <v>0</v>
      </c>
      <c r="O51" s="79">
        <f t="shared" si="12"/>
        <v>0</v>
      </c>
      <c r="P51" s="91" t="s">
        <v>88</v>
      </c>
      <c r="Q51" s="91"/>
    </row>
    <row r="52" spans="1:17" ht="17" x14ac:dyDescent="0.2">
      <c r="A52" s="38" t="s">
        <v>84</v>
      </c>
      <c r="B52" s="70" t="s">
        <v>64</v>
      </c>
      <c r="C52" s="22"/>
      <c r="D52" s="88">
        <v>0</v>
      </c>
      <c r="E52" s="39">
        <v>1</v>
      </c>
      <c r="F52" s="87">
        <v>0</v>
      </c>
      <c r="G52" s="23">
        <f t="shared" si="5"/>
        <v>0</v>
      </c>
      <c r="H52" s="39">
        <v>1</v>
      </c>
      <c r="I52" s="87">
        <v>0</v>
      </c>
      <c r="J52" s="21">
        <f t="shared" si="1"/>
        <v>0</v>
      </c>
      <c r="K52" s="39">
        <v>1</v>
      </c>
      <c r="L52" s="87">
        <v>0</v>
      </c>
      <c r="M52" s="21">
        <f t="shared" si="6"/>
        <v>0</v>
      </c>
      <c r="N52" s="49">
        <f t="shared" ref="N52" si="13">SUM(G52,J52,M52)</f>
        <v>0</v>
      </c>
      <c r="O52" s="79">
        <f t="shared" ref="O52" si="14">D52*N52</f>
        <v>0</v>
      </c>
      <c r="P52" s="91" t="s">
        <v>88</v>
      </c>
      <c r="Q52" s="91"/>
    </row>
    <row r="53" spans="1:17" ht="17" x14ac:dyDescent="0.2">
      <c r="A53" s="37">
        <v>10</v>
      </c>
      <c r="B53" s="16" t="s">
        <v>86</v>
      </c>
      <c r="C53" s="59"/>
      <c r="D53" s="59"/>
      <c r="E53" s="59"/>
      <c r="F53" s="59"/>
      <c r="G53" s="57">
        <f>SUBTOTAL(9, G54:G54)</f>
        <v>0</v>
      </c>
      <c r="H53" s="56"/>
      <c r="I53" s="58"/>
      <c r="J53" s="57">
        <f>SUBTOTAL(9, J54:J54)</f>
        <v>0</v>
      </c>
      <c r="K53" s="56"/>
      <c r="L53" s="57"/>
      <c r="M53" s="57">
        <f>SUBTOTAL(9, M54:M54)</f>
        <v>0</v>
      </c>
      <c r="N53" s="57">
        <f>SUBTOTAL(9, N54:N54)</f>
        <v>0</v>
      </c>
      <c r="O53" s="57">
        <f>SUBTOTAL(9, O54:O54)</f>
        <v>0</v>
      </c>
      <c r="P53" s="92"/>
      <c r="Q53" s="91"/>
    </row>
    <row r="54" spans="1:17" ht="18" thickBot="1" x14ac:dyDescent="0.25">
      <c r="A54" s="17" t="s">
        <v>89</v>
      </c>
      <c r="B54" s="12" t="s">
        <v>87</v>
      </c>
      <c r="C54" s="22"/>
      <c r="D54" s="88">
        <v>0</v>
      </c>
      <c r="E54" s="39">
        <v>2</v>
      </c>
      <c r="F54" s="87">
        <v>0</v>
      </c>
      <c r="G54" s="23">
        <f t="shared" ref="G54" si="15">E54*F54</f>
        <v>0</v>
      </c>
      <c r="H54" s="39">
        <v>0</v>
      </c>
      <c r="I54" s="87">
        <v>0</v>
      </c>
      <c r="J54" s="21">
        <f t="shared" ref="J54" si="16">H54*I54</f>
        <v>0</v>
      </c>
      <c r="K54" s="39">
        <v>0</v>
      </c>
      <c r="L54" s="87">
        <v>0</v>
      </c>
      <c r="M54" s="21">
        <f t="shared" ref="M54" si="17">K54*L54</f>
        <v>0</v>
      </c>
      <c r="N54" s="49">
        <f t="shared" ref="N54" si="18">SUM(G54,J54,M54)</f>
        <v>0</v>
      </c>
      <c r="O54" s="79">
        <f t="shared" ref="O54" si="19">D54*N54</f>
        <v>0</v>
      </c>
      <c r="P54" s="92" t="s">
        <v>88</v>
      </c>
      <c r="Q54" s="91"/>
    </row>
    <row r="55" spans="1:17" ht="18" thickBot="1" x14ac:dyDescent="0.25">
      <c r="A55" s="18"/>
      <c r="B55" s="19" t="s">
        <v>35</v>
      </c>
      <c r="C55" s="24"/>
      <c r="D55" s="24"/>
      <c r="E55" s="25"/>
      <c r="F55" s="42"/>
      <c r="G55" s="27">
        <f>SUBTOTAL(9,G19:G36:G53)</f>
        <v>0</v>
      </c>
      <c r="H55" s="41"/>
      <c r="I55" s="41"/>
      <c r="J55" s="27">
        <f>SUBTOTAL(9,J19:J36:J53)</f>
        <v>0</v>
      </c>
      <c r="K55" s="41"/>
      <c r="L55" s="40"/>
      <c r="M55" s="27">
        <f>SUBTOTAL(9,M19:M36:M53)</f>
        <v>0</v>
      </c>
      <c r="N55" s="98">
        <f>SUBTOTAL(9,N19:N36:N53)</f>
        <v>0</v>
      </c>
      <c r="O55" s="101">
        <f>SUBTOTAL(9,O19:O54)</f>
        <v>0</v>
      </c>
      <c r="P55" s="99"/>
      <c r="Q55" s="91"/>
    </row>
    <row r="56" spans="1:17" ht="17" x14ac:dyDescent="0.2">
      <c r="A56" s="18"/>
      <c r="B56" s="19" t="s">
        <v>2</v>
      </c>
      <c r="C56" s="24"/>
      <c r="D56" s="24"/>
      <c r="E56" s="25"/>
      <c r="F56" s="42"/>
      <c r="G56" s="43">
        <f>G55*0.15</f>
        <v>0</v>
      </c>
      <c r="H56" s="41"/>
      <c r="I56" s="40"/>
      <c r="J56" s="43">
        <f>J55*0.15</f>
        <v>0</v>
      </c>
      <c r="K56" s="41"/>
      <c r="L56" s="40"/>
      <c r="M56" s="43">
        <f>M55*0.15</f>
        <v>0</v>
      </c>
      <c r="N56" s="43">
        <f>N55*0.15</f>
        <v>0</v>
      </c>
      <c r="O56" s="100"/>
      <c r="P56" s="92"/>
      <c r="Q56" s="91"/>
    </row>
    <row r="57" spans="1:17" ht="18" thickBot="1" x14ac:dyDescent="0.25">
      <c r="A57" s="18"/>
      <c r="B57" s="19" t="s">
        <v>36</v>
      </c>
      <c r="C57" s="24"/>
      <c r="D57" s="24"/>
      <c r="E57" s="25"/>
      <c r="F57" s="42"/>
      <c r="G57" s="44">
        <f>G55+G56</f>
        <v>0</v>
      </c>
      <c r="H57" s="41"/>
      <c r="I57" s="40"/>
      <c r="J57" s="44">
        <f>J55+J56</f>
        <v>0</v>
      </c>
      <c r="K57" s="41"/>
      <c r="L57" s="40"/>
      <c r="M57" s="44">
        <f>M55+M56</f>
        <v>0</v>
      </c>
      <c r="N57" s="44">
        <f>N55+N56</f>
        <v>0</v>
      </c>
      <c r="O57" s="80"/>
      <c r="P57" s="92"/>
      <c r="Q57" s="91"/>
    </row>
    <row r="58" spans="1:17" x14ac:dyDescent="0.2">
      <c r="A58" s="93"/>
      <c r="B58" s="94"/>
      <c r="C58" s="95"/>
      <c r="D58" s="95"/>
      <c r="E58" s="95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ht="16" thickBot="1" x14ac:dyDescent="0.25">
      <c r="A59" s="93"/>
      <c r="B59" s="96"/>
      <c r="C59" s="95"/>
      <c r="D59" s="95"/>
      <c r="E59" s="95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t="25.75" customHeight="1" x14ac:dyDescent="0.2">
      <c r="A60" s="93"/>
      <c r="B60" s="116" t="s">
        <v>44</v>
      </c>
      <c r="C60" s="114"/>
      <c r="D60" s="115"/>
      <c r="E60" s="121"/>
      <c r="F60" s="122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ht="17.5" customHeight="1" x14ac:dyDescent="0.2">
      <c r="A61" s="93"/>
      <c r="B61" s="117"/>
      <c r="C61" s="123" t="s">
        <v>37</v>
      </c>
      <c r="D61" s="124"/>
      <c r="E61" s="69" t="s">
        <v>39</v>
      </c>
      <c r="F61" s="63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t="34.75" customHeight="1" x14ac:dyDescent="0.2">
      <c r="A62" s="93"/>
      <c r="B62" s="117"/>
      <c r="C62" s="125"/>
      <c r="D62" s="126"/>
      <c r="E62" s="119"/>
      <c r="F62" s="120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ht="19.25" customHeight="1" thickBot="1" x14ac:dyDescent="0.25">
      <c r="A63" s="93"/>
      <c r="B63" s="118"/>
      <c r="C63" s="127" t="s">
        <v>47</v>
      </c>
      <c r="D63" s="128"/>
      <c r="E63" s="129" t="s">
        <v>38</v>
      </c>
      <c r="F63" s="130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x14ac:dyDescent="0.2">
      <c r="A64" s="93"/>
      <c r="B64" s="96"/>
      <c r="C64" s="95"/>
      <c r="D64" s="95"/>
      <c r="E64" s="95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x14ac:dyDescent="0.2">
      <c r="A65" s="93"/>
      <c r="B65" s="96"/>
      <c r="C65" s="95"/>
      <c r="D65" s="95"/>
      <c r="E65" s="95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</sheetData>
  <sheetProtection formatCells="0" formatColumns="0" formatRows="0" insertRows="0" deleteRows="0"/>
  <protectedRanges>
    <protectedRange sqref="C60:F62" name="Range7"/>
    <protectedRange sqref="P19:Q57" name="Range6"/>
    <protectedRange sqref="K20:L36 K53:L54 L37:L52" name="Range5"/>
    <protectedRange sqref="H20:I36 H53:I54 I37:I52 F37:F52 F20:F35 F54" name="Range4"/>
    <protectedRange sqref="A19:F19 H37:H52 K37:K52 A53:F53 A37:E52 A36:F36 A20:E35 A54:E54" name="Range3"/>
    <protectedRange sqref="C13:E15" name="Range2"/>
    <protectedRange sqref="B3:B5" name="Range1"/>
  </protectedRanges>
  <mergeCells count="17">
    <mergeCell ref="B60:B63"/>
    <mergeCell ref="E62:F62"/>
    <mergeCell ref="E60:F60"/>
    <mergeCell ref="C61:D61"/>
    <mergeCell ref="C62:D62"/>
    <mergeCell ref="C63:D63"/>
    <mergeCell ref="E63:F63"/>
    <mergeCell ref="E17:G17"/>
    <mergeCell ref="F13:F15"/>
    <mergeCell ref="H17:J17"/>
    <mergeCell ref="K17:M17"/>
    <mergeCell ref="C60:D60"/>
    <mergeCell ref="B4:H4"/>
    <mergeCell ref="C12:D12"/>
    <mergeCell ref="C13:D13"/>
    <mergeCell ref="C14:D14"/>
    <mergeCell ref="C15:D15"/>
  </mergeCells>
  <phoneticPr fontId="13" type="noConversion"/>
  <dataValidations count="2">
    <dataValidation type="decimal" operator="greaterThanOrEqual" allowBlank="1" showInputMessage="1" showErrorMessage="1" sqref="C13:D15 K20:L54 H20:I54 E20:F54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2021-10-11T20:49:27Z</dcterms:modified>
</cp:coreProperties>
</file>