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tmolikoe\Downloads\"/>
    </mc:Choice>
  </mc:AlternateContent>
  <xr:revisionPtr revIDLastSave="0" documentId="8_{CBEEC736-F914-4C93-B857-2DC7488009AE}" xr6:coauthVersionLast="47" xr6:coauthVersionMax="47" xr10:uidLastSave="{00000000-0000-0000-0000-000000000000}"/>
  <bookViews>
    <workbookView xWindow="-98" yWindow="-98" windowWidth="19396" windowHeight="11475" tabRatio="653" firstSheet="2" activeTab="2" xr2:uid="{00000000-000D-0000-FFFF-FFFF00000000}"/>
  </bookViews>
  <sheets>
    <sheet name="COVER SHEET" sheetId="33" state="hidden" r:id="rId1"/>
    <sheet name=" 1. TRANSACTION FEE ONSITE" sheetId="34" state="hidden" r:id="rId2"/>
    <sheet name="2. TRANSACTION FEE OFFSITE " sheetId="35" r:id="rId3"/>
    <sheet name="3. MANAGEMENT FEE ONSITE" sheetId="36" state="hidden" r:id="rId4"/>
    <sheet name="4. MANAGEMENT FEE OFFSITE" sheetId="37" state="hidden" r:id="rId5"/>
    <sheet name="Price Declaration " sheetId="26" state="hidden" r:id="rId6"/>
  </sheets>
  <definedNames>
    <definedName name="AA">#REF!</definedName>
    <definedName name="Answers_to_Template4_Q" localSheetId="2">#REF!</definedName>
    <definedName name="Answers_to_Template4_Q" localSheetId="3">#REF!</definedName>
    <definedName name="Answers_to_Template4_Q" localSheetId="4">#REF!</definedName>
    <definedName name="Answers_to_Template4_Q">#REF!</definedName>
    <definedName name="Cost_Changes" localSheetId="2">#REF!</definedName>
    <definedName name="Cost_Changes" localSheetId="3">#REF!</definedName>
    <definedName name="Cost_Changes" localSheetId="4">#REF!</definedName>
    <definedName name="Cost_Changes">#REF!</definedName>
    <definedName name="EE">#REF!</definedName>
    <definedName name="Names_cells" localSheetId="2">#REF!</definedName>
    <definedName name="Names_cells" localSheetId="3">#REF!</definedName>
    <definedName name="Names_cells" localSheetId="4">#REF!</definedName>
    <definedName name="Names_cells">#REF!</definedName>
    <definedName name="_xlnm.Print_Area" localSheetId="1">' 1. TRANSACTION FEE ONSITE'!$A$1:$I$58</definedName>
    <definedName name="_xlnm.Print_Area" localSheetId="2">'2. TRANSACTION FEE OFFSITE '!$A$1:$F$66</definedName>
    <definedName name="_xlnm.Print_Area" localSheetId="3">'3. MANAGEMENT FEE ONSITE'!$B$1:$F$79</definedName>
    <definedName name="_xlnm.Print_Area" localSheetId="4">'4. MANAGEMENT FEE OFFSITE'!$B$1:$F$79</definedName>
    <definedName name="_xlnm.Print_Area" localSheetId="0">'COVER SHEET'!$A$1:$M$46</definedName>
    <definedName name="_xlnm.Print_Area" localSheetId="5">'Price Declaration '!$A$1:$I$57</definedName>
    <definedName name="QQ">#REF!</definedName>
    <definedName name="RR">#REF!</definedName>
    <definedName name="SS">#REF!</definedName>
    <definedName name="TOTAL_E" localSheetId="2">#REF!</definedName>
    <definedName name="TOTAL_E" localSheetId="3">#REF!</definedName>
    <definedName name="TOTAL_E" localSheetId="4">#REF!</definedName>
    <definedName name="TOTAL_E">#REF!</definedName>
    <definedName name="TOTAL_I" localSheetId="2">#REF!</definedName>
    <definedName name="TOTAL_I" localSheetId="3">#REF!</definedName>
    <definedName name="TOTAL_I" localSheetId="4">#REF!</definedName>
    <definedName name="TOTAL_I">#REF!</definedName>
    <definedName name="TOTAL_M" localSheetId="2">#REF!</definedName>
    <definedName name="TOTAL_M" localSheetId="3">#REF!</definedName>
    <definedName name="TOTAL_M" localSheetId="4">#REF!</definedName>
    <definedName name="TOTAL_M">#REF!</definedName>
    <definedName name="TT">#REF!</definedName>
    <definedName name="WW">#REF!</definedName>
    <definedName name="XX" localSheetId="4">#REF!</definedName>
    <definedName name="XX">#REF!</definedName>
    <definedName name="Years" localSheetId="2">#REF!</definedName>
    <definedName name="Years" localSheetId="3">#REF!</definedName>
    <definedName name="Years" localSheetId="4">#REF!</definedName>
    <definedName name="Years">#REF!</definedName>
    <definedName name="YY" localSheetId="4">#REF!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35" l="1"/>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14" i="35"/>
  <c r="C50" i="35"/>
  <c r="C10" i="26"/>
  <c r="C9" i="26"/>
  <c r="C8" i="26"/>
  <c r="D47" i="36"/>
  <c r="D48" i="36"/>
  <c r="E68" i="36" l="1"/>
  <c r="E69" i="36"/>
  <c r="E70" i="36"/>
  <c r="E71" i="36"/>
  <c r="E72" i="36"/>
  <c r="E73" i="36"/>
  <c r="E68" i="37"/>
  <c r="E69" i="37"/>
  <c r="E70" i="37"/>
  <c r="E71" i="37"/>
  <c r="E72" i="37"/>
  <c r="E73" i="37"/>
  <c r="E67" i="36"/>
  <c r="E67" i="37"/>
  <c r="F55" i="36"/>
  <c r="F55" i="37"/>
  <c r="E55" i="36"/>
  <c r="E55" i="37"/>
  <c r="D48" i="37"/>
  <c r="D47" i="37"/>
  <c r="F43" i="36"/>
  <c r="F43" i="37"/>
  <c r="E43" i="36"/>
  <c r="E43" i="37"/>
  <c r="F57" i="36" l="1"/>
  <c r="F61" i="36" s="1"/>
  <c r="F57" i="37"/>
  <c r="F61" i="37" s="1"/>
  <c r="E57" i="36"/>
  <c r="E61" i="36" s="1"/>
  <c r="E57" i="37"/>
  <c r="E61" i="37" s="1"/>
  <c r="D9" i="37"/>
  <c r="D8" i="37"/>
  <c r="D7" i="37"/>
  <c r="D9" i="36"/>
  <c r="D8" i="36"/>
  <c r="D7" i="36"/>
  <c r="C51" i="34"/>
  <c r="H15" i="34"/>
  <c r="I15" i="34" s="1"/>
  <c r="H16" i="34"/>
  <c r="I16" i="34" s="1"/>
  <c r="H17" i="34"/>
  <c r="I17" i="34" s="1"/>
  <c r="H18" i="34"/>
  <c r="I18" i="34" s="1"/>
  <c r="H19" i="34"/>
  <c r="I19" i="34" s="1"/>
  <c r="H20" i="34"/>
  <c r="I20" i="34" s="1"/>
  <c r="H21" i="34"/>
  <c r="I21" i="34" s="1"/>
  <c r="H22" i="34"/>
  <c r="I22" i="34" s="1"/>
  <c r="H23" i="34"/>
  <c r="I23" i="34" s="1"/>
  <c r="H24" i="34"/>
  <c r="I24" i="34" s="1"/>
  <c r="H25" i="34"/>
  <c r="I25" i="34" s="1"/>
  <c r="H26" i="34"/>
  <c r="I26" i="34" s="1"/>
  <c r="H27" i="34"/>
  <c r="I27" i="34" s="1"/>
  <c r="H28" i="34"/>
  <c r="I28" i="34" s="1"/>
  <c r="H29" i="34"/>
  <c r="I29" i="34" s="1"/>
  <c r="H30" i="34"/>
  <c r="I30" i="34" s="1"/>
  <c r="H31" i="34"/>
  <c r="I31" i="34" s="1"/>
  <c r="H32" i="34"/>
  <c r="I32" i="34" s="1"/>
  <c r="H33" i="34"/>
  <c r="I33" i="34" s="1"/>
  <c r="H34" i="34"/>
  <c r="I34" i="34" s="1"/>
  <c r="H35" i="34"/>
  <c r="I35" i="34" s="1"/>
  <c r="H36" i="34"/>
  <c r="I36" i="34" s="1"/>
  <c r="H37" i="34"/>
  <c r="I37" i="34" s="1"/>
  <c r="H38" i="34"/>
  <c r="I38" i="34" s="1"/>
  <c r="H39" i="34"/>
  <c r="I39" i="34" s="1"/>
  <c r="H40" i="34"/>
  <c r="I40" i="34" s="1"/>
  <c r="H41" i="34"/>
  <c r="I41" i="34" s="1"/>
  <c r="H42" i="34"/>
  <c r="I42" i="34" s="1"/>
  <c r="H43" i="34"/>
  <c r="I43" i="34" s="1"/>
  <c r="H44" i="34"/>
  <c r="I44" i="34" s="1"/>
  <c r="H45" i="34"/>
  <c r="I45" i="34" s="1"/>
  <c r="H46" i="34"/>
  <c r="I46" i="34" s="1"/>
  <c r="H47" i="34"/>
  <c r="I47" i="34" s="1"/>
  <c r="H48" i="34"/>
  <c r="I48" i="34" s="1"/>
  <c r="H49" i="34"/>
  <c r="I49" i="34" s="1"/>
  <c r="H50" i="34"/>
  <c r="I50" i="34" s="1"/>
  <c r="H14" i="34"/>
  <c r="I14" i="34" s="1"/>
  <c r="F15" i="35"/>
  <c r="F16" i="35"/>
  <c r="F17"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49" i="35"/>
  <c r="E15" i="34"/>
  <c r="F15" i="34" s="1"/>
  <c r="E16" i="34"/>
  <c r="F16" i="34" s="1"/>
  <c r="E17" i="34"/>
  <c r="F17" i="34" s="1"/>
  <c r="E18" i="34"/>
  <c r="F18" i="34" s="1"/>
  <c r="E19" i="34"/>
  <c r="F19" i="34" s="1"/>
  <c r="E20" i="34"/>
  <c r="F20" i="34" s="1"/>
  <c r="E21" i="34"/>
  <c r="F21" i="34" s="1"/>
  <c r="E22" i="34"/>
  <c r="F22" i="34" s="1"/>
  <c r="E23" i="34"/>
  <c r="F23" i="34" s="1"/>
  <c r="E24" i="34"/>
  <c r="F24" i="34" s="1"/>
  <c r="E25" i="34"/>
  <c r="F25" i="34" s="1"/>
  <c r="E26" i="34"/>
  <c r="F26" i="34" s="1"/>
  <c r="E27" i="34"/>
  <c r="F27" i="34" s="1"/>
  <c r="E28" i="34"/>
  <c r="F28" i="34" s="1"/>
  <c r="E29" i="34"/>
  <c r="F29" i="34" s="1"/>
  <c r="E30" i="34"/>
  <c r="F30" i="34" s="1"/>
  <c r="E31" i="34"/>
  <c r="F31" i="34" s="1"/>
  <c r="E32" i="34"/>
  <c r="F32" i="34" s="1"/>
  <c r="E33" i="34"/>
  <c r="F33" i="34" s="1"/>
  <c r="E34" i="34"/>
  <c r="F34" i="34" s="1"/>
  <c r="E35" i="34"/>
  <c r="F35" i="34" s="1"/>
  <c r="E36" i="34"/>
  <c r="F36" i="34" s="1"/>
  <c r="E37" i="34"/>
  <c r="F37" i="34" s="1"/>
  <c r="E38" i="34"/>
  <c r="F38" i="34" s="1"/>
  <c r="E39" i="34"/>
  <c r="F39" i="34" s="1"/>
  <c r="E40" i="34"/>
  <c r="F40" i="34" s="1"/>
  <c r="E41" i="34"/>
  <c r="F41" i="34" s="1"/>
  <c r="E42" i="34"/>
  <c r="F42" i="34" s="1"/>
  <c r="E43" i="34"/>
  <c r="F43" i="34" s="1"/>
  <c r="E44" i="34"/>
  <c r="F44" i="34" s="1"/>
  <c r="E45" i="34"/>
  <c r="F45" i="34" s="1"/>
  <c r="E46" i="34"/>
  <c r="F46" i="34" s="1"/>
  <c r="E47" i="34"/>
  <c r="F47" i="34" s="1"/>
  <c r="E48" i="34"/>
  <c r="F48" i="34" s="1"/>
  <c r="E49" i="34"/>
  <c r="F49" i="34" s="1"/>
  <c r="E50" i="34"/>
  <c r="F50" i="34" s="1"/>
  <c r="F14" i="35"/>
  <c r="E14" i="34"/>
  <c r="F14" i="34" s="1"/>
  <c r="C9" i="34"/>
  <c r="C8" i="34"/>
  <c r="C7" i="34"/>
  <c r="E62" i="36" l="1"/>
  <c r="E63" i="36" s="1"/>
  <c r="E62" i="37"/>
  <c r="E63" i="37" s="1"/>
  <c r="F50" i="35"/>
  <c r="F51" i="34"/>
  <c r="I51" i="34"/>
  <c r="E64" i="37" l="1"/>
  <c r="A37" i="26"/>
  <c r="E64" i="36"/>
  <c r="A31" i="26"/>
  <c r="I52" i="34"/>
  <c r="F52" i="34"/>
  <c r="F51" i="35"/>
  <c r="A25" i="26" l="1"/>
  <c r="E53" i="34"/>
  <c r="A19"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tc={517F4259-0984-4EE6-AF89-46FFAC8F6877}</author>
  </authors>
  <commentList>
    <comment ref="A52" authorId="0" shapeId="0" xr:uid="{517F4259-0984-4EE6-AF89-46FFAC8F6877}">
      <text>
        <t>[Threaded comment]
Your version of Excel allows you to read this threaded comment; however, any edits to it will get removed if the file is opened in a newer version of Excel. Learn more: https://go.microsoft.com/fwlink/?linkid=870924
Comment:
    Reworded this sentenced</t>
      </text>
    </comment>
  </commentList>
</comments>
</file>

<file path=xl/sharedStrings.xml><?xml version="1.0" encoding="utf-8"?>
<sst xmlns="http://schemas.openxmlformats.org/spreadsheetml/2006/main" count="352" uniqueCount="159">
  <si>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</si>
  <si>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</si>
  <si>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</si>
  <si>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</si>
  <si>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</si>
  <si>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</si>
  <si>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</si>
  <si>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</si>
  <si>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</si>
  <si>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</si>
  <si>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</si>
  <si>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</si>
  <si>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</si>
  <si>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</si>
  <si>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</si>
  <si>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</si>
  <si>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</si>
  <si>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</si>
  <si>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</si>
  <si>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</si>
  <si>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</si>
  <si>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</si>
  <si>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</si>
  <si>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</si>
  <si>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</si>
  <si>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</si>
  <si>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</si>
  <si>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</si>
  <si>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</si>
  <si>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</si>
  <si>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</si>
  <si>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</si>
  <si>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</si>
  <si>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</si>
  <si>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</si>
  <si>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</si>
  <si>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</si>
  <si>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</si>
  <si>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</si>
  <si>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</si>
  <si>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</si>
  <si>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</si>
  <si>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</si>
  <si>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</si>
  <si>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</si>
  <si>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</si>
  <si>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</si>
  <si>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</si>
  <si>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</si>
  <si>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</si>
  <si>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</si>
  <si>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</si>
  <si>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</si>
  <si>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</si>
  <si>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</si>
  <si>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</si>
  <si>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</si>
  <si>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</si>
  <si>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</si>
  <si>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</si>
  <si>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Compensation</t>
  </si>
  <si>
    <t>TEMPLATE 1: TRANSACTION FEE MODEL</t>
  </si>
  <si>
    <t>ON-SITE SERVICES</t>
  </si>
  <si>
    <t>OFF-SITE SERVICES</t>
  </si>
  <si>
    <t>1.  STRUCTURE OF THE TENDER</t>
  </si>
  <si>
    <t>2.  GENERAL INSTRUCTIONS FOR COMPLETING THE PRICING SCHEDULE TEMPLATES</t>
  </si>
  <si>
    <t>2.1  Tender submission format</t>
  </si>
  <si>
    <t>2.2  Input spreadsheets</t>
  </si>
  <si>
    <t>2.3  Currency and VAT</t>
  </si>
  <si>
    <t>TEMPLATE 3: MANAGEMENT FEE MODEL</t>
  </si>
  <si>
    <t>TEMPLATE 4: MANAGEMENT FEE MODEL</t>
  </si>
  <si>
    <t>1.1  MANAGEMENT FEES</t>
  </si>
  <si>
    <t>Fixed Costs (Management Fees)</t>
  </si>
  <si>
    <t xml:space="preserve">     Receptionist</t>
  </si>
  <si>
    <t xml:space="preserve">     Senior Travel Consultants</t>
  </si>
  <si>
    <t xml:space="preserve">     Intermediate Travel Consultants</t>
  </si>
  <si>
    <t xml:space="preserve">     Junior Travel Consultants</t>
  </si>
  <si>
    <t xml:space="preserve">     Travel Manager</t>
  </si>
  <si>
    <t xml:space="preserve">     Finance Manager / Accountant</t>
  </si>
  <si>
    <t xml:space="preserve">     Admin Back Office (Creditors/ Debtors /
     Finance Processors</t>
  </si>
  <si>
    <t xml:space="preserve">     Strategic Account Manager</t>
  </si>
  <si>
    <t xml:space="preserve">     System Administrator</t>
  </si>
  <si>
    <t>Standard Monthly Reports (3 Std Reports x 12 months)</t>
  </si>
  <si>
    <t>Standard Weekly Reports (3 Weekly Report x 52 weeks)</t>
  </si>
  <si>
    <t>See Section 15.2 of the bid document</t>
  </si>
  <si>
    <t>* Communication (SMS, Email alerts, 
Industry updates)</t>
  </si>
  <si>
    <t>Marketing</t>
  </si>
  <si>
    <t>Technology (Software Licences)</t>
  </si>
  <si>
    <t>Computing / GDS Fees</t>
  </si>
  <si>
    <t>Office Leasing (if applicable)</t>
  </si>
  <si>
    <t>Utility bills (phone, broadband, electricity, etc.</t>
  </si>
  <si>
    <t>Assocciation membership fees</t>
  </si>
  <si>
    <t>Banking Services (Interest, Merchant Fees, etc.)</t>
  </si>
  <si>
    <t>Profit</t>
  </si>
  <si>
    <t>Annual Cost
(Excl VAT)</t>
  </si>
  <si>
    <t xml:space="preserve">Variable Costs </t>
  </si>
  <si>
    <t>Estimated #</t>
  </si>
  <si>
    <t>Courier Services</t>
  </si>
  <si>
    <t>Visa Services</t>
  </si>
  <si>
    <t>Stationery (Estimated per annum)</t>
  </si>
  <si>
    <t>Training &amp; Recruitment (own Staff estimated per annum)</t>
  </si>
  <si>
    <t>Cost of Additional items (per incident)</t>
  </si>
  <si>
    <t>Office Leasing (not applicable for on-site)</t>
  </si>
  <si>
    <t>Template 1: Transaction Fee (On-Site)</t>
  </si>
  <si>
    <t>In words:</t>
  </si>
  <si>
    <t>(incl. VAT)</t>
  </si>
  <si>
    <t>Template 2: Transaction Fee (Off-Site)</t>
  </si>
  <si>
    <t>Template 3: Management Fee (On-Site)</t>
  </si>
  <si>
    <t>Template 4: Management Fee (Off-Site)</t>
  </si>
  <si>
    <r>
      <t xml:space="preserve">We undertake to hold this offer open for acceptance for a period of </t>
    </r>
    <r>
      <rPr>
        <b/>
        <sz val="10"/>
        <color rgb="FF00B0F0"/>
        <rFont val="Arial"/>
        <family val="2"/>
      </rPr>
      <t>180 days</t>
    </r>
    <r>
      <rPr>
        <sz val="10"/>
        <rFont val="Arial"/>
        <family val="2"/>
      </rPr>
      <t xml:space="preserve"> from the date of submission of offers. We further undertake that upon final acceptance of our offer, we will commence with the provision of service when required to do so by the </t>
    </r>
    <r>
      <rPr>
        <b/>
        <sz val="10"/>
        <color rgb="FF00B0F0"/>
        <rFont val="Arial"/>
        <family val="2"/>
      </rPr>
      <t>[Institution Name]</t>
    </r>
  </si>
  <si>
    <r>
      <t xml:space="preserve">We understand that </t>
    </r>
    <r>
      <rPr>
        <b/>
        <sz val="10"/>
        <color rgb="FF00B0F0"/>
        <rFont val="Arial"/>
        <family val="2"/>
      </rPr>
      <t>[Institution Name]</t>
    </r>
    <r>
      <rPr>
        <sz val="10"/>
        <rFont val="Arial"/>
      </rPr>
      <t xml:space="preserve"> are not bound to accept the lowest or any offer and that we must bear all costs which we have incurred in connection with preparing and submitting this bid.</t>
    </r>
  </si>
  <si>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</si>
  <si>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</si>
  <si>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</si>
  <si>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</si>
  <si>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</si>
  <si>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</si>
  <si>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</si>
  <si>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</si>
  <si>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</si>
  <si>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</si>
  <si>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These services will only be done on request from the Tendering Institution and will be invoiced accordingly.
These costs are ADDITIONAL to the monthly Management Fee.
These items will not be used for evaluation purposes.</t>
  </si>
  <si>
    <t>ANNEXURE A3</t>
  </si>
  <si>
    <r>
      <t>THE PROVISION OF TRAVEL MANAGEMENT SERVICES FOR A PERIOD OF</t>
    </r>
    <r>
      <rPr>
        <sz val="12"/>
        <color rgb="FF00B0F0"/>
        <rFont val="Arial"/>
        <family val="2"/>
      </rPr>
      <t xml:space="preserve"> 36 MONTHS</t>
    </r>
  </si>
  <si>
    <t>&lt;NAME OF BIDDER TO BE FILLED IN HERE&gt;</t>
  </si>
  <si>
    <t>&lt;TENDERING INSTITUTION'S RFP /BID NO TO BE FILLED IN HERE&gt;</t>
  </si>
  <si>
    <r>
      <t xml:space="preserve">This spreadsheet for </t>
    </r>
    <r>
      <rPr>
        <b/>
        <sz val="11"/>
        <color rgb="FF00B0F0"/>
        <rFont val="Arial"/>
        <family val="2"/>
      </rPr>
      <t>RFP/BID ________________</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</si>
  <si>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r>
      <t xml:space="preserve">2.1.3 Bidders must complete and submit the templates attached ,which is/are </t>
    </r>
    <r>
      <rPr>
        <sz val="11"/>
        <color rgb="FF00B0F0"/>
        <rFont val="Arial"/>
        <family val="2"/>
      </rPr>
      <t>management fee model onsite and offsite,
         transactional fee model onsite and offsite</t>
    </r>
  </si>
  <si>
    <t>2.1.4 Bidders must reference RFP/BID main document section 15.2 for current travel volumes.</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</si>
  <si>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</si>
  <si>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</si>
  <si>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</si>
  <si>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</si>
  <si>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</si>
  <si>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</si>
  <si>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</si>
  <si>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</si>
  <si>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t xml:space="preserve">     </t>
  </si>
  <si>
    <r>
      <t xml:space="preserve">After-Hours (VIP/Executive Travel Consultant)
(Estimated at </t>
    </r>
    <r>
      <rPr>
        <b/>
        <sz val="11"/>
        <color rgb="FF00B0F0"/>
        <rFont val="Arial"/>
        <family val="2"/>
      </rPr>
      <t>20</t>
    </r>
    <r>
      <rPr>
        <sz val="11"/>
        <rFont val="Arial"/>
        <family val="2"/>
      </rPr>
      <t xml:space="preserve"> Calls per month</t>
    </r>
  </si>
  <si>
    <r>
      <t xml:space="preserve">After-Hours Call Center / Contact Number(17h00 - 8h00 Weekdays; 24 hours weekends and public holidays)
(Estimated at </t>
    </r>
    <r>
      <rPr>
        <b/>
        <sz val="11"/>
        <color rgb="FF00B0F0"/>
        <rFont val="Arial"/>
        <family val="2"/>
      </rPr>
      <t>50</t>
    </r>
    <r>
      <rPr>
        <sz val="11"/>
        <rFont val="Arial"/>
        <family val="2"/>
      </rPr>
      <t xml:space="preserve"> Calls per month</t>
    </r>
  </si>
  <si>
    <t>Total Fixed Annual Cost (Excl VAT)</t>
  </si>
  <si>
    <t>Total Variable Annual Cost (Excl VAT)</t>
  </si>
  <si>
    <t>GRAND TOTAL PER ANNUM (Excl VAT)</t>
  </si>
  <si>
    <t>SPLIT GRAND TOTAL PER ANNUM (Excl VAT)</t>
  </si>
  <si>
    <t>TOTAL PER ANNUM (Excl VAT)</t>
  </si>
  <si>
    <r>
      <t xml:space="preserve">GRAND TOTAL PER ANNUM (Incl VAT)  </t>
    </r>
    <r>
      <rPr>
        <b/>
        <sz val="12"/>
        <color rgb="FFFF0000"/>
        <rFont val="Arial"/>
        <family val="2"/>
      </rPr>
      <t xml:space="preserve">
(PRICE THAT WILL BE USED FOR EVALUATION PURPOSES</t>
    </r>
  </si>
  <si>
    <t>ESTIMATED TRANSACTION VOLUMES PER ANNUM *</t>
  </si>
  <si>
    <t>MONTHLY MANAGEMENT FEE (Incl VAT)</t>
  </si>
  <si>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ON-SITE / OFF-SITE</t>
    </r>
    <r>
      <rPr>
        <b/>
        <sz val="10"/>
        <rFont val="Arial"/>
        <family val="2"/>
      </rPr>
      <t xml:space="preserve"> </t>
    </r>
    <r>
      <rPr>
        <sz val="10"/>
        <rFont val="Arial"/>
        <family val="2"/>
      </rPr>
      <t xml:space="preserve">travel management service to the </t>
    </r>
    <r>
      <rPr>
        <b/>
        <sz val="10"/>
        <color rgb="FF00B0F0"/>
        <rFont val="Arial"/>
        <family val="2"/>
      </rPr>
      <t>[institution name]</t>
    </r>
    <r>
      <rPr>
        <sz val="10"/>
        <rFont val="Arial"/>
        <family val="2"/>
      </rPr>
      <t xml:space="preserve"> at the following total amounts (including VAT)</t>
    </r>
  </si>
  <si>
    <t>PRICES MUST BE FIXED FOR THE DURATION OF THE CONTRACT.</t>
  </si>
  <si>
    <t xml:space="preserve">APPOINTMENT OF A TRAVEL MANAGEMENT COMPANY (TMC) FOR THE PROVISION OF TRAVEL MANAGEMENT SERVICES FOR A PERIOD OF THREE (3) YEARS AT THE COUNCIL FOR GEOSCIENCE. </t>
  </si>
  <si>
    <t>CCGS-2025-22F</t>
  </si>
  <si>
    <r>
      <t xml:space="preserve">Conference Transaction Fee </t>
    </r>
    <r>
      <rPr>
        <b/>
        <sz val="12"/>
        <rFont val="Arial"/>
        <family val="2"/>
      </rPr>
      <t>(as a % of the Total turnover of the event)</t>
    </r>
  </si>
  <si>
    <t xml:space="preserve">Signature: </t>
  </si>
  <si>
    <t>Date:</t>
  </si>
  <si>
    <t>QTY</t>
  </si>
  <si>
    <t>Percentage split for traditional Booking</t>
  </si>
  <si>
    <t xml:space="preserve">PRICE WILL BE USED FOR EVALUATION AND CONTRACTUAL PURPOSES </t>
  </si>
  <si>
    <t xml:space="preserve"> TRANSACTION FEE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</si>
</sst>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30"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i/>
      <sz val="11"/>
      <name val="Arial"/>
      <family val="2"/>
    </font>
    <font>
      <i/>
      <sz val="11"/>
      <color rgb="FFFF0000"/>
      <name val="Arial"/>
      <family val="2"/>
    </font>
    <font>
      <i/>
      <sz val="11"/>
      <color indexed="10"/>
      <name val="Arial"/>
      <family val="2"/>
    </font>
    <font>
      <sz val="11"/>
      <color rgb="FF00B0F0"/>
      <name val="Arial"/>
      <family val="2"/>
    </font>
    <font>
      <b/>
      <sz val="10"/>
      <color rgb="FF00B0F0"/>
      <name val="Arial"/>
      <family val="2"/>
    </font>
    <font>
      <b/>
      <sz val="10"/>
      <color theme="0" tint="-0.249977111117893"/>
      <name val="Arial"/>
      <family val="2"/>
    </font>
    <font>
      <sz val="12"/>
      <color rgb="FF00B0F0"/>
      <name val="Arial"/>
      <family val="2"/>
    </font>
    <font>
      <b/>
      <sz val="11"/>
      <color rgb="FF00B050"/>
      <name val="Arial"/>
      <family val="2"/>
    </font>
    <font>
      <b/>
      <sz val="11"/>
      <color theme="9" tint="-0.249977111117893"/>
      <name val="Arial"/>
      <family val="2"/>
    </font>
    <font>
      <b/>
      <sz val="14"/>
      <name val="Arial"/>
      <family val="2"/>
    </font>
    <font>
      <b/>
      <sz val="18"/>
      <name val="Arial"/>
      <family val="2"/>
    </font>
    <font>
      <b/>
      <sz val="14"/>
      <color rgb="FFFF0000"/>
      <name val="Arial"/>
      <family val="2"/>
    </font>
    <font>
      <b/>
      <sz val="18"/>
      <color rgb="FFFF0000"/>
      <name val="Arial"/>
      <family val="2"/>
    </font>
    <font>
      <b/>
      <sz val="12"/>
      <color rgb="FFFF0000"/>
      <name val="Arial"/>
      <family val="2"/>
    </font>
    <font>
      <b/>
      <i/>
      <sz val="12"/>
      <name val="Arial"/>
      <family val="2"/>
    </font>
    <font>
      <sz val="10"/>
      <color rgb="FF00B0F0"/>
      <name val="Arial"/>
      <family val="2"/>
    </font>
    <font>
      <b/>
      <sz val="20"/>
      <name val="Arial"/>
      <family val="2"/>
    </font>
    <font>
      <sz val="2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auto="1"/>
      </left>
      <right style="medium">
        <color indexed="64"/>
      </right>
      <top style="medium">
        <color indexed="64"/>
      </top>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31">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6" fillId="3" borderId="3" xfId="0" applyFont="1" applyFill="1" applyBorder="1"/>
    <xf numFmtId="0" fontId="8" fillId="3" borderId="0" xfId="0" applyFont="1" applyFill="1"/>
    <xf numFmtId="0" fontId="8" fillId="3" borderId="8" xfId="0" applyFont="1" applyFill="1" applyBorder="1"/>
    <xf numFmtId="0" fontId="4" fillId="3" borderId="0" xfId="0" applyFont="1" applyFill="1"/>
    <xf numFmtId="0" fontId="8" fillId="0" borderId="0" xfId="0" applyFont="1" applyAlignment="1">
      <alignment horizontal="justify" vertical="center" wrapText="1"/>
    </xf>
    <xf numFmtId="0" fontId="8" fillId="0" borderId="0" xfId="0" applyFont="1" applyAlignment="1">
      <alignment horizontal="left" vertical="center" wrapText="1"/>
    </xf>
    <xf numFmtId="0" fontId="1" fillId="3" borderId="3" xfId="0" applyFont="1" applyFill="1" applyBorder="1"/>
    <xf numFmtId="0" fontId="8"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2" xfId="1"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horizontal="center"/>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20" xfId="0" applyFont="1" applyFill="1" applyBorder="1"/>
    <xf numFmtId="0" fontId="8" fillId="3" borderId="21" xfId="0" applyFont="1" applyFill="1" applyBorder="1"/>
    <xf numFmtId="0" fontId="8" fillId="3" borderId="23" xfId="0" applyFont="1" applyFill="1" applyBorder="1"/>
    <xf numFmtId="0" fontId="6" fillId="4" borderId="27" xfId="0" applyFont="1" applyFill="1" applyBorder="1" applyAlignment="1">
      <alignment horizontal="center" wrapText="1"/>
    </xf>
    <xf numFmtId="0" fontId="8" fillId="0" borderId="22" xfId="0" applyFont="1" applyBorder="1" applyAlignment="1">
      <alignment horizontal="center"/>
    </xf>
    <xf numFmtId="164" fontId="8" fillId="0" borderId="28" xfId="1" applyFont="1" applyBorder="1"/>
    <xf numFmtId="164" fontId="6" fillId="0" borderId="27" xfId="1" applyFont="1" applyBorder="1"/>
    <xf numFmtId="0" fontId="6" fillId="4" borderId="26" xfId="0" applyFont="1" applyFill="1" applyBorder="1" applyAlignment="1">
      <alignment horizontal="center"/>
    </xf>
    <xf numFmtId="0" fontId="8" fillId="0" borderId="26" xfId="0" applyFont="1" applyBorder="1" applyAlignment="1">
      <alignment horizontal="center"/>
    </xf>
    <xf numFmtId="0" fontId="8" fillId="3" borderId="31" xfId="0" applyFont="1" applyFill="1" applyBorder="1"/>
    <xf numFmtId="0" fontId="8" fillId="3" borderId="32" xfId="0" applyFont="1" applyFill="1" applyBorder="1"/>
    <xf numFmtId="0" fontId="6" fillId="3" borderId="0" xfId="0" applyFont="1" applyFill="1" applyAlignment="1">
      <alignment horizontal="left"/>
    </xf>
    <xf numFmtId="0" fontId="11" fillId="3" borderId="0" xfId="0" applyFont="1" applyFill="1" applyAlignment="1">
      <alignment horizontal="center"/>
    </xf>
    <xf numFmtId="0" fontId="8" fillId="3" borderId="4" xfId="0" applyFont="1" applyFill="1" applyBorder="1"/>
    <xf numFmtId="0" fontId="8" fillId="3" borderId="11" xfId="0" applyFont="1" applyFill="1" applyBorder="1"/>
    <xf numFmtId="0" fontId="6" fillId="3" borderId="8" xfId="0" applyFont="1" applyFill="1" applyBorder="1" applyAlignment="1">
      <alignment horizontal="center"/>
    </xf>
    <xf numFmtId="0" fontId="8" fillId="3" borderId="8" xfId="0" applyFont="1" applyFill="1" applyBorder="1" applyAlignment="1">
      <alignment horizontal="center"/>
    </xf>
    <xf numFmtId="0" fontId="6" fillId="3" borderId="3" xfId="0" applyFont="1" applyFill="1" applyBorder="1" applyAlignment="1">
      <alignment horizontal="left"/>
    </xf>
    <xf numFmtId="0" fontId="12" fillId="3" borderId="8" xfId="0" applyFont="1" applyFill="1" applyBorder="1" applyAlignment="1">
      <alignment horizontal="left"/>
    </xf>
    <xf numFmtId="164" fontId="6" fillId="3" borderId="8" xfId="1" applyFont="1" applyFill="1" applyBorder="1"/>
    <xf numFmtId="0" fontId="5" fillId="5" borderId="2" xfId="0" applyFont="1" applyFill="1" applyBorder="1" applyAlignment="1">
      <alignment wrapText="1"/>
    </xf>
    <xf numFmtId="164" fontId="6" fillId="0" borderId="0" xfId="1" applyFont="1" applyFill="1" applyBorder="1"/>
    <xf numFmtId="164" fontId="6" fillId="0" borderId="8" xfId="1" applyFont="1" applyFill="1" applyBorder="1"/>
    <xf numFmtId="0" fontId="8" fillId="0" borderId="3" xfId="0" applyFont="1" applyBorder="1" applyAlignment="1">
      <alignment horizontal="center"/>
    </xf>
    <xf numFmtId="0" fontId="6" fillId="0" borderId="0" xfId="0" applyFont="1" applyAlignment="1">
      <alignment horizontal="center"/>
    </xf>
    <xf numFmtId="164" fontId="6" fillId="0" borderId="2" xfId="1" applyFont="1" applyFill="1" applyBorder="1"/>
    <xf numFmtId="0" fontId="8" fillId="0" borderId="18" xfId="0" applyFont="1" applyBorder="1" applyAlignment="1">
      <alignment horizontal="center"/>
    </xf>
    <xf numFmtId="0" fontId="8" fillId="0" borderId="18" xfId="0" applyFont="1" applyBorder="1" applyAlignment="1">
      <alignment horizontal="justify" vertical="center" wrapText="1"/>
    </xf>
    <xf numFmtId="0" fontId="8" fillId="0" borderId="16" xfId="0" applyFont="1" applyBorder="1" applyAlignment="1">
      <alignment horizontal="center"/>
    </xf>
    <xf numFmtId="0" fontId="8" fillId="0" borderId="16" xfId="0" applyFont="1" applyBorder="1" applyAlignment="1">
      <alignment horizontal="justify" vertical="center" wrapText="1"/>
    </xf>
    <xf numFmtId="0" fontId="8" fillId="0" borderId="17" xfId="0" applyFont="1" applyBorder="1" applyAlignment="1">
      <alignment horizontal="center"/>
    </xf>
    <xf numFmtId="0" fontId="8" fillId="0" borderId="17" xfId="0" applyFont="1" applyBorder="1" applyAlignment="1">
      <alignment horizontal="justify" vertical="center" wrapText="1"/>
    </xf>
    <xf numFmtId="0" fontId="8" fillId="3" borderId="0" xfId="0" applyFont="1" applyFill="1" applyAlignment="1">
      <alignment horizontal="justify" vertical="center" wrapText="1"/>
    </xf>
    <xf numFmtId="164" fontId="8" fillId="3" borderId="0" xfId="1" applyFont="1" applyFill="1" applyBorder="1"/>
    <xf numFmtId="0" fontId="15" fillId="0" borderId="0" xfId="0" applyFont="1" applyAlignment="1">
      <alignment horizontal="justify" vertical="center" wrapText="1"/>
    </xf>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8" fillId="0" borderId="0" xfId="0" applyFont="1" applyAlignment="1">
      <alignment vertical="top"/>
    </xf>
    <xf numFmtId="0" fontId="8" fillId="0" borderId="0" xfId="0" applyFont="1" applyAlignment="1">
      <alignment vertical="top" wrapText="1"/>
    </xf>
    <xf numFmtId="164" fontId="8" fillId="0" borderId="16" xfId="1" applyFont="1" applyBorder="1" applyAlignment="1">
      <alignment vertical="top"/>
    </xf>
    <xf numFmtId="164" fontId="8" fillId="0" borderId="0" xfId="1" applyFont="1" applyBorder="1" applyAlignment="1">
      <alignment vertical="top"/>
    </xf>
    <xf numFmtId="164" fontId="8" fillId="0" borderId="28" xfId="1" applyFont="1" applyBorder="1" applyAlignment="1">
      <alignment vertical="top"/>
    </xf>
    <xf numFmtId="164" fontId="8" fillId="6" borderId="0" xfId="1" applyFont="1" applyFill="1" applyBorder="1"/>
    <xf numFmtId="164" fontId="8" fillId="6" borderId="0" xfId="1" applyFont="1" applyFill="1" applyBorder="1" applyAlignment="1">
      <alignment vertical="top"/>
    </xf>
    <xf numFmtId="0" fontId="8" fillId="6" borderId="2" xfId="0" applyFont="1" applyFill="1" applyBorder="1"/>
    <xf numFmtId="0" fontId="6" fillId="6" borderId="16" xfId="0" applyFont="1" applyFill="1" applyBorder="1" applyAlignment="1">
      <alignment horizontal="center"/>
    </xf>
    <xf numFmtId="164" fontId="8" fillId="6" borderId="18" xfId="1" applyFont="1" applyFill="1" applyBorder="1"/>
    <xf numFmtId="164" fontId="8" fillId="6" borderId="8" xfId="1" applyFont="1" applyFill="1" applyBorder="1"/>
    <xf numFmtId="164" fontId="8" fillId="6" borderId="16" xfId="1" applyFont="1" applyFill="1" applyBorder="1"/>
    <xf numFmtId="0" fontId="6" fillId="6" borderId="16" xfId="0" applyFont="1" applyFill="1" applyBorder="1" applyAlignment="1">
      <alignment horizontal="center" wrapText="1"/>
    </xf>
    <xf numFmtId="0" fontId="6" fillId="6" borderId="16" xfId="0" applyFont="1" applyFill="1" applyBorder="1" applyAlignment="1">
      <alignment vertical="top"/>
    </xf>
    <xf numFmtId="164" fontId="8" fillId="6" borderId="16" xfId="1" applyFont="1" applyFill="1" applyBorder="1" applyAlignment="1">
      <alignment vertical="top"/>
    </xf>
    <xf numFmtId="164" fontId="8" fillId="6" borderId="8" xfId="1" applyFont="1" applyFill="1" applyBorder="1" applyAlignment="1">
      <alignment vertical="top"/>
    </xf>
    <xf numFmtId="0" fontId="6" fillId="6" borderId="18" xfId="0" applyFont="1" applyFill="1" applyBorder="1" applyAlignment="1">
      <alignment horizontal="center"/>
    </xf>
    <xf numFmtId="164" fontId="6" fillId="6" borderId="18" xfId="1" applyFont="1" applyFill="1" applyBorder="1"/>
    <xf numFmtId="164" fontId="6" fillId="6" borderId="8" xfId="1" applyFont="1" applyFill="1" applyBorder="1"/>
    <xf numFmtId="164" fontId="6" fillId="6" borderId="16" xfId="1" applyFont="1" applyFill="1" applyBorder="1"/>
    <xf numFmtId="164" fontId="8" fillId="6" borderId="17" xfId="1" applyFont="1" applyFill="1" applyBorder="1"/>
    <xf numFmtId="0" fontId="8" fillId="3" borderId="19" xfId="0" applyFont="1" applyFill="1" applyBorder="1" applyAlignment="1">
      <alignment horizontal="center"/>
    </xf>
    <xf numFmtId="0" fontId="8" fillId="3" borderId="22" xfId="0" applyFont="1" applyFill="1" applyBorder="1" applyAlignment="1">
      <alignment horizontal="center"/>
    </xf>
    <xf numFmtId="0" fontId="6" fillId="4" borderId="26" xfId="0" applyFont="1" applyFill="1" applyBorder="1" applyAlignment="1">
      <alignment horizontal="center" wrapText="1"/>
    </xf>
    <xf numFmtId="0" fontId="8" fillId="0" borderId="22" xfId="0" applyFont="1" applyBorder="1" applyAlignment="1">
      <alignment horizontal="center" vertical="top"/>
    </xf>
    <xf numFmtId="0" fontId="6" fillId="0" borderId="24" xfId="0" applyFont="1" applyBorder="1" applyAlignment="1">
      <alignment horizontal="center"/>
    </xf>
    <xf numFmtId="0" fontId="8" fillId="3" borderId="30" xfId="0" applyFont="1" applyFill="1" applyBorder="1" applyAlignment="1">
      <alignment horizontal="center"/>
    </xf>
    <xf numFmtId="0" fontId="8" fillId="0" borderId="0" xfId="0" applyFont="1" applyAlignment="1">
      <alignment horizontal="center"/>
    </xf>
    <xf numFmtId="0" fontId="6" fillId="3" borderId="22" xfId="0" applyFont="1" applyFill="1" applyBorder="1" applyAlignment="1">
      <alignment horizontal="left"/>
    </xf>
    <xf numFmtId="0" fontId="6" fillId="7" borderId="16" xfId="0" applyFont="1" applyFill="1" applyBorder="1" applyAlignment="1">
      <alignment horizontal="center"/>
    </xf>
    <xf numFmtId="0" fontId="6" fillId="7" borderId="16" xfId="0" applyFont="1" applyFill="1" applyBorder="1" applyAlignment="1">
      <alignment vertical="top"/>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8" xfId="2" applyNumberFormat="1" applyFont="1" applyFill="1" applyBorder="1" applyAlignment="1">
      <alignment horizontal="center" vertical="center"/>
    </xf>
    <xf numFmtId="164" fontId="6" fillId="3" borderId="18" xfId="0" applyNumberFormat="1" applyFont="1" applyFill="1" applyBorder="1" applyAlignment="1">
      <alignment horizontal="center" vertical="center"/>
    </xf>
    <xf numFmtId="10" fontId="6" fillId="7" borderId="18" xfId="0" applyNumberFormat="1"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164" fontId="6" fillId="5" borderId="15" xfId="1" applyFont="1" applyFill="1" applyBorder="1"/>
    <xf numFmtId="0" fontId="23" fillId="3" borderId="0" xfId="0" applyFont="1" applyFill="1" applyAlignment="1">
      <alignment horizontal="left" vertical="center" wrapText="1"/>
    </xf>
    <xf numFmtId="164" fontId="24" fillId="3" borderId="0" xfId="1" applyFont="1" applyFill="1" applyBorder="1" applyAlignment="1">
      <alignment vertical="center"/>
    </xf>
    <xf numFmtId="0" fontId="8" fillId="0" borderId="3" xfId="0" applyFont="1" applyBorder="1" applyAlignment="1">
      <alignment horizontal="center" vertical="top"/>
    </xf>
    <xf numFmtId="0" fontId="10" fillId="0" borderId="0" xfId="0" applyFont="1" applyAlignment="1">
      <alignment horizontal="center" vertical="top" wrapText="1"/>
    </xf>
    <xf numFmtId="0" fontId="10" fillId="0" borderId="8" xfId="0" applyFont="1" applyBorder="1" applyAlignment="1">
      <alignment horizontal="center" vertical="top" wrapText="1"/>
    </xf>
    <xf numFmtId="10" fontId="10" fillId="7" borderId="2" xfId="2" applyNumberFormat="1" applyFont="1" applyFill="1" applyBorder="1" applyAlignment="1">
      <alignment horizontal="center" vertical="center" wrapText="1"/>
    </xf>
    <xf numFmtId="164" fontId="26" fillId="0" borderId="2" xfId="0" applyNumberFormat="1" applyFont="1" applyBorder="1" applyAlignment="1">
      <alignment horizontal="center" vertical="center" wrapText="1"/>
    </xf>
    <xf numFmtId="0" fontId="26" fillId="0" borderId="2" xfId="0" applyFont="1" applyBorder="1" applyAlignment="1">
      <alignment horizontal="center" vertical="center" wrapText="1"/>
    </xf>
    <xf numFmtId="0" fontId="6" fillId="3" borderId="15" xfId="0" applyFont="1" applyFill="1" applyBorder="1"/>
    <xf numFmtId="0" fontId="6" fillId="3" borderId="15" xfId="0" applyFont="1" applyFill="1" applyBorder="1" applyAlignment="1">
      <alignment horizontal="justify" vertical="center" wrapText="1"/>
    </xf>
    <xf numFmtId="164" fontId="6" fillId="3" borderId="15" xfId="1" applyFont="1" applyFill="1" applyBorder="1"/>
    <xf numFmtId="0" fontId="4" fillId="3" borderId="19" xfId="0" applyFont="1" applyFill="1" applyBorder="1"/>
    <xf numFmtId="0" fontId="4" fillId="3" borderId="20" xfId="0" applyFont="1" applyFill="1" applyBorder="1"/>
    <xf numFmtId="0" fontId="4" fillId="3" borderId="22" xfId="0" applyFont="1" applyFill="1" applyBorder="1"/>
    <xf numFmtId="0" fontId="3" fillId="3" borderId="0" xfId="0" applyFont="1" applyFill="1" applyAlignment="1">
      <alignment horizontal="center"/>
    </xf>
    <xf numFmtId="0" fontId="3" fillId="3" borderId="22" xfId="0" applyFont="1" applyFill="1" applyBorder="1" applyAlignment="1">
      <alignment horizontal="left"/>
    </xf>
    <xf numFmtId="0" fontId="3" fillId="3" borderId="0" xfId="0" applyFont="1" applyFill="1"/>
    <xf numFmtId="0" fontId="3" fillId="3" borderId="1" xfId="0" applyFont="1" applyFill="1" applyBorder="1" applyAlignment="1">
      <alignment horizontal="center"/>
    </xf>
    <xf numFmtId="0" fontId="4" fillId="3" borderId="0" xfId="0" applyFont="1" applyFill="1" applyAlignment="1">
      <alignment horizontal="center"/>
    </xf>
    <xf numFmtId="0" fontId="4" fillId="0" borderId="0" xfId="0" applyFont="1"/>
    <xf numFmtId="0" fontId="3" fillId="4" borderId="2" xfId="0" applyFont="1" applyFill="1" applyBorder="1" applyAlignment="1">
      <alignment horizontal="center" wrapText="1"/>
    </xf>
    <xf numFmtId="0" fontId="3" fillId="3" borderId="15" xfId="0" applyFont="1" applyFill="1" applyBorder="1" applyAlignment="1">
      <alignment horizontal="left" wrapText="1"/>
    </xf>
    <xf numFmtId="0" fontId="4" fillId="3" borderId="2" xfId="0" applyFont="1" applyFill="1" applyBorder="1" applyAlignment="1">
      <alignment wrapText="1"/>
    </xf>
    <xf numFmtId="10" fontId="3" fillId="7" borderId="18" xfId="2" applyNumberFormat="1" applyFont="1" applyFill="1" applyBorder="1" applyAlignment="1">
      <alignment horizontal="center" vertical="center"/>
    </xf>
    <xf numFmtId="0" fontId="3" fillId="3" borderId="22" xfId="0" applyFont="1" applyFill="1" applyBorder="1" applyAlignment="1">
      <alignment horizontal="left" wrapText="1"/>
    </xf>
    <xf numFmtId="0" fontId="3" fillId="3" borderId="0" xfId="0" applyFont="1" applyFill="1" applyAlignment="1">
      <alignment horizontal="left" wrapText="1"/>
    </xf>
    <xf numFmtId="0" fontId="4" fillId="3" borderId="0" xfId="0" applyFont="1" applyFill="1" applyAlignment="1">
      <alignment wrapText="1"/>
    </xf>
    <xf numFmtId="10" fontId="3" fillId="3" borderId="0" xfId="2" applyNumberFormat="1" applyFont="1" applyFill="1" applyBorder="1" applyAlignment="1">
      <alignment horizontal="center" vertical="center"/>
    </xf>
    <xf numFmtId="0" fontId="4" fillId="3" borderId="0" xfId="0" applyFont="1" applyFill="1" applyAlignment="1">
      <alignment horizontal="left"/>
    </xf>
    <xf numFmtId="0" fontId="3" fillId="4" borderId="26" xfId="0" applyFont="1" applyFill="1" applyBorder="1" applyAlignment="1">
      <alignment horizontal="center"/>
    </xf>
    <xf numFmtId="0" fontId="3" fillId="4" borderId="2" xfId="0" applyFont="1" applyFill="1" applyBorder="1" applyAlignment="1">
      <alignment horizontal="center"/>
    </xf>
    <xf numFmtId="0" fontId="4" fillId="0" borderId="26" xfId="0" applyFont="1" applyBorder="1" applyAlignment="1">
      <alignment horizontal="center"/>
    </xf>
    <xf numFmtId="0" fontId="4" fillId="0" borderId="2" xfId="0" applyFont="1" applyBorder="1" applyAlignment="1">
      <alignment wrapText="1"/>
    </xf>
    <xf numFmtId="0" fontId="4" fillId="3" borderId="30" xfId="0" applyFont="1" applyFill="1" applyBorder="1"/>
    <xf numFmtId="0" fontId="4" fillId="3" borderId="31" xfId="0" applyFont="1" applyFill="1" applyBorder="1"/>
    <xf numFmtId="0" fontId="3" fillId="3" borderId="18" xfId="0" applyFont="1" applyFill="1" applyBorder="1" applyAlignment="1">
      <alignment horizontal="right" vertical="center"/>
    </xf>
    <xf numFmtId="0" fontId="3" fillId="4" borderId="39" xfId="0" applyFont="1" applyFill="1" applyBorder="1" applyAlignment="1">
      <alignment wrapText="1"/>
    </xf>
    <xf numFmtId="0" fontId="3" fillId="4" borderId="18" xfId="0" applyFont="1" applyFill="1" applyBorder="1" applyAlignment="1">
      <alignment wrapText="1"/>
    </xf>
    <xf numFmtId="0" fontId="3" fillId="4" borderId="18" xfId="0" applyFont="1" applyFill="1" applyBorder="1" applyAlignment="1">
      <alignment horizontal="center" wrapText="1"/>
    </xf>
    <xf numFmtId="0" fontId="3" fillId="0" borderId="29" xfId="0" applyFont="1" applyBorder="1"/>
    <xf numFmtId="0" fontId="3" fillId="0" borderId="14" xfId="0" applyFont="1" applyBorder="1" applyAlignment="1">
      <alignment horizontal="justify" vertical="center" wrapText="1"/>
    </xf>
    <xf numFmtId="164" fontId="3" fillId="0" borderId="14" xfId="1" applyFont="1" applyBorder="1"/>
    <xf numFmtId="164" fontId="3" fillId="0" borderId="17" xfId="1" applyFont="1" applyBorder="1"/>
    <xf numFmtId="0" fontId="4" fillId="0" borderId="1" xfId="0" applyFont="1" applyBorder="1" applyAlignment="1">
      <alignment horizontal="left"/>
    </xf>
    <xf numFmtId="0" fontId="4" fillId="0" borderId="1" xfId="0" applyFont="1" applyBorder="1" applyAlignment="1">
      <alignment horizontal="justify" vertical="center" wrapText="1"/>
    </xf>
    <xf numFmtId="164" fontId="4" fillId="3" borderId="1" xfId="1" applyFont="1" applyFill="1" applyBorder="1"/>
    <xf numFmtId="164" fontId="4" fillId="0" borderId="1" xfId="1" applyFont="1" applyBorder="1"/>
    <xf numFmtId="0" fontId="4" fillId="0" borderId="1" xfId="0" applyFont="1" applyBorder="1" applyAlignment="1">
      <alignment horizontal="left" vertical="center" wrapText="1"/>
    </xf>
    <xf numFmtId="0" fontId="4" fillId="0" borderId="1" xfId="0" applyFont="1" applyBorder="1" applyAlignment="1">
      <alignment horizontal="left" vertical="top"/>
    </xf>
    <xf numFmtId="0" fontId="4" fillId="0" borderId="1" xfId="0" applyFont="1" applyBorder="1" applyAlignment="1">
      <alignment vertical="top" wrapText="1"/>
    </xf>
    <xf numFmtId="0" fontId="3" fillId="3" borderId="1" xfId="0" applyFont="1" applyFill="1" applyBorder="1" applyAlignment="1">
      <alignment horizontal="center" vertical="top"/>
    </xf>
    <xf numFmtId="164" fontId="4" fillId="0" borderId="1" xfId="1" applyFont="1" applyBorder="1" applyAlignment="1">
      <alignment vertical="top"/>
    </xf>
    <xf numFmtId="0" fontId="4" fillId="0" borderId="1" xfId="0" applyFont="1" applyBorder="1"/>
    <xf numFmtId="0" fontId="3" fillId="0" borderId="17" xfId="0" applyFont="1" applyBorder="1" applyAlignment="1">
      <alignment horizontal="left"/>
    </xf>
    <xf numFmtId="0" fontId="29" fillId="3" borderId="2" xfId="0" applyFont="1" applyFill="1" applyBorder="1" applyAlignment="1">
      <alignment horizontal="center"/>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21" fillId="3" borderId="0" xfId="0" applyFont="1" applyFill="1" applyAlignment="1">
      <alignment horizontal="center"/>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6" fillId="3" borderId="0" xfId="0" applyFont="1" applyFill="1" applyAlignment="1">
      <alignment horizontal="left"/>
    </xf>
    <xf numFmtId="164" fontId="24" fillId="3" borderId="9" xfId="1" applyFont="1" applyFill="1" applyBorder="1" applyAlignment="1">
      <alignment vertical="center"/>
    </xf>
    <xf numFmtId="164" fontId="24" fillId="3" borderId="15" xfId="1" applyFont="1" applyFill="1" applyBorder="1" applyAlignment="1">
      <alignment vertical="center"/>
    </xf>
    <xf numFmtId="164" fontId="24" fillId="3" borderId="10" xfId="1" applyFont="1" applyFill="1" applyBorder="1" applyAlignment="1">
      <alignment vertical="center"/>
    </xf>
    <xf numFmtId="0" fontId="23" fillId="3" borderId="9"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3"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6" fillId="3" borderId="29" xfId="0" applyFont="1" applyFill="1" applyBorder="1" applyAlignment="1">
      <alignment horizontal="left"/>
    </xf>
    <xf numFmtId="0" fontId="6" fillId="3" borderId="14" xfId="0" applyFont="1" applyFill="1" applyBorder="1" applyAlignment="1">
      <alignment horizontal="left"/>
    </xf>
    <xf numFmtId="0" fontId="7" fillId="3" borderId="20" xfId="0" applyFont="1" applyFill="1" applyBorder="1" applyAlignment="1">
      <alignment horizontal="center"/>
    </xf>
    <xf numFmtId="0" fontId="6" fillId="3" borderId="20" xfId="0" applyFont="1" applyFill="1" applyBorder="1" applyAlignment="1">
      <alignment horizontal="center"/>
    </xf>
    <xf numFmtId="0" fontId="6" fillId="3" borderId="0" xfId="0" applyFont="1" applyFill="1" applyAlignment="1">
      <alignment horizontal="center"/>
    </xf>
    <xf numFmtId="0" fontId="11" fillId="3" borderId="0" xfId="0" applyFont="1" applyFill="1" applyAlignment="1">
      <alignment horizontal="center"/>
    </xf>
    <xf numFmtId="0" fontId="6" fillId="4" borderId="2" xfId="0" applyFont="1" applyFill="1" applyBorder="1" applyAlignment="1">
      <alignment horizontal="center"/>
    </xf>
    <xf numFmtId="0" fontId="6" fillId="4" borderId="27" xfId="0" applyFont="1" applyFill="1" applyBorder="1" applyAlignment="1">
      <alignment horizontal="center"/>
    </xf>
    <xf numFmtId="0" fontId="8" fillId="6" borderId="2" xfId="0" applyFont="1" applyFill="1" applyBorder="1" applyAlignment="1">
      <alignment horizontal="left" wrapText="1"/>
    </xf>
    <xf numFmtId="0" fontId="8" fillId="6" borderId="27"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5"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4"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28" fillId="0" borderId="0" xfId="0" applyFont="1" applyAlignment="1">
      <alignment horizontal="left"/>
    </xf>
    <xf numFmtId="0" fontId="1" fillId="3" borderId="40" xfId="0" applyFont="1" applyFill="1" applyBorder="1" applyAlignment="1">
      <alignment horizontal="center" wrapText="1"/>
    </xf>
    <xf numFmtId="0" fontId="3" fillId="3" borderId="20" xfId="0" applyFont="1" applyFill="1" applyBorder="1" applyAlignment="1">
      <alignment horizontal="center"/>
    </xf>
    <xf numFmtId="0" fontId="3" fillId="3" borderId="0" xfId="0" applyFont="1" applyFill="1" applyAlignment="1">
      <alignment horizontal="center"/>
    </xf>
    <xf numFmtId="0" fontId="25" fillId="3" borderId="0" xfId="0" applyFont="1" applyFill="1" applyAlignment="1">
      <alignment horizontal="center"/>
    </xf>
    <xf numFmtId="0" fontId="3" fillId="4" borderId="2" xfId="0" applyFont="1" applyFill="1" applyBorder="1" applyAlignment="1">
      <alignment horizontal="center"/>
    </xf>
    <xf numFmtId="0" fontId="4" fillId="3" borderId="2" xfId="0" applyFont="1" applyFill="1" applyBorder="1" applyAlignment="1">
      <alignment horizontal="left" wrapText="1"/>
    </xf>
    <xf numFmtId="0" fontId="3" fillId="4" borderId="9" xfId="0" applyFont="1" applyFill="1" applyBorder="1" applyAlignment="1">
      <alignment horizontal="center"/>
    </xf>
    <xf numFmtId="0" fontId="3" fillId="4" borderId="15" xfId="0" applyFont="1" applyFill="1" applyBorder="1" applyAlignment="1">
      <alignment horizontal="center"/>
    </xf>
    <xf numFmtId="0" fontId="3" fillId="4" borderId="10" xfId="0" applyFont="1" applyFill="1" applyBorder="1" applyAlignment="1">
      <alignment horizontal="center"/>
    </xf>
    <xf numFmtId="0" fontId="3" fillId="3" borderId="1" xfId="0" applyFont="1" applyFill="1" applyBorder="1" applyAlignment="1">
      <alignment horizontal="center"/>
    </xf>
    <xf numFmtId="0" fontId="4" fillId="3" borderId="1" xfId="0" applyFont="1" applyFill="1" applyBorder="1" applyAlignment="1">
      <alignment horizontal="center" wrapText="1"/>
    </xf>
    <xf numFmtId="0" fontId="4" fillId="3" borderId="1" xfId="0" applyFont="1" applyFill="1" applyBorder="1" applyAlignment="1">
      <alignment horizontal="center"/>
    </xf>
    <xf numFmtId="0" fontId="4" fillId="4" borderId="24" xfId="0" applyFont="1" applyFill="1" applyBorder="1" applyAlignment="1">
      <alignment horizontal="center"/>
    </xf>
    <xf numFmtId="0" fontId="4" fillId="4" borderId="15" xfId="0" applyFont="1" applyFill="1" applyBorder="1" applyAlignment="1">
      <alignment horizontal="center"/>
    </xf>
    <xf numFmtId="0" fontId="4" fillId="4" borderId="10" xfId="0" applyFont="1" applyFill="1" applyBorder="1" applyAlignment="1">
      <alignment horizontal="center"/>
    </xf>
    <xf numFmtId="0" fontId="3" fillId="3" borderId="29" xfId="0" applyFont="1" applyFill="1" applyBorder="1" applyAlignment="1">
      <alignment horizontal="left"/>
    </xf>
    <xf numFmtId="0" fontId="3" fillId="3" borderId="14" xfId="0" applyFont="1" applyFill="1" applyBorder="1" applyAlignment="1">
      <alignment horizontal="left"/>
    </xf>
    <xf numFmtId="164" fontId="25" fillId="3" borderId="9" xfId="1" applyFont="1" applyFill="1" applyBorder="1" applyAlignment="1">
      <alignment vertical="center"/>
    </xf>
    <xf numFmtId="164" fontId="25" fillId="3" borderId="15" xfId="1" applyFont="1" applyFill="1" applyBorder="1" applyAlignment="1">
      <alignment vertical="center"/>
    </xf>
    <xf numFmtId="0" fontId="25" fillId="3" borderId="9" xfId="0" applyFont="1" applyFill="1" applyBorder="1" applyAlignment="1">
      <alignment horizontal="left" vertical="center" wrapText="1"/>
    </xf>
    <xf numFmtId="0" fontId="25" fillId="3" borderId="15" xfId="0" applyFont="1" applyFill="1" applyBorder="1" applyAlignment="1">
      <alignment horizontal="left" vertical="center" wrapText="1"/>
    </xf>
    <xf numFmtId="0" fontId="25" fillId="3" borderId="10" xfId="0" applyFont="1" applyFill="1" applyBorder="1" applyAlignment="1">
      <alignment horizontal="left" vertical="center" wrapText="1"/>
    </xf>
    <xf numFmtId="0" fontId="3" fillId="3" borderId="9" xfId="0" applyFont="1" applyFill="1" applyBorder="1" applyAlignment="1">
      <alignment horizontal="left" wrapText="1"/>
    </xf>
    <xf numFmtId="0" fontId="3" fillId="3" borderId="15" xfId="0" applyFont="1" applyFill="1" applyBorder="1" applyAlignment="1">
      <alignment horizontal="left" wrapText="1"/>
    </xf>
    <xf numFmtId="0" fontId="6" fillId="3" borderId="3" xfId="0" applyFont="1" applyFill="1" applyBorder="1" applyAlignment="1">
      <alignment horizontal="left" wrapText="1"/>
    </xf>
    <xf numFmtId="0" fontId="6" fillId="3" borderId="8" xfId="0" applyFont="1" applyFill="1" applyBorder="1" applyAlignment="1">
      <alignment horizontal="left" wrapText="1"/>
    </xf>
    <xf numFmtId="0" fontId="13" fillId="0" borderId="11" xfId="0" applyFont="1" applyBorder="1" applyAlignment="1">
      <alignment horizontal="left" vertical="center" wrapText="1"/>
    </xf>
    <xf numFmtId="0" fontId="14" fillId="0" borderId="5" xfId="0" applyFont="1" applyBorder="1" applyAlignment="1">
      <alignment horizontal="left" vertical="center" wrapText="1"/>
    </xf>
    <xf numFmtId="164" fontId="13" fillId="0" borderId="16" xfId="1" applyFont="1" applyFill="1" applyBorder="1" applyAlignment="1">
      <alignment horizontal="left" vertical="top" wrapText="1"/>
    </xf>
    <xf numFmtId="0" fontId="8" fillId="7" borderId="9" xfId="0" applyFont="1" applyFill="1" applyBorder="1" applyAlignment="1">
      <alignment horizontal="center"/>
    </xf>
    <xf numFmtId="0" fontId="8" fillId="7" borderId="10" xfId="0" applyFont="1" applyFill="1" applyBorder="1" applyAlignment="1">
      <alignment horizontal="center"/>
    </xf>
    <xf numFmtId="0" fontId="13" fillId="3" borderId="0" xfId="0" applyFont="1" applyFill="1" applyAlignment="1">
      <alignment horizontal="left" vertical="top"/>
    </xf>
    <xf numFmtId="0" fontId="8" fillId="4" borderId="9" xfId="0" applyFont="1" applyFill="1" applyBorder="1" applyAlignment="1">
      <alignment horizontal="center"/>
    </xf>
    <xf numFmtId="164" fontId="22" fillId="3" borderId="9" xfId="1" applyFont="1" applyFill="1" applyBorder="1" applyAlignment="1">
      <alignment horizontal="center" vertical="center" wrapText="1"/>
    </xf>
    <xf numFmtId="164" fontId="22" fillId="3" borderId="10" xfId="1" applyFont="1" applyFill="1" applyBorder="1" applyAlignment="1">
      <alignment horizontal="center" vertical="center" wrapText="1"/>
    </xf>
    <xf numFmtId="0" fontId="3" fillId="3" borderId="9"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15" xfId="0" applyFont="1" applyBorder="1" applyAlignment="1">
      <alignment horizontal="left" vertical="center" wrapText="1"/>
    </xf>
    <xf numFmtId="0" fontId="6" fillId="0" borderId="10" xfId="0" applyFont="1" applyBorder="1" applyAlignment="1">
      <alignment horizontal="left" vertical="center" wrapText="1"/>
    </xf>
    <xf numFmtId="164" fontId="24" fillId="3" borderId="9" xfId="1" applyFont="1" applyFill="1" applyBorder="1" applyAlignment="1">
      <alignment horizontal="center" vertical="center" wrapText="1"/>
    </xf>
    <xf numFmtId="164" fontId="24" fillId="3" borderId="10" xfId="1" applyFont="1" applyFill="1" applyBorder="1" applyAlignment="1">
      <alignment horizontal="center" vertical="center" wrapText="1"/>
    </xf>
    <xf numFmtId="0" fontId="5" fillId="5" borderId="9" xfId="0" applyFont="1" applyFill="1" applyBorder="1" applyAlignment="1">
      <alignment horizontal="left" wrapText="1"/>
    </xf>
    <xf numFmtId="0" fontId="5" fillId="5" borderId="10" xfId="0" applyFont="1" applyFill="1" applyBorder="1" applyAlignment="1">
      <alignment horizontal="left" wrapText="1"/>
    </xf>
    <xf numFmtId="0" fontId="6" fillId="3" borderId="6" xfId="0" applyFont="1" applyFill="1" applyBorder="1" applyAlignment="1">
      <alignment horizontal="left"/>
    </xf>
    <xf numFmtId="0" fontId="6" fillId="3" borderId="9" xfId="0" applyFont="1" applyFill="1" applyBorder="1" applyAlignment="1">
      <alignment wrapText="1"/>
    </xf>
    <xf numFmtId="0" fontId="6" fillId="3" borderId="15" xfId="0" applyFont="1" applyFill="1" applyBorder="1" applyAlignment="1">
      <alignment wrapText="1"/>
    </xf>
    <xf numFmtId="0" fontId="6" fillId="3" borderId="10" xfId="0" applyFont="1" applyFill="1" applyBorder="1" applyAlignment="1">
      <alignment wrapText="1"/>
    </xf>
    <xf numFmtId="0" fontId="5" fillId="5" borderId="9"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7" fillId="3" borderId="11" xfId="0" applyFont="1" applyFill="1" applyBorder="1" applyAlignment="1">
      <alignment horizontal="center"/>
    </xf>
    <xf numFmtId="0" fontId="7" fillId="3" borderId="5" xfId="0" applyFont="1" applyFill="1" applyBorder="1" applyAlignment="1">
      <alignment horizontal="center"/>
    </xf>
    <xf numFmtId="0" fontId="7" fillId="3" borderId="0" xfId="0" applyFont="1" applyFill="1" applyAlignment="1">
      <alignment horizontal="center"/>
    </xf>
    <xf numFmtId="0" fontId="7" fillId="3" borderId="8" xfId="0" applyFont="1" applyFill="1" applyBorder="1" applyAlignment="1">
      <alignment horizontal="center"/>
    </xf>
    <xf numFmtId="0" fontId="11" fillId="3" borderId="8" xfId="0" applyFont="1" applyFill="1" applyBorder="1" applyAlignment="1">
      <alignment horizontal="center"/>
    </xf>
    <xf numFmtId="0" fontId="8" fillId="3" borderId="12" xfId="0" applyFont="1" applyFill="1" applyBorder="1" applyAlignment="1">
      <alignment horizontal="center"/>
    </xf>
    <xf numFmtId="0" fontId="8" fillId="3" borderId="12" xfId="0" applyFont="1" applyFill="1" applyBorder="1" applyAlignment="1">
      <alignment horizontal="center" wrapText="1"/>
    </xf>
    <xf numFmtId="0" fontId="13" fillId="0" borderId="5" xfId="0" applyFont="1" applyBorder="1" applyAlignment="1">
      <alignment horizontal="left" vertical="center" wrapText="1"/>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2" fillId="4" borderId="33" xfId="0" applyFont="1" applyFill="1" applyBorder="1" applyAlignment="1">
      <alignment horizontal="center"/>
    </xf>
    <xf numFmtId="0" fontId="2" fillId="4" borderId="34" xfId="0" applyFont="1" applyFill="1" applyBorder="1" applyAlignment="1">
      <alignment horizontal="center"/>
    </xf>
    <xf numFmtId="0" fontId="2" fillId="4" borderId="35" xfId="0" applyFont="1" applyFill="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7" fillId="3" borderId="9" xfId="0" applyFont="1" applyFill="1" applyBorder="1" applyAlignment="1">
      <alignment horizontal="left"/>
    </xf>
    <xf numFmtId="0" fontId="17" fillId="3" borderId="15" xfId="0" applyFont="1" applyFill="1" applyBorder="1" applyAlignment="1">
      <alignment horizontal="left"/>
    </xf>
    <xf numFmtId="0" fontId="17" fillId="3" borderId="10" xfId="0" applyFont="1" applyFill="1" applyBorder="1" applyAlignment="1">
      <alignment horizontal="left"/>
    </xf>
    <xf numFmtId="0" fontId="1" fillId="3" borderId="3" xfId="0" applyFont="1" applyFill="1" applyBorder="1"/>
    <xf numFmtId="0" fontId="0" fillId="3" borderId="0" xfId="0" applyFill="1"/>
    <xf numFmtId="0" fontId="0" fillId="3" borderId="8" xfId="0" applyFill="1" applyBorder="1"/>
    <xf numFmtId="0" fontId="1" fillId="3" borderId="3" xfId="0" applyFont="1" applyFill="1" applyBorder="1" applyAlignment="1">
      <alignment vertical="top" wrapText="1"/>
    </xf>
    <xf numFmtId="0" fontId="0" fillId="3" borderId="0" xfId="0" applyFill="1" applyAlignment="1">
      <alignment vertical="top" wrapText="1"/>
    </xf>
    <xf numFmtId="0" fontId="0" fillId="3" borderId="8" xfId="0" applyFill="1" applyBorder="1" applyAlignment="1">
      <alignment vertical="top" wrapText="1"/>
    </xf>
    <xf numFmtId="0" fontId="0" fillId="3" borderId="3" xfId="0" applyFill="1" applyBorder="1"/>
    <xf numFmtId="0" fontId="0" fillId="3" borderId="6" xfId="0" applyFill="1" applyBorder="1"/>
    <xf numFmtId="0" fontId="0" fillId="3" borderId="14" xfId="0" applyFill="1" applyBorder="1"/>
    <xf numFmtId="0" fontId="0" fillId="3" borderId="7" xfId="0"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1" fillId="3" borderId="0" xfId="0" applyFont="1" applyFill="1" applyAlignment="1">
      <alignment vertical="top" wrapText="1"/>
    </xf>
    <xf numFmtId="0" fontId="1" fillId="3" borderId="8" xfId="0" applyFont="1" applyFill="1" applyBorder="1" applyAlignment="1">
      <alignment vertical="top" wrapText="1"/>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8" fillId="3" borderId="2"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0</xdr:row>
      <xdr:rowOff>152400</xdr:rowOff>
    </xdr:from>
    <xdr:to>
      <xdr:col>7</xdr:col>
      <xdr:colOff>503555</xdr:colOff>
      <xdr:row>11</xdr:row>
      <xdr:rowOff>14817</xdr:rowOff>
    </xdr:to>
    <xdr:pic>
      <xdr:nvPicPr>
        <xdr:cNvPr id="2" name="Picture 1" descr="coatofarms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5" y="152400"/>
          <a:ext cx="1389380" cy="1714500"/>
        </a:xfrm>
        <a:prstGeom prst="rect">
          <a:avLst/>
        </a:prstGeom>
        <a:noFill/>
      </xdr:spPr>
    </xdr:pic>
    <xdr:clientData/>
  </xdr:twoCellAnchor>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a:fillRect/>
        </a:stretch>
      </xdr:blipFill>
      <xdr:spPr>
        <a:xfrm>
          <a:off x="8105775" y="5619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stretch>
          <a:fillRect/>
        </a:stretch>
      </xdr:blipFill>
      <xdr:spPr>
        <a:xfrm>
          <a:off x="8096250" y="7429499"/>
          <a:ext cx="341630" cy="328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351154</xdr:colOff>
      <xdr:row>4</xdr:row>
      <xdr:rowOff>85725</xdr:rowOff>
    </xdr:to>
    <xdr:pic>
      <xdr:nvPicPr>
        <xdr:cNvPr id="2" name="Picture 1" descr="coatofarms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9</xdr:col>
      <xdr:colOff>85728</xdr:colOff>
      <xdr:row>6</xdr:row>
      <xdr:rowOff>279401</xdr:rowOff>
    </xdr:from>
    <xdr:to>
      <xdr:col>9</xdr:col>
      <xdr:colOff>3476626</xdr:colOff>
      <xdr:row>8</xdr:row>
      <xdr:rowOff>1</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0622759" y="1458120"/>
          <a:ext cx="3390898"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465458</xdr:colOff>
      <xdr:row>7</xdr:row>
      <xdr:rowOff>357504</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tretch>
          <a:fillRect/>
        </a:stretch>
      </xdr:blipFill>
      <xdr:spPr>
        <a:xfrm>
          <a:off x="10660859" y="1499393"/>
          <a:ext cx="341630" cy="32258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10727530" y="11108528"/>
          <a:ext cx="3190876" cy="7500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indicate the percentage split</a:t>
          </a:r>
          <a:r>
            <a:rPr lang="en-GB" sz="1100" i="1" baseline="0">
              <a:solidFill>
                <a:srgbClr val="E36C0A"/>
              </a:solidFill>
              <a:effectLst/>
              <a:latin typeface="Arial" panose="020B0604020202020204" pitchFamily="34" charset="0"/>
              <a:ea typeface="Times New Roman" panose="02020603050405020304" pitchFamily="18" charset="0"/>
            </a:rPr>
            <a:t> between Traditional and Online transactions based on the historic split or based on the future need</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240505</xdr:colOff>
      <xdr:row>49</xdr:row>
      <xdr:rowOff>124613</xdr:rowOff>
    </xdr:from>
    <xdr:to>
      <xdr:col>9</xdr:col>
      <xdr:colOff>582135</xdr:colOff>
      <xdr:row>51</xdr:row>
      <xdr:rowOff>42381</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a:stretch>
          <a:fillRect/>
        </a:stretch>
      </xdr:blipFill>
      <xdr:spPr>
        <a:xfrm>
          <a:off x="10777536" y="11149801"/>
          <a:ext cx="341630" cy="322580"/>
        </a:xfrm>
        <a:prstGeom prst="rect">
          <a:avLst/>
        </a:prstGeom>
      </xdr:spPr>
    </xdr:pic>
    <xdr:clientData/>
  </xdr:twoCellAnchor>
  <xdr:twoCellAnchor>
    <xdr:from>
      <xdr:col>9</xdr:col>
      <xdr:colOff>190500</xdr:colOff>
      <xdr:row>52</xdr:row>
      <xdr:rowOff>35719</xdr:rowOff>
    </xdr:from>
    <xdr:to>
      <xdr:col>9</xdr:col>
      <xdr:colOff>3393281</xdr:colOff>
      <xdr:row>53</xdr:row>
      <xdr:rowOff>71438</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0727531" y="11918157"/>
          <a:ext cx="3202781"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sum of the w</a:t>
          </a:r>
          <a:r>
            <a:rPr lang="en-GB" sz="1100" i="1" baseline="0">
              <a:solidFill>
                <a:srgbClr val="E36C0A"/>
              </a:solidFill>
              <a:effectLst/>
              <a:latin typeface="Arial" panose="020B0604020202020204" pitchFamily="34" charset="0"/>
              <a:ea typeface="Times New Roman" panose="02020603050405020304" pitchFamily="18" charset="0"/>
            </a:rPr>
            <a:t>eighted percentage split</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will be used for evaluation purposes</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240506</xdr:colOff>
      <xdr:row>52</xdr:row>
      <xdr:rowOff>76992</xdr:rowOff>
    </xdr:from>
    <xdr:to>
      <xdr:col>9</xdr:col>
      <xdr:colOff>582136</xdr:colOff>
      <xdr:row>52</xdr:row>
      <xdr:rowOff>399572</xdr:rowOff>
    </xdr:to>
    <xdr:pic>
      <xdr:nvPicPr>
        <xdr:cNvPr id="8" name="Picture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a:stretch>
          <a:fillRect/>
        </a:stretch>
      </xdr:blipFill>
      <xdr:spPr>
        <a:xfrm>
          <a:off x="10777537" y="11959430"/>
          <a:ext cx="341630" cy="322580"/>
        </a:xfrm>
        <a:prstGeom prst="rect">
          <a:avLst/>
        </a:prstGeom>
      </xdr:spPr>
    </xdr:pic>
    <xdr:clientData/>
  </xdr:twoCellAnchor>
  <xdr:twoCellAnchor>
    <xdr:from>
      <xdr:col>9</xdr:col>
      <xdr:colOff>166688</xdr:colOff>
      <xdr:row>54</xdr:row>
      <xdr:rowOff>452435</xdr:rowOff>
    </xdr:from>
    <xdr:to>
      <xdr:col>9</xdr:col>
      <xdr:colOff>3417094</xdr:colOff>
      <xdr:row>56</xdr:row>
      <xdr:rowOff>369092</xdr:rowOff>
    </xdr:to>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10703719" y="13061154"/>
          <a:ext cx="3250406" cy="76200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may decide to</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include the CONFERENCE FEE</a:t>
          </a:r>
          <a:r>
            <a:rPr lang="en-GB" sz="1100" i="1" baseline="0">
              <a:solidFill>
                <a:srgbClr val="E36C0A"/>
              </a:solidFill>
              <a:effectLst/>
              <a:latin typeface="Arial" panose="020B0604020202020204" pitchFamily="34" charset="0"/>
              <a:ea typeface="Times New Roman" panose="02020603050405020304" pitchFamily="18" charset="0"/>
            </a:rPr>
            <a:t> in </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section 1.1 or keep it as a percentage of the value of the event.</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216694</xdr:colOff>
      <xdr:row>55</xdr:row>
      <xdr:rowOff>41273</xdr:rowOff>
    </xdr:from>
    <xdr:to>
      <xdr:col>9</xdr:col>
      <xdr:colOff>558324</xdr:colOff>
      <xdr:row>55</xdr:row>
      <xdr:rowOff>363853</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a:stretch>
          <a:fillRect/>
        </a:stretch>
      </xdr:blipFill>
      <xdr:spPr>
        <a:xfrm>
          <a:off x="10753725" y="12828586"/>
          <a:ext cx="341630" cy="322580"/>
        </a:xfrm>
        <a:prstGeom prst="rect">
          <a:avLst/>
        </a:prstGeom>
      </xdr:spPr>
    </xdr:pic>
    <xdr:clientData/>
  </xdr:twoCellAnchor>
  <xdr:twoCellAnchor>
    <xdr:from>
      <xdr:col>9</xdr:col>
      <xdr:colOff>154781</xdr:colOff>
      <xdr:row>28</xdr:row>
      <xdr:rowOff>142875</xdr:rowOff>
    </xdr:from>
    <xdr:to>
      <xdr:col>9</xdr:col>
      <xdr:colOff>3309938</xdr:colOff>
      <xdr:row>34</xdr:row>
      <xdr:rowOff>59531</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10691812" y="6631781"/>
          <a:ext cx="3155157" cy="12263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34"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204787</xdr:colOff>
      <xdr:row>28</xdr:row>
      <xdr:rowOff>184149</xdr:rowOff>
    </xdr:from>
    <xdr:to>
      <xdr:col>9</xdr:col>
      <xdr:colOff>546417</xdr:colOff>
      <xdr:row>30</xdr:row>
      <xdr:rowOff>125729</xdr:rowOff>
    </xdr:to>
    <xdr:pic>
      <xdr:nvPicPr>
        <xdr:cNvPr id="12" name="Picture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2"/>
        <a:stretch>
          <a:fillRect/>
        </a:stretch>
      </xdr:blipFill>
      <xdr:spPr>
        <a:xfrm>
          <a:off x="10741818" y="6673055"/>
          <a:ext cx="341630" cy="322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63500</xdr:rowOff>
    </xdr:from>
    <xdr:to>
      <xdr:col>1</xdr:col>
      <xdr:colOff>1661160</xdr:colOff>
      <xdr:row>6</xdr:row>
      <xdr:rowOff>81280</xdr:rowOff>
    </xdr:to>
    <xdr:pic>
      <xdr:nvPicPr>
        <xdr:cNvPr id="3" name="Picture 2" descr="Description: Description: CGS Logo 2017_ CMYK_ 300dpi">
          <a:extLst>
            <a:ext uri="{FF2B5EF4-FFF2-40B4-BE49-F238E27FC236}">
              <a16:creationId xmlns:a16="http://schemas.microsoft.com/office/drawing/2014/main" id="{ED02B432-0A05-C004-34CD-898DEF3B7E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9900" y="431800"/>
          <a:ext cx="1661160" cy="8432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238124</xdr:colOff>
      <xdr:row>0</xdr:row>
      <xdr:rowOff>66675</xdr:rowOff>
    </xdr:from>
    <xdr:to>
      <xdr:col>2</xdr:col>
      <xdr:colOff>465454</xdr:colOff>
      <xdr:row>4</xdr:row>
      <xdr:rowOff>95250</xdr:rowOff>
    </xdr:to>
    <xdr:pic>
      <xdr:nvPicPr>
        <xdr:cNvPr id="2" name="Picture 1" descr="coatofarms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6</xdr:col>
      <xdr:colOff>171450</xdr:colOff>
      <xdr:row>6</xdr:row>
      <xdr:rowOff>266700</xdr:rowOff>
    </xdr:from>
    <xdr:to>
      <xdr:col>6</xdr:col>
      <xdr:colOff>2847975</xdr:colOff>
      <xdr:row>8</xdr:row>
      <xdr:rowOff>66675</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8810625" y="1447800"/>
          <a:ext cx="2676525" cy="5524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This information will be pulled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through from the COVER SHEET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tab</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209550</xdr:colOff>
      <xdr:row>7</xdr:row>
      <xdr:rowOff>22223</xdr:rowOff>
    </xdr:from>
    <xdr:to>
      <xdr:col>6</xdr:col>
      <xdr:colOff>551180</xdr:colOff>
      <xdr:row>7</xdr:row>
      <xdr:rowOff>344803</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a:stretch>
          <a:fillRect/>
        </a:stretch>
      </xdr:blipFill>
      <xdr:spPr>
        <a:xfrm>
          <a:off x="8848725" y="1489073"/>
          <a:ext cx="341630" cy="322580"/>
        </a:xfrm>
        <a:prstGeom prst="rect">
          <a:avLst/>
        </a:prstGeom>
      </xdr:spPr>
    </xdr:pic>
    <xdr:clientData/>
  </xdr:twoCellAnchor>
  <xdr:twoCellAnchor>
    <xdr:from>
      <xdr:col>6</xdr:col>
      <xdr:colOff>95255</xdr:colOff>
      <xdr:row>56</xdr:row>
      <xdr:rowOff>264318</xdr:rowOff>
    </xdr:from>
    <xdr:to>
      <xdr:col>6</xdr:col>
      <xdr:colOff>2800350</xdr:colOff>
      <xdr:row>60</xdr:row>
      <xdr:rowOff>104775</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8734430" y="14951868"/>
          <a:ext cx="2705095" cy="8596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145261</xdr:colOff>
      <xdr:row>56</xdr:row>
      <xdr:rowOff>305592</xdr:rowOff>
    </xdr:from>
    <xdr:to>
      <xdr:col>6</xdr:col>
      <xdr:colOff>486891</xdr:colOff>
      <xdr:row>58</xdr:row>
      <xdr:rowOff>180497</xdr:rowOff>
    </xdr:to>
    <xdr:pic>
      <xdr:nvPicPr>
        <xdr:cNvPr id="6" name="Picture 5">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2"/>
        <a:stretch>
          <a:fillRect/>
        </a:stretch>
      </xdr:blipFill>
      <xdr:spPr>
        <a:xfrm>
          <a:off x="8784436" y="14993142"/>
          <a:ext cx="341630" cy="322580"/>
        </a:xfrm>
        <a:prstGeom prst="rect">
          <a:avLst/>
        </a:prstGeom>
      </xdr:spPr>
    </xdr:pic>
    <xdr:clientData/>
  </xdr:twoCellAnchor>
  <xdr:twoCellAnchor>
    <xdr:from>
      <xdr:col>6</xdr:col>
      <xdr:colOff>95257</xdr:colOff>
      <xdr:row>62</xdr:row>
      <xdr:rowOff>14288</xdr:rowOff>
    </xdr:from>
    <xdr:to>
      <xdr:col>6</xdr:col>
      <xdr:colOff>2838451</xdr:colOff>
      <xdr:row>63</xdr:row>
      <xdr:rowOff>28575</xdr:rowOff>
    </xdr:to>
    <xdr:sp macro="" textlink="">
      <xdr:nvSpPr>
        <xdr:cNvPr id="7" name="Text Box 2">
          <a:extLst>
            <a:ext uri="{FF2B5EF4-FFF2-40B4-BE49-F238E27FC236}">
              <a16:creationId xmlns:a16="http://schemas.microsoft.com/office/drawing/2014/main" id="{00000000-0008-0000-0300-000007000000}"/>
            </a:ext>
          </a:extLst>
        </xdr:cNvPr>
        <xdr:cNvSpPr txBox="1">
          <a:spLocks noChangeArrowheads="1"/>
        </xdr:cNvSpPr>
      </xdr:nvSpPr>
      <xdr:spPr bwMode="auto">
        <a:xfrm>
          <a:off x="8734432" y="16530638"/>
          <a:ext cx="2743194" cy="59531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219080</xdr:colOff>
      <xdr:row>62</xdr:row>
      <xdr:rowOff>55561</xdr:rowOff>
    </xdr:from>
    <xdr:to>
      <xdr:col>6</xdr:col>
      <xdr:colOff>560710</xdr:colOff>
      <xdr:row>62</xdr:row>
      <xdr:rowOff>378141</xdr:rowOff>
    </xdr:to>
    <xdr:pic>
      <xdr:nvPicPr>
        <xdr:cNvPr id="8" name="Picture 7">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2"/>
        <a:stretch>
          <a:fillRect/>
        </a:stretch>
      </xdr:blipFill>
      <xdr:spPr>
        <a:xfrm>
          <a:off x="8858255" y="16571911"/>
          <a:ext cx="341630" cy="322580"/>
        </a:xfrm>
        <a:prstGeom prst="rect">
          <a:avLst/>
        </a:prstGeom>
      </xdr:spPr>
    </xdr:pic>
    <xdr:clientData/>
  </xdr:twoCellAnchor>
  <xdr:twoCellAnchor>
    <xdr:from>
      <xdr:col>6</xdr:col>
      <xdr:colOff>88112</xdr:colOff>
      <xdr:row>74</xdr:row>
      <xdr:rowOff>366711</xdr:rowOff>
    </xdr:from>
    <xdr:to>
      <xdr:col>6</xdr:col>
      <xdr:colOff>2924175</xdr:colOff>
      <xdr:row>76</xdr:row>
      <xdr:rowOff>466725</xdr:rowOff>
    </xdr:to>
    <xdr:sp macro="" textlink="">
      <xdr:nvSpPr>
        <xdr:cNvPr id="9" name="Text Box 2">
          <a:extLst>
            <a:ext uri="{FF2B5EF4-FFF2-40B4-BE49-F238E27FC236}">
              <a16:creationId xmlns:a16="http://schemas.microsoft.com/office/drawing/2014/main" id="{00000000-0008-0000-0300-000009000000}"/>
            </a:ext>
          </a:extLst>
        </xdr:cNvPr>
        <xdr:cNvSpPr txBox="1">
          <a:spLocks noChangeArrowheads="1"/>
        </xdr:cNvSpPr>
      </xdr:nvSpPr>
      <xdr:spPr bwMode="auto">
        <a:xfrm>
          <a:off x="8727287" y="20769261"/>
          <a:ext cx="2836063" cy="86201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138118</xdr:colOff>
      <xdr:row>75</xdr:row>
      <xdr:rowOff>36510</xdr:rowOff>
    </xdr:from>
    <xdr:to>
      <xdr:col>6</xdr:col>
      <xdr:colOff>479748</xdr:colOff>
      <xdr:row>75</xdr:row>
      <xdr:rowOff>359090</xdr:rowOff>
    </xdr:to>
    <xdr:pic>
      <xdr:nvPicPr>
        <xdr:cNvPr id="10" name="Picture 9">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a:stretch>
          <a:fillRect/>
        </a:stretch>
      </xdr:blipFill>
      <xdr:spPr>
        <a:xfrm>
          <a:off x="8777293" y="20639085"/>
          <a:ext cx="341630" cy="322580"/>
        </a:xfrm>
        <a:prstGeom prst="rect">
          <a:avLst/>
        </a:prstGeom>
      </xdr:spPr>
    </xdr:pic>
    <xdr:clientData/>
  </xdr:twoCellAnchor>
  <xdr:twoCellAnchor>
    <xdr:from>
      <xdr:col>6</xdr:col>
      <xdr:colOff>123825</xdr:colOff>
      <xdr:row>9</xdr:row>
      <xdr:rowOff>200024</xdr:rowOff>
    </xdr:from>
    <xdr:to>
      <xdr:col>6</xdr:col>
      <xdr:colOff>2914650</xdr:colOff>
      <xdr:row>12</xdr:row>
      <xdr:rowOff>323849</xdr:rowOff>
    </xdr:to>
    <xdr:sp macro="" textlink="">
      <xdr:nvSpPr>
        <xdr:cNvPr id="11" name="Text Box 2">
          <a:extLst>
            <a:ext uri="{FF2B5EF4-FFF2-40B4-BE49-F238E27FC236}">
              <a16:creationId xmlns:a16="http://schemas.microsoft.com/office/drawing/2014/main" id="{00000000-0008-0000-0300-00000B000000}"/>
            </a:ext>
          </a:extLst>
        </xdr:cNvPr>
        <xdr:cNvSpPr txBox="1">
          <a:spLocks noChangeArrowheads="1"/>
        </xdr:cNvSpPr>
      </xdr:nvSpPr>
      <xdr:spPr bwMode="auto">
        <a:xfrm>
          <a:off x="8763000" y="2505074"/>
          <a:ext cx="2790825" cy="10763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total estimated transaction volumes per annum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173831</xdr:colOff>
      <xdr:row>9</xdr:row>
      <xdr:rowOff>241299</xdr:rowOff>
    </xdr:from>
    <xdr:to>
      <xdr:col>6</xdr:col>
      <xdr:colOff>515461</xdr:colOff>
      <xdr:row>10</xdr:row>
      <xdr:rowOff>192404</xdr:rowOff>
    </xdr:to>
    <xdr:pic>
      <xdr:nvPicPr>
        <xdr:cNvPr id="12" name="Picture 11">
          <a:extLst>
            <a:ext uri="{FF2B5EF4-FFF2-40B4-BE49-F238E27FC236}">
              <a16:creationId xmlns:a16="http://schemas.microsoft.com/office/drawing/2014/main" id="{00000000-0008-0000-0300-00000C000000}"/>
            </a:ext>
          </a:extLst>
        </xdr:cNvPr>
        <xdr:cNvPicPr/>
      </xdr:nvPicPr>
      <xdr:blipFill>
        <a:blip xmlns:r="http://schemas.openxmlformats.org/officeDocument/2006/relationships" r:embed="rId2"/>
        <a:stretch>
          <a:fillRect/>
        </a:stretch>
      </xdr:blipFill>
      <xdr:spPr>
        <a:xfrm>
          <a:off x="8813006" y="2546349"/>
          <a:ext cx="341630" cy="322580"/>
        </a:xfrm>
        <a:prstGeom prst="rect">
          <a:avLst/>
        </a:prstGeom>
      </xdr:spPr>
    </xdr:pic>
    <xdr:clientData/>
  </xdr:twoCellAnchor>
  <xdr:twoCellAnchor>
    <xdr:from>
      <xdr:col>6</xdr:col>
      <xdr:colOff>57151</xdr:colOff>
      <xdr:row>66</xdr:row>
      <xdr:rowOff>57149</xdr:rowOff>
    </xdr:from>
    <xdr:to>
      <xdr:col>6</xdr:col>
      <xdr:colOff>2895601</xdr:colOff>
      <xdr:row>70</xdr:row>
      <xdr:rowOff>47624</xdr:rowOff>
    </xdr:to>
    <xdr:sp macro="" textlink="">
      <xdr:nvSpPr>
        <xdr:cNvPr id="13" name="Text Box 2">
          <a:extLst>
            <a:ext uri="{FF2B5EF4-FFF2-40B4-BE49-F238E27FC236}">
              <a16:creationId xmlns:a16="http://schemas.microsoft.com/office/drawing/2014/main" id="{00000000-0008-0000-0300-00000D000000}"/>
            </a:ext>
          </a:extLst>
        </xdr:cNvPr>
        <xdr:cNvSpPr txBox="1">
          <a:spLocks noChangeArrowheads="1"/>
        </xdr:cNvSpPr>
      </xdr:nvSpPr>
      <xdr:spPr bwMode="auto">
        <a:xfrm>
          <a:off x="8696326" y="18135599"/>
          <a:ext cx="2838450" cy="12096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107156</xdr:colOff>
      <xdr:row>66</xdr:row>
      <xdr:rowOff>98424</xdr:rowOff>
    </xdr:from>
    <xdr:to>
      <xdr:col>6</xdr:col>
      <xdr:colOff>448786</xdr:colOff>
      <xdr:row>67</xdr:row>
      <xdr:rowOff>116204</xdr:rowOff>
    </xdr:to>
    <xdr:pic>
      <xdr:nvPicPr>
        <xdr:cNvPr id="14" name="Picture 13">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2"/>
        <a:stretch>
          <a:fillRect/>
        </a:stretch>
      </xdr:blipFill>
      <xdr:spPr>
        <a:xfrm>
          <a:off x="8746331" y="18005424"/>
          <a:ext cx="341630" cy="3225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76199</xdr:colOff>
      <xdr:row>0</xdr:row>
      <xdr:rowOff>104775</xdr:rowOff>
    </xdr:from>
    <xdr:to>
      <xdr:col>2</xdr:col>
      <xdr:colOff>303529</xdr:colOff>
      <xdr:row>4</xdr:row>
      <xdr:rowOff>133350</xdr:rowOff>
    </xdr:to>
    <xdr:pic>
      <xdr:nvPicPr>
        <xdr:cNvPr id="2" name="Picture 1" descr="coatofarms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4" y="104775"/>
          <a:ext cx="694055" cy="847725"/>
        </a:xfrm>
        <a:prstGeom prst="rect">
          <a:avLst/>
        </a:prstGeom>
        <a:noFill/>
      </xdr:spPr>
    </xdr:pic>
    <xdr:clientData/>
  </xdr:twoCellAnchor>
  <xdr:twoCellAnchor>
    <xdr:from>
      <xdr:col>6</xdr:col>
      <xdr:colOff>47625</xdr:colOff>
      <xdr:row>7</xdr:row>
      <xdr:rowOff>0</xdr:rowOff>
    </xdr:from>
    <xdr:to>
      <xdr:col>6</xdr:col>
      <xdr:colOff>2905125</xdr:colOff>
      <xdr:row>8</xdr:row>
      <xdr:rowOff>3969</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8686800" y="1466850"/>
          <a:ext cx="2857500"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through from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6</xdr:col>
      <xdr:colOff>76200</xdr:colOff>
      <xdr:row>7</xdr:row>
      <xdr:rowOff>41273</xdr:rowOff>
    </xdr:from>
    <xdr:to>
      <xdr:col>6</xdr:col>
      <xdr:colOff>417830</xdr:colOff>
      <xdr:row>7</xdr:row>
      <xdr:rowOff>363853</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stretch>
          <a:fillRect/>
        </a:stretch>
      </xdr:blipFill>
      <xdr:spPr>
        <a:xfrm>
          <a:off x="8715375" y="1508123"/>
          <a:ext cx="341630" cy="322580"/>
        </a:xfrm>
        <a:prstGeom prst="rect">
          <a:avLst/>
        </a:prstGeom>
      </xdr:spPr>
    </xdr:pic>
    <xdr:clientData/>
  </xdr:twoCellAnchor>
  <xdr:twoCellAnchor>
    <xdr:from>
      <xdr:col>6</xdr:col>
      <xdr:colOff>47631</xdr:colOff>
      <xdr:row>56</xdr:row>
      <xdr:rowOff>197643</xdr:rowOff>
    </xdr:from>
    <xdr:to>
      <xdr:col>6</xdr:col>
      <xdr:colOff>2914651</xdr:colOff>
      <xdr:row>60</xdr:row>
      <xdr:rowOff>114300</xdr:rowOff>
    </xdr:to>
    <xdr:sp macro="" textlink="">
      <xdr:nvSpPr>
        <xdr:cNvPr id="5" name="Text Box 2">
          <a:extLst>
            <a:ext uri="{FF2B5EF4-FFF2-40B4-BE49-F238E27FC236}">
              <a16:creationId xmlns:a16="http://schemas.microsoft.com/office/drawing/2014/main" id="{00000000-0008-0000-0400-000005000000}"/>
            </a:ext>
          </a:extLst>
        </xdr:cNvPr>
        <xdr:cNvSpPr txBox="1">
          <a:spLocks noChangeArrowheads="1"/>
        </xdr:cNvSpPr>
      </xdr:nvSpPr>
      <xdr:spPr bwMode="auto">
        <a:xfrm>
          <a:off x="8686806" y="14961393"/>
          <a:ext cx="2867020" cy="9358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97636</xdr:colOff>
      <xdr:row>56</xdr:row>
      <xdr:rowOff>238917</xdr:rowOff>
    </xdr:from>
    <xdr:to>
      <xdr:col>6</xdr:col>
      <xdr:colOff>439266</xdr:colOff>
      <xdr:row>58</xdr:row>
      <xdr:rowOff>113822</xdr:rowOff>
    </xdr:to>
    <xdr:pic>
      <xdr:nvPicPr>
        <xdr:cNvPr id="6" name="Picture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2"/>
        <a:stretch>
          <a:fillRect/>
        </a:stretch>
      </xdr:blipFill>
      <xdr:spPr>
        <a:xfrm>
          <a:off x="8736811" y="15002667"/>
          <a:ext cx="341630" cy="322580"/>
        </a:xfrm>
        <a:prstGeom prst="rect">
          <a:avLst/>
        </a:prstGeom>
      </xdr:spPr>
    </xdr:pic>
    <xdr:clientData/>
  </xdr:twoCellAnchor>
  <xdr:twoCellAnchor>
    <xdr:from>
      <xdr:col>6</xdr:col>
      <xdr:colOff>85732</xdr:colOff>
      <xdr:row>62</xdr:row>
      <xdr:rowOff>52388</xdr:rowOff>
    </xdr:from>
    <xdr:to>
      <xdr:col>6</xdr:col>
      <xdr:colOff>2924176</xdr:colOff>
      <xdr:row>63</xdr:row>
      <xdr:rowOff>28575</xdr:rowOff>
    </xdr:to>
    <xdr:sp macro="" textlink="">
      <xdr:nvSpPr>
        <xdr:cNvPr id="7" name="Text Box 2">
          <a:extLst>
            <a:ext uri="{FF2B5EF4-FFF2-40B4-BE49-F238E27FC236}">
              <a16:creationId xmlns:a16="http://schemas.microsoft.com/office/drawing/2014/main" id="{00000000-0008-0000-0400-000007000000}"/>
            </a:ext>
          </a:extLst>
        </xdr:cNvPr>
        <xdr:cNvSpPr txBox="1">
          <a:spLocks noChangeArrowheads="1"/>
        </xdr:cNvSpPr>
      </xdr:nvSpPr>
      <xdr:spPr bwMode="auto">
        <a:xfrm>
          <a:off x="8724907" y="16644938"/>
          <a:ext cx="2838444" cy="55721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209555</xdr:colOff>
      <xdr:row>62</xdr:row>
      <xdr:rowOff>93661</xdr:rowOff>
    </xdr:from>
    <xdr:to>
      <xdr:col>6</xdr:col>
      <xdr:colOff>551185</xdr:colOff>
      <xdr:row>62</xdr:row>
      <xdr:rowOff>416241</xdr:rowOff>
    </xdr:to>
    <xdr:pic>
      <xdr:nvPicPr>
        <xdr:cNvPr id="8" name="Picture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2"/>
        <a:stretch>
          <a:fillRect/>
        </a:stretch>
      </xdr:blipFill>
      <xdr:spPr>
        <a:xfrm>
          <a:off x="8848730" y="16610011"/>
          <a:ext cx="341630" cy="322580"/>
        </a:xfrm>
        <a:prstGeom prst="rect">
          <a:avLst/>
        </a:prstGeom>
      </xdr:spPr>
    </xdr:pic>
    <xdr:clientData/>
  </xdr:twoCellAnchor>
  <xdr:twoCellAnchor>
    <xdr:from>
      <xdr:col>6</xdr:col>
      <xdr:colOff>50012</xdr:colOff>
      <xdr:row>75</xdr:row>
      <xdr:rowOff>33336</xdr:rowOff>
    </xdr:from>
    <xdr:to>
      <xdr:col>6</xdr:col>
      <xdr:colOff>2943225</xdr:colOff>
      <xdr:row>76</xdr:row>
      <xdr:rowOff>357187</xdr:rowOff>
    </xdr:to>
    <xdr:sp macro="" textlink="">
      <xdr:nvSpPr>
        <xdr:cNvPr id="9" name="Text Box 2">
          <a:extLst>
            <a:ext uri="{FF2B5EF4-FFF2-40B4-BE49-F238E27FC236}">
              <a16:creationId xmlns:a16="http://schemas.microsoft.com/office/drawing/2014/main" id="{00000000-0008-0000-0400-000009000000}"/>
            </a:ext>
          </a:extLst>
        </xdr:cNvPr>
        <xdr:cNvSpPr txBox="1">
          <a:spLocks noChangeArrowheads="1"/>
        </xdr:cNvSpPr>
      </xdr:nvSpPr>
      <xdr:spPr bwMode="auto">
        <a:xfrm>
          <a:off x="8689187" y="20883561"/>
          <a:ext cx="28932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100018</xdr:colOff>
      <xdr:row>75</xdr:row>
      <xdr:rowOff>74610</xdr:rowOff>
    </xdr:from>
    <xdr:to>
      <xdr:col>6</xdr:col>
      <xdr:colOff>443912</xdr:colOff>
      <xdr:row>76</xdr:row>
      <xdr:rowOff>6665</xdr:rowOff>
    </xdr:to>
    <xdr:pic>
      <xdr:nvPicPr>
        <xdr:cNvPr id="10" name="Picture 9">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2"/>
        <a:stretch>
          <a:fillRect/>
        </a:stretch>
      </xdr:blipFill>
      <xdr:spPr>
        <a:xfrm>
          <a:off x="8739193" y="20924835"/>
          <a:ext cx="343894" cy="322580"/>
        </a:xfrm>
        <a:prstGeom prst="rect">
          <a:avLst/>
        </a:prstGeom>
      </xdr:spPr>
    </xdr:pic>
    <xdr:clientData/>
  </xdr:twoCellAnchor>
  <xdr:twoCellAnchor>
    <xdr:from>
      <xdr:col>6</xdr:col>
      <xdr:colOff>66676</xdr:colOff>
      <xdr:row>9</xdr:row>
      <xdr:rowOff>371474</xdr:rowOff>
    </xdr:from>
    <xdr:to>
      <xdr:col>6</xdr:col>
      <xdr:colOff>2905126</xdr:colOff>
      <xdr:row>13</xdr:row>
      <xdr:rowOff>85725</xdr:rowOff>
    </xdr:to>
    <xdr:sp macro="" textlink="">
      <xdr:nvSpPr>
        <xdr:cNvPr id="11" name="Text Box 2">
          <a:extLst>
            <a:ext uri="{FF2B5EF4-FFF2-40B4-BE49-F238E27FC236}">
              <a16:creationId xmlns:a16="http://schemas.microsoft.com/office/drawing/2014/main" id="{00000000-0008-0000-0400-00000B000000}"/>
            </a:ext>
          </a:extLst>
        </xdr:cNvPr>
        <xdr:cNvSpPr txBox="1">
          <a:spLocks noChangeArrowheads="1"/>
        </xdr:cNvSpPr>
      </xdr:nvSpPr>
      <xdr:spPr bwMode="auto">
        <a:xfrm>
          <a:off x="8705851" y="2676524"/>
          <a:ext cx="2838450" cy="111442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total estimated transaction volumes per annum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116681</xdr:colOff>
      <xdr:row>10</xdr:row>
      <xdr:rowOff>41274</xdr:rowOff>
    </xdr:from>
    <xdr:to>
      <xdr:col>6</xdr:col>
      <xdr:colOff>458311</xdr:colOff>
      <xdr:row>10</xdr:row>
      <xdr:rowOff>363854</xdr:rowOff>
    </xdr:to>
    <xdr:pic>
      <xdr:nvPicPr>
        <xdr:cNvPr id="12" name="Picture 11">
          <a:extLst>
            <a:ext uri="{FF2B5EF4-FFF2-40B4-BE49-F238E27FC236}">
              <a16:creationId xmlns:a16="http://schemas.microsoft.com/office/drawing/2014/main" id="{00000000-0008-0000-0400-00000C000000}"/>
            </a:ext>
          </a:extLst>
        </xdr:cNvPr>
        <xdr:cNvPicPr/>
      </xdr:nvPicPr>
      <xdr:blipFill>
        <a:blip xmlns:r="http://schemas.openxmlformats.org/officeDocument/2006/relationships" r:embed="rId2"/>
        <a:stretch>
          <a:fillRect/>
        </a:stretch>
      </xdr:blipFill>
      <xdr:spPr>
        <a:xfrm>
          <a:off x="8755856" y="2717799"/>
          <a:ext cx="341630" cy="322580"/>
        </a:xfrm>
        <a:prstGeom prst="rect">
          <a:avLst/>
        </a:prstGeom>
      </xdr:spPr>
    </xdr:pic>
    <xdr:clientData/>
  </xdr:twoCellAnchor>
  <xdr:twoCellAnchor>
    <xdr:from>
      <xdr:col>6</xdr:col>
      <xdr:colOff>47626</xdr:colOff>
      <xdr:row>66</xdr:row>
      <xdr:rowOff>95249</xdr:rowOff>
    </xdr:from>
    <xdr:to>
      <xdr:col>6</xdr:col>
      <xdr:colOff>2867025</xdr:colOff>
      <xdr:row>70</xdr:row>
      <xdr:rowOff>28574</xdr:rowOff>
    </xdr:to>
    <xdr:sp macro="" textlink="">
      <xdr:nvSpPr>
        <xdr:cNvPr id="13" name="Text Box 2">
          <a:extLst>
            <a:ext uri="{FF2B5EF4-FFF2-40B4-BE49-F238E27FC236}">
              <a16:creationId xmlns:a16="http://schemas.microsoft.com/office/drawing/2014/main" id="{00000000-0008-0000-0400-00000D000000}"/>
            </a:ext>
          </a:extLst>
        </xdr:cNvPr>
        <xdr:cNvSpPr txBox="1">
          <a:spLocks noChangeArrowheads="1"/>
        </xdr:cNvSpPr>
      </xdr:nvSpPr>
      <xdr:spPr bwMode="auto">
        <a:xfrm>
          <a:off x="8686801" y="18249899"/>
          <a:ext cx="2819399" cy="11525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97631</xdr:colOff>
      <xdr:row>66</xdr:row>
      <xdr:rowOff>136524</xdr:rowOff>
    </xdr:from>
    <xdr:to>
      <xdr:col>6</xdr:col>
      <xdr:colOff>439261</xdr:colOff>
      <xdr:row>67</xdr:row>
      <xdr:rowOff>154304</xdr:rowOff>
    </xdr:to>
    <xdr:pic>
      <xdr:nvPicPr>
        <xdr:cNvPr id="14" name="Picture 13">
          <a:extLst>
            <a:ext uri="{FF2B5EF4-FFF2-40B4-BE49-F238E27FC236}">
              <a16:creationId xmlns:a16="http://schemas.microsoft.com/office/drawing/2014/main" id="{00000000-0008-0000-0400-00000E000000}"/>
            </a:ext>
          </a:extLst>
        </xdr:cNvPr>
        <xdr:cNvPicPr/>
      </xdr:nvPicPr>
      <xdr:blipFill>
        <a:blip xmlns:r="http://schemas.openxmlformats.org/officeDocument/2006/relationships" r:embed="rId2"/>
        <a:stretch>
          <a:fillRect/>
        </a:stretch>
      </xdr:blipFill>
      <xdr:spPr>
        <a:xfrm>
          <a:off x="8736806" y="18214974"/>
          <a:ext cx="341630" cy="3225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247650</xdr:colOff>
      <xdr:row>1</xdr:row>
      <xdr:rowOff>0</xdr:rowOff>
    </xdr:from>
    <xdr:to>
      <xdr:col>4</xdr:col>
      <xdr:colOff>332105</xdr:colOff>
      <xdr:row>6</xdr:row>
      <xdr:rowOff>38100</xdr:rowOff>
    </xdr:to>
    <xdr:pic>
      <xdr:nvPicPr>
        <xdr:cNvPr id="2" name="Picture 1" descr="coatofarms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0" y="161925"/>
          <a:ext cx="694055" cy="847725"/>
        </a:xfrm>
        <a:prstGeom prst="rect">
          <a:avLst/>
        </a:prstGeom>
        <a:noFill/>
      </xdr:spPr>
    </xdr:pic>
    <xdr:clientData/>
  </xdr:twoCellAnchor>
  <xdr:twoCellAnchor>
    <xdr:from>
      <xdr:col>9</xdr:col>
      <xdr:colOff>148168</xdr:colOff>
      <xdr:row>7</xdr:row>
      <xdr:rowOff>105833</xdr:rowOff>
    </xdr:from>
    <xdr:to>
      <xdr:col>9</xdr:col>
      <xdr:colOff>2582334</xdr:colOff>
      <xdr:row>9</xdr:row>
      <xdr:rowOff>63500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7461251" y="1227666"/>
          <a:ext cx="2434166" cy="6879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pulled through from the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186268</xdr:colOff>
      <xdr:row>7</xdr:row>
      <xdr:rowOff>147106</xdr:rowOff>
    </xdr:from>
    <xdr:to>
      <xdr:col>9</xdr:col>
      <xdr:colOff>527898</xdr:colOff>
      <xdr:row>8</xdr:row>
      <xdr:rowOff>294169</xdr:rowOff>
    </xdr:to>
    <xdr:pic>
      <xdr:nvPicPr>
        <xdr:cNvPr id="4" name="Pictur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2"/>
        <a:stretch>
          <a:fillRect/>
        </a:stretch>
      </xdr:blipFill>
      <xdr:spPr>
        <a:xfrm>
          <a:off x="7499351" y="1268939"/>
          <a:ext cx="341630" cy="348147"/>
        </a:xfrm>
        <a:prstGeom prst="rect">
          <a:avLst/>
        </a:prstGeom>
      </xdr:spPr>
    </xdr:pic>
    <xdr:clientData/>
  </xdr:twoCellAnchor>
  <xdr:twoCellAnchor>
    <xdr:from>
      <xdr:col>9</xdr:col>
      <xdr:colOff>131234</xdr:colOff>
      <xdr:row>13</xdr:row>
      <xdr:rowOff>57150</xdr:rowOff>
    </xdr:from>
    <xdr:to>
      <xdr:col>9</xdr:col>
      <xdr:colOff>2582334</xdr:colOff>
      <xdr:row>17</xdr:row>
      <xdr:rowOff>232833</xdr:rowOff>
    </xdr:to>
    <xdr:sp macro="" textlink="">
      <xdr:nvSpPr>
        <xdr:cNvPr id="7" name="Text Box 2">
          <a:extLst>
            <a:ext uri="{FF2B5EF4-FFF2-40B4-BE49-F238E27FC236}">
              <a16:creationId xmlns:a16="http://schemas.microsoft.com/office/drawing/2014/main" id="{00000000-0008-0000-0500-000007000000}"/>
            </a:ext>
          </a:extLst>
        </xdr:cNvPr>
        <xdr:cNvSpPr txBox="1">
          <a:spLocks noChangeArrowheads="1"/>
        </xdr:cNvSpPr>
      </xdr:nvSpPr>
      <xdr:spPr bwMode="auto">
        <a:xfrm>
          <a:off x="7444317" y="2702983"/>
          <a:ext cx="2451100" cy="1361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must</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only keep the  lines relevant to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the template that will be used.</a:t>
          </a:r>
        </a:p>
        <a:p>
          <a:pPr>
            <a:spcAft>
              <a:spcPts val="0"/>
            </a:spcAft>
          </a:pPr>
          <a:endParaRPr lang="en-GB" sz="1000" i="1" baseline="0">
            <a:solidFill>
              <a:srgbClr val="E36C0A"/>
            </a:solidFill>
            <a:effectLst/>
            <a:latin typeface="Arial" panose="020B0604020202020204" pitchFamily="34" charset="0"/>
            <a:ea typeface="Times New Roman" panose="02020603050405020304" pitchFamily="18" charset="0"/>
          </a:endParaRP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Delete all other </a:t>
          </a:r>
          <a:r>
            <a:rPr lang="en-GB" sz="1100" i="1">
              <a:solidFill>
                <a:srgbClr val="E36C0A"/>
              </a:solidFill>
              <a:effectLst/>
              <a:latin typeface="Arial" panose="020B0604020202020204" pitchFamily="34" charset="0"/>
              <a:ea typeface="Times New Roman" panose="02020603050405020304" pitchFamily="18" charset="0"/>
              <a:cs typeface="+mn-cs"/>
            </a:rPr>
            <a:t>lines</a:t>
          </a:r>
          <a:r>
            <a:rPr lang="en-GB" sz="1000" i="1" baseline="0">
              <a:solidFill>
                <a:srgbClr val="E36C0A"/>
              </a:solidFill>
              <a:effectLst/>
              <a:latin typeface="Arial" panose="020B0604020202020204" pitchFamily="34" charset="0"/>
              <a:ea typeface="Times New Roman" panose="02020603050405020304" pitchFamily="18" charset="0"/>
            </a:rPr>
            <a:t> in order NOT to cause confusion.</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169334</xdr:colOff>
      <xdr:row>13</xdr:row>
      <xdr:rowOff>87840</xdr:rowOff>
    </xdr:from>
    <xdr:to>
      <xdr:col>9</xdr:col>
      <xdr:colOff>510964</xdr:colOff>
      <xdr:row>15</xdr:row>
      <xdr:rowOff>118487</xdr:rowOff>
    </xdr:to>
    <xdr:pic>
      <xdr:nvPicPr>
        <xdr:cNvPr id="8" name="Picture 7">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2"/>
        <a:stretch>
          <a:fillRect/>
        </a:stretch>
      </xdr:blipFill>
      <xdr:spPr>
        <a:xfrm>
          <a:off x="7482417" y="2733673"/>
          <a:ext cx="341630" cy="348147"/>
        </a:xfrm>
        <a:prstGeom prst="rect">
          <a:avLst/>
        </a:prstGeom>
      </xdr:spPr>
    </xdr:pic>
    <xdr:clientData/>
  </xdr:twoCellAnchor>
  <xdr:twoCellAnchor>
    <xdr:from>
      <xdr:col>9</xdr:col>
      <xdr:colOff>95258</xdr:colOff>
      <xdr:row>25</xdr:row>
      <xdr:rowOff>137584</xdr:rowOff>
    </xdr:from>
    <xdr:to>
      <xdr:col>9</xdr:col>
      <xdr:colOff>2434170</xdr:colOff>
      <xdr:row>29</xdr:row>
      <xdr:rowOff>52917</xdr:rowOff>
    </xdr:to>
    <xdr:sp macro="" textlink="">
      <xdr:nvSpPr>
        <xdr:cNvPr id="9" name="Text Box 2">
          <a:extLst>
            <a:ext uri="{FF2B5EF4-FFF2-40B4-BE49-F238E27FC236}">
              <a16:creationId xmlns:a16="http://schemas.microsoft.com/office/drawing/2014/main" id="{00000000-0008-0000-0500-000009000000}"/>
            </a:ext>
          </a:extLst>
        </xdr:cNvPr>
        <xdr:cNvSpPr txBox="1">
          <a:spLocks noChangeArrowheads="1"/>
        </xdr:cNvSpPr>
      </xdr:nvSpPr>
      <xdr:spPr bwMode="auto">
        <a:xfrm>
          <a:off x="7408341" y="5916084"/>
          <a:ext cx="2338912" cy="83608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pulled through from the</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cs typeface="+mn-cs"/>
            </a:rPr>
            <a:t>          </a:t>
          </a:r>
          <a:r>
            <a:rPr lang="en-GB" sz="1100" i="1">
              <a:solidFill>
                <a:srgbClr val="E36C0A"/>
              </a:solidFill>
              <a:effectLst/>
              <a:latin typeface="Arial" panose="020B0604020202020204" pitchFamily="34" charset="0"/>
              <a:ea typeface="Times New Roman" panose="02020603050405020304" pitchFamily="18" charset="0"/>
              <a:cs typeface="+mn-cs"/>
            </a:rPr>
            <a:t>relevant</a:t>
          </a:r>
          <a:r>
            <a:rPr lang="en-GB" sz="1000" i="1" baseline="0">
              <a:solidFill>
                <a:srgbClr val="E36C0A"/>
              </a:solidFill>
              <a:effectLst/>
              <a:latin typeface="Arial" panose="020B0604020202020204" pitchFamily="34"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26</xdr:row>
      <xdr:rowOff>20107</xdr:rowOff>
    </xdr:from>
    <xdr:to>
      <xdr:col>9</xdr:col>
      <xdr:colOff>474988</xdr:colOff>
      <xdr:row>26</xdr:row>
      <xdr:rowOff>368254</xdr:rowOff>
    </xdr:to>
    <xdr:pic>
      <xdr:nvPicPr>
        <xdr:cNvPr id="10" name="Picture 9">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2"/>
        <a:stretch>
          <a:fillRect/>
        </a:stretch>
      </xdr:blipFill>
      <xdr:spPr>
        <a:xfrm>
          <a:off x="7446441" y="5957357"/>
          <a:ext cx="341630" cy="34814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habo Molikoe" id="{EE12DF6D-0228-4E62-9DD0-95C8805D81CB}" userId="S::tmolikoe@geoscience.org.za::68723c47-ffeb-463c-9920-963d12db022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2" dT="2025-11-12T13:41:17.55" personId="{EE12DF6D-0228-4E62-9DD0-95C8805D81CB}" id="{517F4259-0984-4EE6-AF89-46FFAC8F6877}">
    <text>Reworded this sentenced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view="pageBreakPreview" topLeftCell="A23" zoomScale="90" zoomScaleNormal="90" zoomScaleSheetLayoutView="90" workbookViewId="0">
      <selection activeCell="N27" sqref="N27"/>
    </sheetView>
  </sheetViews>
  <sheetFormatPr defaultRowHeight="12.75" x14ac:dyDescent="0.35"/>
  <cols>
    <col min="14" max="14" width="55.3984375" customWidth="1"/>
  </cols>
  <sheetData>
    <row r="1" spans="1:13" x14ac:dyDescent="0.35">
      <c r="A1" s="4"/>
      <c r="B1" s="5"/>
      <c r="C1" s="5"/>
      <c r="D1" s="5"/>
      <c r="E1" s="5"/>
      <c r="F1" s="5"/>
      <c r="G1" s="5"/>
      <c r="H1" s="5"/>
      <c r="I1" s="5"/>
      <c r="J1" s="5"/>
      <c r="K1" s="5"/>
      <c r="L1" s="5"/>
      <c r="M1" s="6"/>
    </row>
    <row r="2" spans="1:13" ht="17.649999999999999" x14ac:dyDescent="0.5">
      <c r="A2" s="7"/>
      <c r="B2" s="8"/>
      <c r="C2" s="8"/>
      <c r="D2" s="8"/>
      <c r="E2" s="8"/>
      <c r="F2" s="8"/>
      <c r="G2" s="8"/>
      <c r="H2" s="8"/>
      <c r="I2" s="8"/>
      <c r="J2" s="185" t="s">
        <v>122</v>
      </c>
      <c r="K2" s="185"/>
      <c r="L2" s="185"/>
      <c r="M2" s="9"/>
    </row>
    <row r="3" spans="1:13" x14ac:dyDescent="0.35">
      <c r="A3" s="7"/>
      <c r="B3" s="8"/>
      <c r="C3" s="8"/>
      <c r="D3" s="8"/>
      <c r="E3" s="8"/>
      <c r="F3" s="8"/>
      <c r="G3" s="8"/>
      <c r="H3" s="8"/>
      <c r="I3" s="8"/>
      <c r="J3" s="8"/>
      <c r="K3" s="8"/>
      <c r="L3" s="8"/>
      <c r="M3" s="9"/>
    </row>
    <row r="4" spans="1:13" x14ac:dyDescent="0.35">
      <c r="A4" s="7"/>
      <c r="B4" s="8"/>
      <c r="C4" s="8"/>
      <c r="D4" s="8"/>
      <c r="E4" s="8"/>
      <c r="F4" s="8"/>
      <c r="G4" s="8"/>
      <c r="H4" s="8"/>
      <c r="I4" s="8"/>
      <c r="J4" s="8"/>
      <c r="K4" s="8"/>
      <c r="L4" s="8"/>
      <c r="M4" s="9"/>
    </row>
    <row r="5" spans="1:13" x14ac:dyDescent="0.35">
      <c r="A5" s="7"/>
      <c r="B5" s="8"/>
      <c r="C5" s="8"/>
      <c r="D5" s="8"/>
      <c r="E5" s="8"/>
      <c r="F5" s="8"/>
      <c r="G5" s="8"/>
      <c r="H5" s="8"/>
      <c r="I5" s="8"/>
      <c r="J5" s="8"/>
      <c r="K5" s="8"/>
      <c r="L5" s="8"/>
      <c r="M5" s="9"/>
    </row>
    <row r="6" spans="1:13" x14ac:dyDescent="0.35">
      <c r="A6" s="7"/>
      <c r="B6" s="8"/>
      <c r="C6" s="8"/>
      <c r="D6" s="8"/>
      <c r="E6" s="8"/>
      <c r="F6" s="8"/>
      <c r="G6" s="8"/>
      <c r="H6" s="8"/>
      <c r="I6" s="8"/>
      <c r="J6" s="8"/>
      <c r="K6" s="8"/>
      <c r="L6" s="8"/>
      <c r="M6" s="9"/>
    </row>
    <row r="7" spans="1:13" x14ac:dyDescent="0.35">
      <c r="A7" s="7"/>
      <c r="B7" s="8"/>
      <c r="C7" s="8"/>
      <c r="D7" s="8"/>
      <c r="E7" s="8"/>
      <c r="F7" s="8"/>
      <c r="G7" s="8"/>
      <c r="H7" s="8"/>
      <c r="I7" s="8"/>
      <c r="J7" s="8"/>
      <c r="K7" s="8"/>
      <c r="L7" s="8"/>
      <c r="M7" s="9"/>
    </row>
    <row r="8" spans="1:13" x14ac:dyDescent="0.35">
      <c r="A8" s="7"/>
      <c r="B8" s="8"/>
      <c r="C8" s="8"/>
      <c r="D8" s="8"/>
      <c r="E8" s="8"/>
      <c r="F8" s="8"/>
      <c r="G8" s="8"/>
      <c r="H8" s="8"/>
      <c r="I8" s="8"/>
      <c r="J8" s="8"/>
      <c r="K8" s="8"/>
      <c r="L8" s="8"/>
      <c r="M8" s="9"/>
    </row>
    <row r="9" spans="1:13" x14ac:dyDescent="0.35">
      <c r="A9" s="7"/>
      <c r="B9" s="8"/>
      <c r="C9" s="8"/>
      <c r="D9" s="8"/>
      <c r="E9" s="8"/>
      <c r="F9" s="8"/>
      <c r="G9" s="8"/>
      <c r="H9" s="8"/>
      <c r="I9" s="8"/>
      <c r="J9" s="8"/>
      <c r="K9" s="8"/>
      <c r="L9" s="8"/>
      <c r="M9" s="9"/>
    </row>
    <row r="10" spans="1:13" x14ac:dyDescent="0.35">
      <c r="A10" s="7"/>
      <c r="B10" s="8"/>
      <c r="C10" s="8"/>
      <c r="D10" s="8"/>
      <c r="E10" s="8"/>
      <c r="F10" s="8"/>
      <c r="G10" s="8"/>
      <c r="H10" s="8"/>
      <c r="I10" s="8"/>
      <c r="J10" s="8"/>
      <c r="K10" s="8"/>
      <c r="L10" s="8"/>
      <c r="M10" s="9"/>
    </row>
    <row r="11" spans="1:13" x14ac:dyDescent="0.35">
      <c r="A11" s="7"/>
      <c r="B11" s="8"/>
      <c r="C11" s="8"/>
      <c r="D11" s="8"/>
      <c r="E11" s="8"/>
      <c r="F11" s="8"/>
      <c r="G11" s="8"/>
      <c r="H11" s="8"/>
      <c r="I11" s="8"/>
      <c r="J11" s="8"/>
      <c r="K11" s="8"/>
      <c r="L11" s="8"/>
      <c r="M11" s="9"/>
    </row>
    <row r="12" spans="1:13" x14ac:dyDescent="0.35">
      <c r="A12" s="7"/>
      <c r="B12" s="8"/>
      <c r="C12" s="8"/>
      <c r="D12" s="8"/>
      <c r="E12" s="8"/>
      <c r="F12" s="8"/>
      <c r="G12" s="8"/>
      <c r="H12" s="8"/>
      <c r="I12" s="8"/>
      <c r="J12" s="8"/>
      <c r="K12" s="8"/>
      <c r="L12" s="8"/>
      <c r="M12" s="9"/>
    </row>
    <row r="13" spans="1:13" ht="13.15" thickBot="1" x14ac:dyDescent="0.4">
      <c r="A13" s="7"/>
      <c r="B13" s="8"/>
      <c r="C13" s="8"/>
      <c r="D13" s="8"/>
      <c r="E13" s="8"/>
      <c r="F13" s="8"/>
      <c r="G13" s="8"/>
      <c r="H13" s="8"/>
      <c r="I13" s="8"/>
      <c r="J13" s="8"/>
      <c r="K13" s="8"/>
      <c r="L13" s="8"/>
      <c r="M13" s="9"/>
    </row>
    <row r="14" spans="1:13" ht="21" thickBot="1" x14ac:dyDescent="0.65">
      <c r="A14" s="186" t="s">
        <v>1</v>
      </c>
      <c r="B14" s="187"/>
      <c r="C14" s="187"/>
      <c r="D14" s="187"/>
      <c r="E14" s="187"/>
      <c r="F14" s="187"/>
      <c r="G14" s="187"/>
      <c r="H14" s="187"/>
      <c r="I14" s="187"/>
      <c r="J14" s="187"/>
      <c r="K14" s="187"/>
      <c r="L14" s="187"/>
      <c r="M14" s="188"/>
    </row>
    <row r="15" spans="1:13" x14ac:dyDescent="0.35">
      <c r="A15" s="7"/>
      <c r="B15" s="8"/>
      <c r="C15" s="8"/>
      <c r="D15" s="8"/>
      <c r="E15" s="8"/>
      <c r="F15" s="8"/>
      <c r="G15" s="8"/>
      <c r="H15" s="8"/>
      <c r="I15" s="8"/>
      <c r="J15" s="8"/>
      <c r="K15" s="8"/>
      <c r="L15" s="8"/>
      <c r="M15" s="9"/>
    </row>
    <row r="16" spans="1:13" ht="13.15" thickBot="1" x14ac:dyDescent="0.4">
      <c r="A16" s="7"/>
      <c r="B16" s="8"/>
      <c r="C16" s="8"/>
      <c r="D16" s="8"/>
      <c r="E16" s="8"/>
      <c r="F16" s="8"/>
      <c r="G16" s="8"/>
      <c r="H16" s="8"/>
      <c r="I16" s="8"/>
      <c r="J16" s="8"/>
      <c r="K16" s="8"/>
      <c r="L16" s="8"/>
      <c r="M16" s="9"/>
    </row>
    <row r="17" spans="1:13" ht="21" thickBot="1" x14ac:dyDescent="0.65">
      <c r="A17" s="10" t="s">
        <v>14</v>
      </c>
      <c r="B17" s="8"/>
      <c r="C17" s="8"/>
      <c r="D17" s="8"/>
      <c r="E17" s="189" t="s">
        <v>125</v>
      </c>
      <c r="F17" s="190"/>
      <c r="G17" s="190"/>
      <c r="H17" s="190"/>
      <c r="I17" s="190"/>
      <c r="J17" s="190"/>
      <c r="K17" s="190"/>
      <c r="L17" s="191"/>
      <c r="M17" s="9"/>
    </row>
    <row r="18" spans="1:13" ht="15.4" thickBot="1" x14ac:dyDescent="0.45">
      <c r="A18" s="7"/>
      <c r="B18" s="8"/>
      <c r="C18" s="8"/>
      <c r="D18" s="8"/>
      <c r="E18" s="15"/>
      <c r="F18" s="15"/>
      <c r="G18" s="15"/>
      <c r="H18" s="15"/>
      <c r="I18" s="15"/>
      <c r="J18" s="15"/>
      <c r="K18" s="15"/>
      <c r="L18" s="15"/>
      <c r="M18" s="9"/>
    </row>
    <row r="19" spans="1:13" ht="46.5" customHeight="1" thickBot="1" x14ac:dyDescent="0.65">
      <c r="A19" s="10" t="s">
        <v>15</v>
      </c>
      <c r="B19" s="8"/>
      <c r="C19" s="8"/>
      <c r="D19" s="8"/>
      <c r="E19" s="192" t="s">
        <v>123</v>
      </c>
      <c r="F19" s="193"/>
      <c r="G19" s="193"/>
      <c r="H19" s="193"/>
      <c r="I19" s="193"/>
      <c r="J19" s="193"/>
      <c r="K19" s="193"/>
      <c r="L19" s="194"/>
      <c r="M19" s="9"/>
    </row>
    <row r="20" spans="1:13" ht="15.4" thickBot="1" x14ac:dyDescent="0.45">
      <c r="A20" s="7"/>
      <c r="B20" s="8"/>
      <c r="C20" s="8"/>
      <c r="D20" s="8"/>
      <c r="E20" s="15"/>
      <c r="F20" s="15"/>
      <c r="G20" s="15"/>
      <c r="H20" s="15"/>
      <c r="I20" s="15"/>
      <c r="J20" s="15"/>
      <c r="K20" s="15"/>
      <c r="L20" s="15"/>
      <c r="M20" s="9"/>
    </row>
    <row r="21" spans="1:13" ht="45.75" customHeight="1" thickBot="1" x14ac:dyDescent="0.65">
      <c r="A21" s="10" t="s">
        <v>2</v>
      </c>
      <c r="B21" s="8"/>
      <c r="C21" s="8"/>
      <c r="D21" s="8"/>
      <c r="E21" s="195" t="s">
        <v>124</v>
      </c>
      <c r="F21" s="196"/>
      <c r="G21" s="196"/>
      <c r="H21" s="196"/>
      <c r="I21" s="196"/>
      <c r="J21" s="196"/>
      <c r="K21" s="196"/>
      <c r="L21" s="197"/>
      <c r="M21" s="9"/>
    </row>
    <row r="22" spans="1:13" x14ac:dyDescent="0.35">
      <c r="A22" s="7"/>
      <c r="B22" s="8"/>
      <c r="C22" s="8"/>
      <c r="D22" s="8"/>
      <c r="E22" s="8"/>
      <c r="F22" s="8"/>
      <c r="G22" s="8"/>
      <c r="H22" s="8"/>
      <c r="I22" s="8"/>
      <c r="J22" s="8"/>
      <c r="K22" s="8"/>
      <c r="L22" s="8"/>
      <c r="M22" s="9"/>
    </row>
    <row r="23" spans="1:13" ht="13.15" thickBot="1" x14ac:dyDescent="0.4">
      <c r="A23" s="7"/>
      <c r="B23" s="8"/>
      <c r="C23" s="8"/>
      <c r="D23" s="8"/>
      <c r="E23" s="8"/>
      <c r="F23" s="8"/>
      <c r="G23" s="8"/>
      <c r="H23" s="8"/>
      <c r="I23" s="8"/>
      <c r="J23" s="8"/>
      <c r="K23" s="8"/>
      <c r="L23" s="8"/>
      <c r="M23" s="9"/>
    </row>
    <row r="24" spans="1:13" ht="21" thickBot="1" x14ac:dyDescent="0.65">
      <c r="A24" s="186" t="s">
        <v>16</v>
      </c>
      <c r="B24" s="187"/>
      <c r="C24" s="187"/>
      <c r="D24" s="187"/>
      <c r="E24" s="187"/>
      <c r="F24" s="187"/>
      <c r="G24" s="187"/>
      <c r="H24" s="187"/>
      <c r="I24" s="187"/>
      <c r="J24" s="187"/>
      <c r="K24" s="187"/>
      <c r="L24" s="187"/>
      <c r="M24" s="188"/>
    </row>
    <row r="25" spans="1:13" x14ac:dyDescent="0.35">
      <c r="A25" s="7"/>
      <c r="B25" s="8"/>
      <c r="C25" s="8"/>
      <c r="D25" s="8"/>
      <c r="E25" s="8"/>
      <c r="F25" s="8"/>
      <c r="G25" s="8"/>
      <c r="H25" s="8"/>
      <c r="I25" s="8"/>
      <c r="J25" s="8"/>
      <c r="K25" s="8"/>
      <c r="L25" s="8"/>
      <c r="M25" s="9"/>
    </row>
    <row r="26" spans="1:13" s="2" customFormat="1" ht="13.9" x14ac:dyDescent="0.4">
      <c r="A26" s="198" t="s">
        <v>64</v>
      </c>
      <c r="B26" s="199"/>
      <c r="C26" s="199"/>
      <c r="D26" s="199"/>
      <c r="E26" s="199"/>
      <c r="F26" s="199"/>
      <c r="G26" s="199"/>
      <c r="H26" s="199"/>
      <c r="I26" s="199"/>
      <c r="J26" s="199"/>
      <c r="K26" s="199"/>
      <c r="L26" s="199"/>
      <c r="M26" s="200"/>
    </row>
    <row r="27" spans="1:13" s="2" customFormat="1" ht="45" customHeight="1" x14ac:dyDescent="0.35">
      <c r="A27" s="173" t="s">
        <v>126</v>
      </c>
      <c r="B27" s="174"/>
      <c r="C27" s="174"/>
      <c r="D27" s="174"/>
      <c r="E27" s="174"/>
      <c r="F27" s="174"/>
      <c r="G27" s="174"/>
      <c r="H27" s="174"/>
      <c r="I27" s="174"/>
      <c r="J27" s="174"/>
      <c r="K27" s="174"/>
      <c r="L27" s="174"/>
      <c r="M27" s="175"/>
    </row>
    <row r="28" spans="1:13" s="2" customFormat="1" ht="13.5" x14ac:dyDescent="0.35">
      <c r="A28" s="173"/>
      <c r="B28" s="174"/>
      <c r="C28" s="174"/>
      <c r="D28" s="174"/>
      <c r="E28" s="174"/>
      <c r="F28" s="174"/>
      <c r="G28" s="174"/>
      <c r="H28" s="174"/>
      <c r="I28" s="174"/>
      <c r="J28" s="174"/>
      <c r="K28" s="174"/>
      <c r="L28" s="174"/>
      <c r="M28" s="175"/>
    </row>
    <row r="29" spans="1:13" s="2" customFormat="1" ht="13.9" x14ac:dyDescent="0.4">
      <c r="A29" s="198" t="s">
        <v>65</v>
      </c>
      <c r="B29" s="199"/>
      <c r="C29" s="199"/>
      <c r="D29" s="199"/>
      <c r="E29" s="199"/>
      <c r="F29" s="199"/>
      <c r="G29" s="199"/>
      <c r="H29" s="199"/>
      <c r="I29" s="199"/>
      <c r="J29" s="199"/>
      <c r="K29" s="199"/>
      <c r="L29" s="199"/>
      <c r="M29" s="200"/>
    </row>
    <row r="30" spans="1:13" s="2" customFormat="1" ht="13.9" x14ac:dyDescent="0.4">
      <c r="A30" s="182" t="s">
        <v>66</v>
      </c>
      <c r="B30" s="183"/>
      <c r="C30" s="183"/>
      <c r="D30" s="183"/>
      <c r="E30" s="183"/>
      <c r="F30" s="183"/>
      <c r="G30" s="183"/>
      <c r="H30" s="183"/>
      <c r="I30" s="183"/>
      <c r="J30" s="183"/>
      <c r="K30" s="183"/>
      <c r="L30" s="183"/>
      <c r="M30" s="184"/>
    </row>
    <row r="31" spans="1:13" s="2" customFormat="1" ht="38.25" customHeight="1" x14ac:dyDescent="0.35">
      <c r="A31" s="173" t="s">
        <v>129</v>
      </c>
      <c r="B31" s="174"/>
      <c r="C31" s="174"/>
      <c r="D31" s="174"/>
      <c r="E31" s="174"/>
      <c r="F31" s="174"/>
      <c r="G31" s="174"/>
      <c r="H31" s="174"/>
      <c r="I31" s="174"/>
      <c r="J31" s="174"/>
      <c r="K31" s="174"/>
      <c r="L31" s="174"/>
      <c r="M31" s="175"/>
    </row>
    <row r="32" spans="1:13" s="2" customFormat="1" ht="19.5" customHeight="1" x14ac:dyDescent="0.35">
      <c r="A32" s="173" t="s">
        <v>17</v>
      </c>
      <c r="B32" s="174"/>
      <c r="C32" s="174"/>
      <c r="D32" s="174"/>
      <c r="E32" s="174"/>
      <c r="F32" s="174"/>
      <c r="G32" s="174"/>
      <c r="H32" s="174"/>
      <c r="I32" s="174"/>
      <c r="J32" s="174"/>
      <c r="K32" s="174"/>
      <c r="L32" s="174"/>
      <c r="M32" s="175"/>
    </row>
    <row r="33" spans="1:13" s="2" customFormat="1" ht="35.25" customHeight="1" x14ac:dyDescent="0.35">
      <c r="A33" s="173" t="s">
        <v>127</v>
      </c>
      <c r="B33" s="174"/>
      <c r="C33" s="174"/>
      <c r="D33" s="174"/>
      <c r="E33" s="174"/>
      <c r="F33" s="174"/>
      <c r="G33" s="174"/>
      <c r="H33" s="174"/>
      <c r="I33" s="174"/>
      <c r="J33" s="174"/>
      <c r="K33" s="174"/>
      <c r="L33" s="174"/>
      <c r="M33" s="175"/>
    </row>
    <row r="34" spans="1:13" s="2" customFormat="1" ht="21" customHeight="1" x14ac:dyDescent="0.35">
      <c r="A34" s="173" t="s">
        <v>128</v>
      </c>
      <c r="B34" s="174"/>
      <c r="C34" s="174"/>
      <c r="D34" s="174"/>
      <c r="E34" s="174"/>
      <c r="F34" s="174"/>
      <c r="G34" s="174"/>
      <c r="H34" s="174"/>
      <c r="I34" s="174"/>
      <c r="J34" s="174"/>
      <c r="K34" s="174"/>
      <c r="L34" s="174"/>
      <c r="M34" s="175"/>
    </row>
    <row r="35" spans="1:13" s="2" customFormat="1" ht="30.75" customHeight="1" x14ac:dyDescent="0.4">
      <c r="A35" s="182" t="s">
        <v>67</v>
      </c>
      <c r="B35" s="183"/>
      <c r="C35" s="183"/>
      <c r="D35" s="183"/>
      <c r="E35" s="183"/>
      <c r="F35" s="183"/>
      <c r="G35" s="183"/>
      <c r="H35" s="183"/>
      <c r="I35" s="183"/>
      <c r="J35" s="183"/>
      <c r="K35" s="183"/>
      <c r="L35" s="183"/>
      <c r="M35" s="184"/>
    </row>
    <row r="36" spans="1:13" s="2" customFormat="1" ht="21.75" customHeight="1" x14ac:dyDescent="0.35">
      <c r="A36" s="173" t="s">
        <v>130</v>
      </c>
      <c r="B36" s="174"/>
      <c r="C36" s="174"/>
      <c r="D36" s="174"/>
      <c r="E36" s="174"/>
      <c r="F36" s="174"/>
      <c r="G36" s="174"/>
      <c r="H36" s="174"/>
      <c r="I36" s="174"/>
      <c r="J36" s="174"/>
      <c r="K36" s="174"/>
      <c r="L36" s="174"/>
      <c r="M36" s="175"/>
    </row>
    <row r="37" spans="1:13" s="2" customFormat="1" ht="24" customHeight="1" x14ac:dyDescent="0.35">
      <c r="A37" s="173" t="s">
        <v>131</v>
      </c>
      <c r="B37" s="174"/>
      <c r="C37" s="174"/>
      <c r="D37" s="174"/>
      <c r="E37" s="174"/>
      <c r="F37" s="174"/>
      <c r="G37" s="174"/>
      <c r="H37" s="174"/>
      <c r="I37" s="174"/>
      <c r="J37" s="174"/>
      <c r="K37" s="174"/>
      <c r="L37" s="174"/>
      <c r="M37" s="175"/>
    </row>
    <row r="38" spans="1:13" s="2" customFormat="1" ht="36" customHeight="1" x14ac:dyDescent="0.35">
      <c r="A38" s="173" t="s">
        <v>132</v>
      </c>
      <c r="B38" s="174"/>
      <c r="C38" s="174"/>
      <c r="D38" s="174"/>
      <c r="E38" s="174"/>
      <c r="F38" s="174"/>
      <c r="G38" s="174"/>
      <c r="H38" s="174"/>
      <c r="I38" s="174"/>
      <c r="J38" s="174"/>
      <c r="K38" s="174"/>
      <c r="L38" s="174"/>
      <c r="M38" s="175"/>
    </row>
    <row r="39" spans="1:13" s="2" customFormat="1" ht="36" customHeight="1" x14ac:dyDescent="0.35">
      <c r="A39" s="173" t="s">
        <v>134</v>
      </c>
      <c r="B39" s="174"/>
      <c r="C39" s="174"/>
      <c r="D39" s="174"/>
      <c r="E39" s="174"/>
      <c r="F39" s="174"/>
      <c r="G39" s="174"/>
      <c r="H39" s="174"/>
      <c r="I39" s="174"/>
      <c r="J39" s="174"/>
      <c r="K39" s="174"/>
      <c r="L39" s="174"/>
      <c r="M39" s="175"/>
    </row>
    <row r="40" spans="1:13" s="2" customFormat="1" ht="36" customHeight="1" x14ac:dyDescent="0.35">
      <c r="A40" s="173" t="s">
        <v>133</v>
      </c>
      <c r="B40" s="174"/>
      <c r="C40" s="174"/>
      <c r="D40" s="174"/>
      <c r="E40" s="174"/>
      <c r="F40" s="174"/>
      <c r="G40" s="174"/>
      <c r="H40" s="174"/>
      <c r="I40" s="174"/>
      <c r="J40" s="174"/>
      <c r="K40" s="174"/>
      <c r="L40" s="174"/>
      <c r="M40" s="175"/>
    </row>
    <row r="41" spans="1:13" s="2" customFormat="1" ht="13.5" x14ac:dyDescent="0.35">
      <c r="A41" s="173"/>
      <c r="B41" s="174"/>
      <c r="C41" s="174"/>
      <c r="D41" s="174"/>
      <c r="E41" s="174"/>
      <c r="F41" s="174"/>
      <c r="G41" s="174"/>
      <c r="H41" s="174"/>
      <c r="I41" s="174"/>
      <c r="J41" s="174"/>
      <c r="K41" s="174"/>
      <c r="L41" s="174"/>
      <c r="M41" s="175"/>
    </row>
    <row r="42" spans="1:13" s="2" customFormat="1" ht="13.5" x14ac:dyDescent="0.35">
      <c r="A42" s="173"/>
      <c r="B42" s="174"/>
      <c r="C42" s="174"/>
      <c r="D42" s="174"/>
      <c r="E42" s="174"/>
      <c r="F42" s="174"/>
      <c r="G42" s="174"/>
      <c r="H42" s="174"/>
      <c r="I42" s="174"/>
      <c r="J42" s="174"/>
      <c r="K42" s="174"/>
      <c r="L42" s="174"/>
      <c r="M42" s="175"/>
    </row>
    <row r="43" spans="1:13" s="2" customFormat="1" ht="13.9" x14ac:dyDescent="0.4">
      <c r="A43" s="176" t="s">
        <v>68</v>
      </c>
      <c r="B43" s="177"/>
      <c r="C43" s="177"/>
      <c r="D43" s="177"/>
      <c r="E43" s="177"/>
      <c r="F43" s="177"/>
      <c r="G43" s="177"/>
      <c r="H43" s="177"/>
      <c r="I43" s="177"/>
      <c r="J43" s="177"/>
      <c r="K43" s="177"/>
      <c r="L43" s="177"/>
      <c r="M43" s="178"/>
    </row>
    <row r="44" spans="1:13" s="2" customFormat="1" ht="21.75" customHeight="1" x14ac:dyDescent="0.35">
      <c r="A44" s="179" t="s">
        <v>135</v>
      </c>
      <c r="B44" s="180"/>
      <c r="C44" s="180"/>
      <c r="D44" s="180"/>
      <c r="E44" s="180"/>
      <c r="F44" s="180"/>
      <c r="G44" s="180"/>
      <c r="H44" s="180"/>
      <c r="I44" s="180"/>
      <c r="J44" s="180"/>
      <c r="K44" s="180"/>
      <c r="L44" s="180"/>
      <c r="M44" s="181"/>
    </row>
    <row r="45" spans="1:13" s="2" customFormat="1" ht="36" customHeight="1" x14ac:dyDescent="0.4">
      <c r="A45" s="173" t="s">
        <v>18</v>
      </c>
      <c r="B45" s="174"/>
      <c r="C45" s="174"/>
      <c r="D45" s="174"/>
      <c r="E45" s="174"/>
      <c r="F45" s="174"/>
      <c r="G45" s="174"/>
      <c r="H45" s="174"/>
      <c r="I45" s="174"/>
      <c r="J45" s="174"/>
      <c r="K45" s="174"/>
      <c r="L45" s="174"/>
      <c r="M45" s="175"/>
    </row>
    <row r="46" spans="1:13" s="2" customFormat="1" ht="14.25" thickBot="1" x14ac:dyDescent="0.45">
      <c r="A46" s="169"/>
      <c r="B46" s="170"/>
      <c r="C46" s="170"/>
      <c r="D46" s="170"/>
      <c r="E46" s="170"/>
      <c r="F46" s="170"/>
      <c r="G46" s="170"/>
      <c r="H46" s="170"/>
      <c r="I46" s="170"/>
      <c r="J46" s="170"/>
      <c r="K46" s="170"/>
      <c r="L46" s="170"/>
      <c r="M46" s="171"/>
    </row>
    <row r="47" spans="1:13" s="2" customFormat="1" ht="13.5" x14ac:dyDescent="0.35">
      <c r="A47" s="172"/>
      <c r="B47" s="172"/>
      <c r="C47" s="172"/>
      <c r="D47" s="172"/>
      <c r="E47" s="172"/>
      <c r="F47" s="172"/>
      <c r="G47" s="172"/>
      <c r="H47" s="172"/>
      <c r="I47" s="172"/>
      <c r="J47" s="172"/>
      <c r="K47" s="172"/>
      <c r="L47" s="172"/>
      <c r="M47" s="172"/>
    </row>
  </sheetData>
  <mergeCells count="28">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38:M38"/>
    <mergeCell ref="A39:M39"/>
    <mergeCell ref="A33:M33"/>
    <mergeCell ref="A34:M34"/>
    <mergeCell ref="A35:M35"/>
    <mergeCell ref="A46:M46"/>
    <mergeCell ref="A47:M47"/>
    <mergeCell ref="A40:M40"/>
    <mergeCell ref="A41:M41"/>
    <mergeCell ref="A42:M42"/>
    <mergeCell ref="A43:M43"/>
    <mergeCell ref="A44:M44"/>
    <mergeCell ref="A45:M45"/>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9"/>
  <sheetViews>
    <sheetView view="pageBreakPreview" zoomScale="90" zoomScaleNormal="75" zoomScaleSheetLayoutView="90" workbookViewId="0"/>
  </sheetViews>
  <sheetFormatPr defaultColWidth="9.265625" defaultRowHeight="13.5" x14ac:dyDescent="0.35"/>
  <cols>
    <col min="1" max="1" width="8.73046875" style="101" customWidth="1"/>
    <col min="2" max="2" width="41.265625" style="2" customWidth="1"/>
    <col min="3" max="3" width="14.73046875" style="2" customWidth="1"/>
    <col min="4" max="5" width="13.73046875" style="2" customWidth="1"/>
    <col min="6" max="6" width="18.59765625" style="2" customWidth="1"/>
    <col min="7" max="7" width="15.73046875" style="2" customWidth="1"/>
    <col min="8" max="8" width="12.59765625" style="2" customWidth="1"/>
    <col min="9" max="9" width="19" style="2" customWidth="1"/>
    <col min="10" max="10" width="52.73046875" style="2" customWidth="1"/>
    <col min="11" max="16384" width="9.265625" style="2"/>
  </cols>
  <sheetData>
    <row r="1" spans="1:9" ht="13.9" thickTop="1" x14ac:dyDescent="0.35">
      <c r="A1" s="95"/>
      <c r="B1" s="34"/>
      <c r="C1" s="212" t="s">
        <v>61</v>
      </c>
      <c r="D1" s="213"/>
      <c r="E1" s="213"/>
      <c r="F1" s="213"/>
      <c r="G1" s="213"/>
      <c r="H1" s="213"/>
      <c r="I1" s="35"/>
    </row>
    <row r="2" spans="1:9" x14ac:dyDescent="0.35">
      <c r="A2" s="96"/>
      <c r="B2" s="13"/>
      <c r="C2" s="214"/>
      <c r="D2" s="214"/>
      <c r="E2" s="214"/>
      <c r="F2" s="214"/>
      <c r="G2" s="214"/>
      <c r="H2" s="214"/>
      <c r="I2" s="36"/>
    </row>
    <row r="3" spans="1:9" x14ac:dyDescent="0.35">
      <c r="A3" s="96"/>
      <c r="B3" s="13"/>
      <c r="C3" s="214"/>
      <c r="D3" s="214"/>
      <c r="E3" s="214"/>
      <c r="F3" s="214"/>
      <c r="G3" s="214"/>
      <c r="H3" s="214"/>
      <c r="I3" s="36"/>
    </row>
    <row r="4" spans="1:9" ht="21.75" customHeight="1" x14ac:dyDescent="0.6">
      <c r="A4" s="96"/>
      <c r="B4" s="13"/>
      <c r="C4" s="215" t="s">
        <v>62</v>
      </c>
      <c r="D4" s="215"/>
      <c r="E4" s="215"/>
      <c r="F4" s="215"/>
      <c r="G4" s="215"/>
      <c r="H4" s="215"/>
      <c r="I4" s="36"/>
    </row>
    <row r="5" spans="1:9" ht="14.25" customHeight="1" x14ac:dyDescent="0.4">
      <c r="A5" s="96"/>
      <c r="B5" s="13"/>
      <c r="C5" s="33"/>
      <c r="D5" s="33"/>
      <c r="E5" s="33"/>
      <c r="F5" s="33"/>
      <c r="G5" s="33"/>
      <c r="H5" s="33"/>
      <c r="I5" s="36"/>
    </row>
    <row r="6" spans="1:9" ht="14.25" customHeight="1" x14ac:dyDescent="0.4">
      <c r="A6" s="96"/>
      <c r="B6" s="13"/>
      <c r="C6" s="33"/>
      <c r="D6" s="33"/>
      <c r="E6" s="33"/>
      <c r="F6" s="33"/>
      <c r="G6" s="33"/>
      <c r="H6" s="33"/>
      <c r="I6" s="36"/>
    </row>
    <row r="7" spans="1:9" ht="22.5" customHeight="1" x14ac:dyDescent="0.4">
      <c r="A7" s="102" t="s">
        <v>14</v>
      </c>
      <c r="B7" s="20"/>
      <c r="C7" s="225" t="str">
        <f>'COVER SHEET'!$E17</f>
        <v>&lt;TENDERING INSTITUTION'S RFP /BID NO TO BE FILLED IN HERE&gt;</v>
      </c>
      <c r="D7" s="225"/>
      <c r="E7" s="225"/>
      <c r="F7" s="225"/>
      <c r="G7" s="225"/>
      <c r="H7" s="225"/>
      <c r="I7" s="36"/>
    </row>
    <row r="8" spans="1:9" ht="36.75" customHeight="1" x14ac:dyDescent="0.4">
      <c r="A8" s="102" t="s">
        <v>15</v>
      </c>
      <c r="B8" s="20"/>
      <c r="C8" s="226" t="str">
        <f>'COVER SHEET'!$E19</f>
        <v>THE PROVISION OF TRAVEL MANAGEMENT SERVICES FOR A PERIOD OF 36 MONTHS</v>
      </c>
      <c r="D8" s="226"/>
      <c r="E8" s="226"/>
      <c r="F8" s="226"/>
      <c r="G8" s="226"/>
      <c r="H8" s="226"/>
      <c r="I8" s="36"/>
    </row>
    <row r="9" spans="1:9" ht="29.25" customHeight="1" x14ac:dyDescent="0.4">
      <c r="A9" s="102" t="s">
        <v>2</v>
      </c>
      <c r="B9" s="20"/>
      <c r="C9" s="225" t="str">
        <f>'COVER SHEET'!$E21</f>
        <v>&lt;NAME OF BIDDER TO BE FILLED IN HERE&gt;</v>
      </c>
      <c r="D9" s="225"/>
      <c r="E9" s="225"/>
      <c r="F9" s="225"/>
      <c r="G9" s="225"/>
      <c r="H9" s="225"/>
      <c r="I9" s="36"/>
    </row>
    <row r="10" spans="1:9" ht="29.25" customHeight="1" x14ac:dyDescent="0.4">
      <c r="A10" s="102"/>
      <c r="B10" s="20"/>
      <c r="C10" s="21"/>
      <c r="D10" s="21"/>
      <c r="E10" s="21"/>
      <c r="F10" s="21"/>
      <c r="G10" s="21"/>
      <c r="H10" s="21"/>
      <c r="I10" s="36"/>
    </row>
    <row r="11" spans="1:9" ht="29.25" customHeight="1" thickBot="1" x14ac:dyDescent="0.65">
      <c r="A11" s="102" t="s">
        <v>56</v>
      </c>
      <c r="B11" s="20"/>
      <c r="C11" s="21"/>
      <c r="D11" s="215"/>
      <c r="E11" s="215"/>
      <c r="F11" s="21"/>
      <c r="G11" s="21"/>
      <c r="H11" s="21"/>
      <c r="I11" s="36"/>
    </row>
    <row r="12" spans="1:9" ht="14.25" thickBot="1" x14ac:dyDescent="0.45">
      <c r="A12" s="227"/>
      <c r="B12" s="228"/>
      <c r="C12" s="229"/>
      <c r="D12" s="220" t="s">
        <v>54</v>
      </c>
      <c r="E12" s="221"/>
      <c r="F12" s="222"/>
      <c r="G12" s="223" t="s">
        <v>55</v>
      </c>
      <c r="H12" s="223"/>
      <c r="I12" s="224"/>
    </row>
    <row r="13" spans="1:9" s="3" customFormat="1" ht="28.15" thickBot="1" x14ac:dyDescent="0.45">
      <c r="A13" s="97" t="s">
        <v>19</v>
      </c>
      <c r="B13" s="27" t="s">
        <v>50</v>
      </c>
      <c r="C13" s="28" t="s">
        <v>48</v>
      </c>
      <c r="D13" s="28" t="s">
        <v>49</v>
      </c>
      <c r="E13" s="28" t="s">
        <v>52</v>
      </c>
      <c r="F13" s="28" t="s">
        <v>53</v>
      </c>
      <c r="G13" s="28" t="s">
        <v>49</v>
      </c>
      <c r="H13" s="29" t="s">
        <v>52</v>
      </c>
      <c r="I13" s="37" t="s">
        <v>53</v>
      </c>
    </row>
    <row r="14" spans="1:9" ht="13.9" x14ac:dyDescent="0.4">
      <c r="A14" s="38">
        <v>1</v>
      </c>
      <c r="B14" s="16" t="s">
        <v>20</v>
      </c>
      <c r="C14" s="103"/>
      <c r="D14" s="79"/>
      <c r="E14" s="24">
        <f>D14*1.14</f>
        <v>0</v>
      </c>
      <c r="F14" s="26">
        <f>E14*C14</f>
        <v>0</v>
      </c>
      <c r="G14" s="79"/>
      <c r="H14" s="24">
        <f>G14*1.14</f>
        <v>0</v>
      </c>
      <c r="I14" s="39">
        <f>H14*C14</f>
        <v>0</v>
      </c>
    </row>
    <row r="15" spans="1:9" ht="13.9" x14ac:dyDescent="0.4">
      <c r="A15" s="38">
        <v>2</v>
      </c>
      <c r="B15" s="16" t="s">
        <v>21</v>
      </c>
      <c r="C15" s="103"/>
      <c r="D15" s="79"/>
      <c r="E15" s="24">
        <f t="shared" ref="E15:E50" si="0">D15*1.14</f>
        <v>0</v>
      </c>
      <c r="F15" s="26">
        <f t="shared" ref="F15:F50" si="1">E15*C15</f>
        <v>0</v>
      </c>
      <c r="G15" s="79"/>
      <c r="H15" s="24">
        <f t="shared" ref="H15:H50" si="2">G15*1.14</f>
        <v>0</v>
      </c>
      <c r="I15" s="39">
        <f t="shared" ref="I15:I50" si="3">H15*C15</f>
        <v>0</v>
      </c>
    </row>
    <row r="16" spans="1:9" ht="13.9" x14ac:dyDescent="0.4">
      <c r="A16" s="38">
        <v>3</v>
      </c>
      <c r="B16" s="16" t="s">
        <v>22</v>
      </c>
      <c r="C16" s="103"/>
      <c r="D16" s="79"/>
      <c r="E16" s="24">
        <f t="shared" si="0"/>
        <v>0</v>
      </c>
      <c r="F16" s="26">
        <f t="shared" si="1"/>
        <v>0</v>
      </c>
      <c r="G16" s="79"/>
      <c r="H16" s="24">
        <f t="shared" si="2"/>
        <v>0</v>
      </c>
      <c r="I16" s="39">
        <f t="shared" si="3"/>
        <v>0</v>
      </c>
    </row>
    <row r="17" spans="1:9" ht="13.9" x14ac:dyDescent="0.4">
      <c r="A17" s="38">
        <v>4</v>
      </c>
      <c r="B17" s="16" t="s">
        <v>23</v>
      </c>
      <c r="C17" s="103"/>
      <c r="D17" s="79"/>
      <c r="E17" s="24">
        <f t="shared" si="0"/>
        <v>0</v>
      </c>
      <c r="F17" s="26">
        <f t="shared" si="1"/>
        <v>0</v>
      </c>
      <c r="G17" s="79"/>
      <c r="H17" s="24">
        <f t="shared" si="2"/>
        <v>0</v>
      </c>
      <c r="I17" s="39">
        <f t="shared" si="3"/>
        <v>0</v>
      </c>
    </row>
    <row r="18" spans="1:9" ht="13.9" x14ac:dyDescent="0.4">
      <c r="A18" s="38">
        <v>5</v>
      </c>
      <c r="B18" s="16" t="s">
        <v>24</v>
      </c>
      <c r="C18" s="103"/>
      <c r="D18" s="79"/>
      <c r="E18" s="24">
        <f t="shared" si="0"/>
        <v>0</v>
      </c>
      <c r="F18" s="26">
        <f t="shared" si="1"/>
        <v>0</v>
      </c>
      <c r="G18" s="79"/>
      <c r="H18" s="24">
        <f t="shared" si="2"/>
        <v>0</v>
      </c>
      <c r="I18" s="39">
        <f t="shared" si="3"/>
        <v>0</v>
      </c>
    </row>
    <row r="19" spans="1:9" ht="13.9" x14ac:dyDescent="0.4">
      <c r="A19" s="38">
        <v>6</v>
      </c>
      <c r="B19" s="16" t="s">
        <v>25</v>
      </c>
      <c r="C19" s="103"/>
      <c r="D19" s="79"/>
      <c r="E19" s="24">
        <f t="shared" si="0"/>
        <v>0</v>
      </c>
      <c r="F19" s="26">
        <f t="shared" si="1"/>
        <v>0</v>
      </c>
      <c r="G19" s="79"/>
      <c r="H19" s="24">
        <f t="shared" si="2"/>
        <v>0</v>
      </c>
      <c r="I19" s="39">
        <f t="shared" si="3"/>
        <v>0</v>
      </c>
    </row>
    <row r="20" spans="1:9" ht="13.9" x14ac:dyDescent="0.4">
      <c r="A20" s="38">
        <v>7</v>
      </c>
      <c r="B20" s="16" t="s">
        <v>35</v>
      </c>
      <c r="C20" s="103"/>
      <c r="D20" s="79"/>
      <c r="E20" s="24">
        <f t="shared" si="0"/>
        <v>0</v>
      </c>
      <c r="F20" s="26">
        <f t="shared" si="1"/>
        <v>0</v>
      </c>
      <c r="G20" s="79"/>
      <c r="H20" s="24">
        <f t="shared" si="2"/>
        <v>0</v>
      </c>
      <c r="I20" s="39">
        <f t="shared" si="3"/>
        <v>0</v>
      </c>
    </row>
    <row r="21" spans="1:9" ht="13.9" x14ac:dyDescent="0.4">
      <c r="A21" s="38">
        <v>8</v>
      </c>
      <c r="B21" s="16" t="s">
        <v>36</v>
      </c>
      <c r="C21" s="103"/>
      <c r="D21" s="79"/>
      <c r="E21" s="24">
        <f t="shared" si="0"/>
        <v>0</v>
      </c>
      <c r="F21" s="26">
        <f t="shared" si="1"/>
        <v>0</v>
      </c>
      <c r="G21" s="79"/>
      <c r="H21" s="24">
        <f t="shared" si="2"/>
        <v>0</v>
      </c>
      <c r="I21" s="39">
        <f t="shared" si="3"/>
        <v>0</v>
      </c>
    </row>
    <row r="22" spans="1:9" ht="13.9" x14ac:dyDescent="0.4">
      <c r="A22" s="38">
        <v>9</v>
      </c>
      <c r="B22" s="16" t="s">
        <v>37</v>
      </c>
      <c r="C22" s="103"/>
      <c r="D22" s="79"/>
      <c r="E22" s="24">
        <f t="shared" si="0"/>
        <v>0</v>
      </c>
      <c r="F22" s="26">
        <f t="shared" si="1"/>
        <v>0</v>
      </c>
      <c r="G22" s="79"/>
      <c r="H22" s="24">
        <f t="shared" si="2"/>
        <v>0</v>
      </c>
      <c r="I22" s="39">
        <f t="shared" si="3"/>
        <v>0</v>
      </c>
    </row>
    <row r="23" spans="1:9" ht="13.9" x14ac:dyDescent="0.4">
      <c r="A23" s="38">
        <v>10</v>
      </c>
      <c r="B23" s="16" t="s">
        <v>26</v>
      </c>
      <c r="C23" s="103"/>
      <c r="D23" s="79"/>
      <c r="E23" s="24">
        <f t="shared" si="0"/>
        <v>0</v>
      </c>
      <c r="F23" s="26">
        <f t="shared" si="1"/>
        <v>0</v>
      </c>
      <c r="G23" s="79"/>
      <c r="H23" s="24">
        <f t="shared" si="2"/>
        <v>0</v>
      </c>
      <c r="I23" s="39">
        <f t="shared" si="3"/>
        <v>0</v>
      </c>
    </row>
    <row r="24" spans="1:9" ht="13.9" x14ac:dyDescent="0.4">
      <c r="A24" s="38">
        <v>11</v>
      </c>
      <c r="B24" s="16" t="s">
        <v>27</v>
      </c>
      <c r="C24" s="103"/>
      <c r="D24" s="79"/>
      <c r="E24" s="24">
        <f t="shared" si="0"/>
        <v>0</v>
      </c>
      <c r="F24" s="26">
        <f t="shared" si="1"/>
        <v>0</v>
      </c>
      <c r="G24" s="79"/>
      <c r="H24" s="24">
        <f t="shared" si="2"/>
        <v>0</v>
      </c>
      <c r="I24" s="39">
        <f t="shared" si="3"/>
        <v>0</v>
      </c>
    </row>
    <row r="25" spans="1:9" ht="13.9" x14ac:dyDescent="0.4">
      <c r="A25" s="38">
        <v>12</v>
      </c>
      <c r="B25" s="16" t="s">
        <v>28</v>
      </c>
      <c r="C25" s="103"/>
      <c r="D25" s="79"/>
      <c r="E25" s="24">
        <f t="shared" si="0"/>
        <v>0</v>
      </c>
      <c r="F25" s="26">
        <f t="shared" si="1"/>
        <v>0</v>
      </c>
      <c r="G25" s="79"/>
      <c r="H25" s="24">
        <f t="shared" si="2"/>
        <v>0</v>
      </c>
      <c r="I25" s="39">
        <f t="shared" si="3"/>
        <v>0</v>
      </c>
    </row>
    <row r="26" spans="1:9" ht="13.9" x14ac:dyDescent="0.4">
      <c r="A26" s="38">
        <v>13</v>
      </c>
      <c r="B26" s="16" t="s">
        <v>32</v>
      </c>
      <c r="C26" s="103"/>
      <c r="D26" s="79"/>
      <c r="E26" s="24">
        <f t="shared" si="0"/>
        <v>0</v>
      </c>
      <c r="F26" s="26">
        <f t="shared" si="1"/>
        <v>0</v>
      </c>
      <c r="G26" s="79"/>
      <c r="H26" s="24">
        <f t="shared" si="2"/>
        <v>0</v>
      </c>
      <c r="I26" s="39">
        <f t="shared" si="3"/>
        <v>0</v>
      </c>
    </row>
    <row r="27" spans="1:9" ht="13.9" x14ac:dyDescent="0.4">
      <c r="A27" s="38">
        <v>14</v>
      </c>
      <c r="B27" s="16" t="s">
        <v>33</v>
      </c>
      <c r="C27" s="103"/>
      <c r="D27" s="79"/>
      <c r="E27" s="24">
        <f t="shared" si="0"/>
        <v>0</v>
      </c>
      <c r="F27" s="26">
        <f t="shared" si="1"/>
        <v>0</v>
      </c>
      <c r="G27" s="79"/>
      <c r="H27" s="24">
        <f t="shared" si="2"/>
        <v>0</v>
      </c>
      <c r="I27" s="39">
        <f t="shared" si="3"/>
        <v>0</v>
      </c>
    </row>
    <row r="28" spans="1:9" ht="13.9" x14ac:dyDescent="0.4">
      <c r="A28" s="38">
        <v>15</v>
      </c>
      <c r="B28" s="16" t="s">
        <v>34</v>
      </c>
      <c r="C28" s="103"/>
      <c r="D28" s="79"/>
      <c r="E28" s="24">
        <f t="shared" si="0"/>
        <v>0</v>
      </c>
      <c r="F28" s="26">
        <f t="shared" si="1"/>
        <v>0</v>
      </c>
      <c r="G28" s="79"/>
      <c r="H28" s="24">
        <f t="shared" si="2"/>
        <v>0</v>
      </c>
      <c r="I28" s="39">
        <f t="shared" si="3"/>
        <v>0</v>
      </c>
    </row>
    <row r="29" spans="1:9" ht="13.9" x14ac:dyDescent="0.4">
      <c r="A29" s="38">
        <v>16</v>
      </c>
      <c r="B29" s="16" t="s">
        <v>29</v>
      </c>
      <c r="C29" s="103"/>
      <c r="D29" s="79"/>
      <c r="E29" s="24">
        <f t="shared" si="0"/>
        <v>0</v>
      </c>
      <c r="F29" s="26">
        <f t="shared" si="1"/>
        <v>0</v>
      </c>
      <c r="G29" s="79"/>
      <c r="H29" s="24">
        <f t="shared" si="2"/>
        <v>0</v>
      </c>
      <c r="I29" s="39">
        <f t="shared" si="3"/>
        <v>0</v>
      </c>
    </row>
    <row r="30" spans="1:9" ht="13.9" x14ac:dyDescent="0.4">
      <c r="A30" s="38">
        <v>17</v>
      </c>
      <c r="B30" s="16" t="s">
        <v>30</v>
      </c>
      <c r="C30" s="103"/>
      <c r="D30" s="79"/>
      <c r="E30" s="24">
        <f t="shared" si="0"/>
        <v>0</v>
      </c>
      <c r="F30" s="26">
        <f t="shared" si="1"/>
        <v>0</v>
      </c>
      <c r="G30" s="79"/>
      <c r="H30" s="24">
        <f t="shared" si="2"/>
        <v>0</v>
      </c>
      <c r="I30" s="39">
        <f t="shared" si="3"/>
        <v>0</v>
      </c>
    </row>
    <row r="31" spans="1:9" ht="13.9" x14ac:dyDescent="0.4">
      <c r="A31" s="38">
        <v>18</v>
      </c>
      <c r="B31" s="16" t="s">
        <v>31</v>
      </c>
      <c r="C31" s="103"/>
      <c r="D31" s="79"/>
      <c r="E31" s="24">
        <f t="shared" si="0"/>
        <v>0</v>
      </c>
      <c r="F31" s="26">
        <f t="shared" si="1"/>
        <v>0</v>
      </c>
      <c r="G31" s="79"/>
      <c r="H31" s="24">
        <f t="shared" si="2"/>
        <v>0</v>
      </c>
      <c r="I31" s="39">
        <f t="shared" si="3"/>
        <v>0</v>
      </c>
    </row>
    <row r="32" spans="1:9" ht="13.9" x14ac:dyDescent="0.4">
      <c r="A32" s="38">
        <v>19</v>
      </c>
      <c r="B32" s="16" t="s">
        <v>5</v>
      </c>
      <c r="C32" s="103"/>
      <c r="D32" s="79"/>
      <c r="E32" s="24">
        <f t="shared" si="0"/>
        <v>0</v>
      </c>
      <c r="F32" s="26">
        <f t="shared" si="1"/>
        <v>0</v>
      </c>
      <c r="G32" s="79"/>
      <c r="H32" s="24">
        <f t="shared" si="2"/>
        <v>0</v>
      </c>
      <c r="I32" s="39">
        <f t="shared" si="3"/>
        <v>0</v>
      </c>
    </row>
    <row r="33" spans="1:9" ht="13.9" x14ac:dyDescent="0.4">
      <c r="A33" s="38">
        <v>20</v>
      </c>
      <c r="B33" s="16" t="s">
        <v>42</v>
      </c>
      <c r="C33" s="103"/>
      <c r="D33" s="79"/>
      <c r="E33" s="24">
        <f t="shared" si="0"/>
        <v>0</v>
      </c>
      <c r="F33" s="26">
        <f t="shared" si="1"/>
        <v>0</v>
      </c>
      <c r="G33" s="79"/>
      <c r="H33" s="24">
        <f t="shared" si="2"/>
        <v>0</v>
      </c>
      <c r="I33" s="39">
        <f t="shared" si="3"/>
        <v>0</v>
      </c>
    </row>
    <row r="34" spans="1:9" ht="27" x14ac:dyDescent="0.4">
      <c r="A34" s="38">
        <v>21</v>
      </c>
      <c r="B34" s="16" t="s">
        <v>45</v>
      </c>
      <c r="C34" s="103"/>
      <c r="D34" s="79"/>
      <c r="E34" s="24">
        <f t="shared" si="0"/>
        <v>0</v>
      </c>
      <c r="F34" s="26">
        <f t="shared" si="1"/>
        <v>0</v>
      </c>
      <c r="G34" s="79"/>
      <c r="H34" s="24">
        <f t="shared" si="2"/>
        <v>0</v>
      </c>
      <c r="I34" s="39">
        <f t="shared" si="3"/>
        <v>0</v>
      </c>
    </row>
    <row r="35" spans="1:9" ht="13.5" customHeight="1" x14ac:dyDescent="0.4">
      <c r="A35" s="38">
        <v>22</v>
      </c>
      <c r="B35" s="17" t="s">
        <v>43</v>
      </c>
      <c r="C35" s="103"/>
      <c r="D35" s="79"/>
      <c r="E35" s="24">
        <f t="shared" si="0"/>
        <v>0</v>
      </c>
      <c r="F35" s="26">
        <f t="shared" si="1"/>
        <v>0</v>
      </c>
      <c r="G35" s="79"/>
      <c r="H35" s="24">
        <f t="shared" si="2"/>
        <v>0</v>
      </c>
      <c r="I35" s="39">
        <f t="shared" si="3"/>
        <v>0</v>
      </c>
    </row>
    <row r="36" spans="1:9" ht="31.5" customHeight="1" x14ac:dyDescent="0.35">
      <c r="A36" s="98">
        <v>23</v>
      </c>
      <c r="B36" s="75" t="s">
        <v>3</v>
      </c>
      <c r="C36" s="104"/>
      <c r="D36" s="80"/>
      <c r="E36" s="77">
        <f t="shared" si="0"/>
        <v>0</v>
      </c>
      <c r="F36" s="76">
        <f t="shared" si="1"/>
        <v>0</v>
      </c>
      <c r="G36" s="80"/>
      <c r="H36" s="77">
        <f t="shared" si="2"/>
        <v>0</v>
      </c>
      <c r="I36" s="78">
        <f t="shared" si="3"/>
        <v>0</v>
      </c>
    </row>
    <row r="37" spans="1:9" ht="13.9" x14ac:dyDescent="0.4">
      <c r="A37" s="38">
        <v>24</v>
      </c>
      <c r="B37" s="16" t="s">
        <v>40</v>
      </c>
      <c r="C37" s="103"/>
      <c r="D37" s="79"/>
      <c r="E37" s="24">
        <f t="shared" si="0"/>
        <v>0</v>
      </c>
      <c r="F37" s="26">
        <f t="shared" si="1"/>
        <v>0</v>
      </c>
      <c r="G37" s="79"/>
      <c r="H37" s="24">
        <f t="shared" si="2"/>
        <v>0</v>
      </c>
      <c r="I37" s="39">
        <f t="shared" si="3"/>
        <v>0</v>
      </c>
    </row>
    <row r="38" spans="1:9" ht="13.9" x14ac:dyDescent="0.4">
      <c r="A38" s="38">
        <v>25</v>
      </c>
      <c r="B38" s="16" t="s">
        <v>4</v>
      </c>
      <c r="C38" s="103"/>
      <c r="D38" s="79"/>
      <c r="E38" s="24">
        <f t="shared" si="0"/>
        <v>0</v>
      </c>
      <c r="F38" s="26">
        <f t="shared" si="1"/>
        <v>0</v>
      </c>
      <c r="G38" s="79"/>
      <c r="H38" s="24">
        <f t="shared" si="2"/>
        <v>0</v>
      </c>
      <c r="I38" s="39">
        <f t="shared" si="3"/>
        <v>0</v>
      </c>
    </row>
    <row r="39" spans="1:9" ht="13.9" x14ac:dyDescent="0.4">
      <c r="A39" s="38">
        <v>26</v>
      </c>
      <c r="B39" s="16" t="s">
        <v>41</v>
      </c>
      <c r="C39" s="103"/>
      <c r="D39" s="79"/>
      <c r="E39" s="24">
        <f t="shared" si="0"/>
        <v>0</v>
      </c>
      <c r="F39" s="26">
        <f t="shared" si="1"/>
        <v>0</v>
      </c>
      <c r="G39" s="79"/>
      <c r="H39" s="24">
        <f t="shared" si="2"/>
        <v>0</v>
      </c>
      <c r="I39" s="39">
        <f t="shared" si="3"/>
        <v>0</v>
      </c>
    </row>
    <row r="40" spans="1:9" ht="13.9" x14ac:dyDescent="0.4">
      <c r="A40" s="38">
        <v>27</v>
      </c>
      <c r="B40" s="16" t="s">
        <v>44</v>
      </c>
      <c r="C40" s="103"/>
      <c r="D40" s="79"/>
      <c r="E40" s="24">
        <f t="shared" si="0"/>
        <v>0</v>
      </c>
      <c r="F40" s="26">
        <f t="shared" si="1"/>
        <v>0</v>
      </c>
      <c r="G40" s="79"/>
      <c r="H40" s="24">
        <f t="shared" si="2"/>
        <v>0</v>
      </c>
      <c r="I40" s="39">
        <f t="shared" si="3"/>
        <v>0</v>
      </c>
    </row>
    <row r="41" spans="1:9" ht="13.9" x14ac:dyDescent="0.4">
      <c r="A41" s="38">
        <v>28</v>
      </c>
      <c r="B41" s="16" t="s">
        <v>46</v>
      </c>
      <c r="C41" s="103"/>
      <c r="D41" s="79"/>
      <c r="E41" s="24">
        <f t="shared" si="0"/>
        <v>0</v>
      </c>
      <c r="F41" s="26">
        <f t="shared" si="1"/>
        <v>0</v>
      </c>
      <c r="G41" s="79"/>
      <c r="H41" s="24">
        <f t="shared" si="2"/>
        <v>0</v>
      </c>
      <c r="I41" s="39">
        <f t="shared" si="3"/>
        <v>0</v>
      </c>
    </row>
    <row r="42" spans="1:9" ht="13.9" x14ac:dyDescent="0.4">
      <c r="A42" s="38">
        <v>29</v>
      </c>
      <c r="B42" s="16" t="s">
        <v>47</v>
      </c>
      <c r="C42" s="103"/>
      <c r="D42" s="79"/>
      <c r="E42" s="24">
        <f t="shared" si="0"/>
        <v>0</v>
      </c>
      <c r="F42" s="26">
        <f t="shared" si="1"/>
        <v>0</v>
      </c>
      <c r="G42" s="79"/>
      <c r="H42" s="24">
        <f t="shared" si="2"/>
        <v>0</v>
      </c>
      <c r="I42" s="39">
        <f t="shared" si="3"/>
        <v>0</v>
      </c>
    </row>
    <row r="43" spans="1:9" ht="29.25" customHeight="1" x14ac:dyDescent="0.4">
      <c r="A43" s="38">
        <v>30</v>
      </c>
      <c r="B43" s="16" t="s">
        <v>38</v>
      </c>
      <c r="C43" s="103"/>
      <c r="D43" s="79"/>
      <c r="E43" s="24">
        <f t="shared" si="0"/>
        <v>0</v>
      </c>
      <c r="F43" s="26">
        <f t="shared" si="1"/>
        <v>0</v>
      </c>
      <c r="G43" s="79"/>
      <c r="H43" s="24">
        <f t="shared" si="2"/>
        <v>0</v>
      </c>
      <c r="I43" s="39">
        <f t="shared" si="3"/>
        <v>0</v>
      </c>
    </row>
    <row r="44" spans="1:9" ht="13.9" x14ac:dyDescent="0.4">
      <c r="A44" s="38">
        <v>31</v>
      </c>
      <c r="B44" s="16" t="s">
        <v>39</v>
      </c>
      <c r="C44" s="103"/>
      <c r="D44" s="79"/>
      <c r="E44" s="24">
        <f t="shared" si="0"/>
        <v>0</v>
      </c>
      <c r="F44" s="26">
        <f t="shared" si="1"/>
        <v>0</v>
      </c>
      <c r="G44" s="79"/>
      <c r="H44" s="24">
        <f t="shared" si="2"/>
        <v>0</v>
      </c>
      <c r="I44" s="39">
        <f t="shared" si="3"/>
        <v>0</v>
      </c>
    </row>
    <row r="45" spans="1:9" ht="13.9" x14ac:dyDescent="0.4">
      <c r="A45" s="38">
        <v>32</v>
      </c>
      <c r="B45" s="2" t="s">
        <v>51</v>
      </c>
      <c r="C45" s="103"/>
      <c r="D45" s="79"/>
      <c r="E45" s="24">
        <f t="shared" si="0"/>
        <v>0</v>
      </c>
      <c r="F45" s="26">
        <f t="shared" si="1"/>
        <v>0</v>
      </c>
      <c r="G45" s="79"/>
      <c r="H45" s="24">
        <f t="shared" si="2"/>
        <v>0</v>
      </c>
      <c r="I45" s="39">
        <f t="shared" si="3"/>
        <v>0</v>
      </c>
    </row>
    <row r="46" spans="1:9" ht="13.9" x14ac:dyDescent="0.4">
      <c r="A46" s="38">
        <v>33</v>
      </c>
      <c r="B46" s="2" t="s">
        <v>51</v>
      </c>
      <c r="C46" s="103"/>
      <c r="D46" s="79"/>
      <c r="E46" s="24">
        <f t="shared" si="0"/>
        <v>0</v>
      </c>
      <c r="F46" s="26">
        <f t="shared" si="1"/>
        <v>0</v>
      </c>
      <c r="G46" s="79"/>
      <c r="H46" s="24">
        <f t="shared" si="2"/>
        <v>0</v>
      </c>
      <c r="I46" s="39">
        <f t="shared" si="3"/>
        <v>0</v>
      </c>
    </row>
    <row r="47" spans="1:9" ht="13.9" x14ac:dyDescent="0.4">
      <c r="A47" s="38">
        <v>34</v>
      </c>
      <c r="B47" s="2" t="s">
        <v>51</v>
      </c>
      <c r="C47" s="103"/>
      <c r="D47" s="79"/>
      <c r="E47" s="24">
        <f t="shared" si="0"/>
        <v>0</v>
      </c>
      <c r="F47" s="26">
        <f t="shared" si="1"/>
        <v>0</v>
      </c>
      <c r="G47" s="79"/>
      <c r="H47" s="24">
        <f t="shared" si="2"/>
        <v>0</v>
      </c>
      <c r="I47" s="39">
        <f t="shared" si="3"/>
        <v>0</v>
      </c>
    </row>
    <row r="48" spans="1:9" ht="13.9" x14ac:dyDescent="0.4">
      <c r="A48" s="38">
        <v>35</v>
      </c>
      <c r="B48" s="2" t="s">
        <v>51</v>
      </c>
      <c r="C48" s="103"/>
      <c r="D48" s="79"/>
      <c r="E48" s="24">
        <f t="shared" si="0"/>
        <v>0</v>
      </c>
      <c r="F48" s="26">
        <f t="shared" si="1"/>
        <v>0</v>
      </c>
      <c r="G48" s="79"/>
      <c r="H48" s="24">
        <f t="shared" si="2"/>
        <v>0</v>
      </c>
      <c r="I48" s="39">
        <f t="shared" si="3"/>
        <v>0</v>
      </c>
    </row>
    <row r="49" spans="1:18" ht="13.9" x14ac:dyDescent="0.4">
      <c r="A49" s="38">
        <v>36</v>
      </c>
      <c r="B49" s="2" t="s">
        <v>51</v>
      </c>
      <c r="C49" s="103"/>
      <c r="D49" s="79"/>
      <c r="E49" s="24">
        <f t="shared" si="0"/>
        <v>0</v>
      </c>
      <c r="F49" s="26">
        <f t="shared" si="1"/>
        <v>0</v>
      </c>
      <c r="G49" s="79"/>
      <c r="H49" s="24">
        <f t="shared" si="2"/>
        <v>0</v>
      </c>
      <c r="I49" s="39">
        <f t="shared" si="3"/>
        <v>0</v>
      </c>
    </row>
    <row r="50" spans="1:18" ht="14.25" thickBot="1" x14ac:dyDescent="0.45">
      <c r="A50" s="38">
        <v>37</v>
      </c>
      <c r="B50" s="2" t="s">
        <v>51</v>
      </c>
      <c r="C50" s="103"/>
      <c r="D50" s="79"/>
      <c r="E50" s="24">
        <f t="shared" si="0"/>
        <v>0</v>
      </c>
      <c r="F50" s="26">
        <f t="shared" si="1"/>
        <v>0</v>
      </c>
      <c r="G50" s="79"/>
      <c r="H50" s="24">
        <f t="shared" si="2"/>
        <v>0</v>
      </c>
      <c r="I50" s="39">
        <f t="shared" si="3"/>
        <v>0</v>
      </c>
    </row>
    <row r="51" spans="1:18" s="1" customFormat="1" ht="14.25" thickBot="1" x14ac:dyDescent="0.45">
      <c r="A51" s="99"/>
      <c r="B51" s="22" t="s">
        <v>11</v>
      </c>
      <c r="C51" s="25">
        <f>SUM(C14:C50)</f>
        <v>0</v>
      </c>
      <c r="D51" s="113"/>
      <c r="E51" s="113"/>
      <c r="F51" s="23">
        <f>SUM(F14:F50)</f>
        <v>0</v>
      </c>
      <c r="G51" s="113"/>
      <c r="H51" s="113"/>
      <c r="I51" s="40">
        <f>SUM(I14:I50)</f>
        <v>0</v>
      </c>
    </row>
    <row r="52" spans="1:18" ht="36" customHeight="1" thickBot="1" x14ac:dyDescent="0.45">
      <c r="A52" s="208" t="s">
        <v>118</v>
      </c>
      <c r="B52" s="209"/>
      <c r="C52" s="111"/>
      <c r="D52" s="112" t="s">
        <v>119</v>
      </c>
      <c r="E52" s="108"/>
      <c r="F52" s="109">
        <f>F51*E52</f>
        <v>0</v>
      </c>
      <c r="G52" s="11" t="s">
        <v>120</v>
      </c>
      <c r="H52" s="110"/>
      <c r="I52" s="109">
        <f>I51*H52</f>
        <v>0</v>
      </c>
    </row>
    <row r="53" spans="1:18" ht="36" customHeight="1" thickBot="1" x14ac:dyDescent="0.4">
      <c r="A53" s="205" t="s">
        <v>136</v>
      </c>
      <c r="B53" s="206"/>
      <c r="C53" s="206"/>
      <c r="D53" s="207"/>
      <c r="E53" s="202">
        <f>F52+I52</f>
        <v>0</v>
      </c>
      <c r="F53" s="203"/>
      <c r="G53" s="203"/>
      <c r="H53" s="203"/>
      <c r="I53" s="204"/>
    </row>
    <row r="54" spans="1:18" ht="21.75" customHeight="1" x14ac:dyDescent="0.35">
      <c r="A54" s="114"/>
      <c r="B54" s="114"/>
      <c r="C54" s="114"/>
      <c r="D54" s="114"/>
      <c r="E54" s="115"/>
      <c r="F54" s="115"/>
      <c r="G54" s="115"/>
      <c r="H54" s="115"/>
      <c r="I54" s="115"/>
    </row>
    <row r="55" spans="1:18" ht="36" customHeight="1" thickBot="1" x14ac:dyDescent="0.45">
      <c r="A55" s="210" t="s">
        <v>57</v>
      </c>
      <c r="B55" s="211"/>
      <c r="C55" s="105"/>
      <c r="D55" s="11"/>
      <c r="E55" s="106"/>
      <c r="F55" s="13"/>
      <c r="G55" s="11"/>
      <c r="H55" s="107"/>
      <c r="I55" s="36"/>
      <c r="Q55" s="201" t="s">
        <v>137</v>
      </c>
      <c r="R55" s="201"/>
    </row>
    <row r="56" spans="1:18" ht="28.15" thickBot="1" x14ac:dyDescent="0.45">
      <c r="A56" s="41" t="s">
        <v>13</v>
      </c>
      <c r="B56" s="32" t="s">
        <v>0</v>
      </c>
      <c r="C56" s="28" t="s">
        <v>12</v>
      </c>
      <c r="D56" s="216" t="s">
        <v>58</v>
      </c>
      <c r="E56" s="216"/>
      <c r="F56" s="216"/>
      <c r="G56" s="216"/>
      <c r="H56" s="216"/>
      <c r="I56" s="217"/>
    </row>
    <row r="57" spans="1:18" ht="43.5" customHeight="1" thickBot="1" x14ac:dyDescent="0.45">
      <c r="A57" s="42">
        <v>1</v>
      </c>
      <c r="B57" s="31" t="s">
        <v>59</v>
      </c>
      <c r="C57" s="81"/>
      <c r="D57" s="218"/>
      <c r="E57" s="218"/>
      <c r="F57" s="218"/>
      <c r="G57" s="218"/>
      <c r="H57" s="218"/>
      <c r="I57" s="219"/>
    </row>
    <row r="58" spans="1:18" ht="13.9" thickBot="1" x14ac:dyDescent="0.4">
      <c r="A58" s="100"/>
      <c r="B58" s="43"/>
      <c r="C58" s="43"/>
      <c r="D58" s="43"/>
      <c r="E58" s="43"/>
      <c r="F58" s="43"/>
      <c r="G58" s="43"/>
      <c r="H58" s="43"/>
      <c r="I58" s="44"/>
    </row>
    <row r="59" spans="1:18" ht="13.9" thickTop="1" x14ac:dyDescent="0.35"/>
  </sheetData>
  <mergeCells count="16">
    <mergeCell ref="C1:H3"/>
    <mergeCell ref="C4:H4"/>
    <mergeCell ref="D56:I56"/>
    <mergeCell ref="D57:I57"/>
    <mergeCell ref="D12:F12"/>
    <mergeCell ref="G12:I12"/>
    <mergeCell ref="C7:H7"/>
    <mergeCell ref="C8:H8"/>
    <mergeCell ref="C9:H9"/>
    <mergeCell ref="D11:E11"/>
    <mergeCell ref="A12:C12"/>
    <mergeCell ref="Q55:R55"/>
    <mergeCell ref="E53:I53"/>
    <mergeCell ref="A53:D53"/>
    <mergeCell ref="A52:B52"/>
    <mergeCell ref="A55:B55"/>
  </mergeCells>
  <printOptions horizontalCentered="1"/>
  <pageMargins left="0.51181102362204722" right="0.11811023622047245" top="0.74803149606299213" bottom="0.74803149606299213" header="0.31496062992125984" footer="0.31496062992125984"/>
  <pageSetup paperSize="9" scale="62"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63"/>
  <sheetViews>
    <sheetView tabSelected="1" view="pageBreakPreview" topLeftCell="A44" zoomScale="75" zoomScaleNormal="75" zoomScaleSheetLayoutView="75" workbookViewId="0">
      <selection activeCell="C9" sqref="C9:F9"/>
    </sheetView>
  </sheetViews>
  <sheetFormatPr defaultColWidth="9.265625" defaultRowHeight="13.5" x14ac:dyDescent="0.35"/>
  <cols>
    <col min="1" max="1" width="5.1328125" style="2" customWidth="1"/>
    <col min="2" max="2" width="32.265625" style="2" customWidth="1"/>
    <col min="3" max="3" width="26.265625" style="2" customWidth="1"/>
    <col min="4" max="4" width="21.59765625" style="2" customWidth="1"/>
    <col min="5" max="5" width="38" style="2" customWidth="1"/>
    <col min="6" max="6" width="74.86328125" style="2" customWidth="1"/>
    <col min="7" max="16384" width="9.265625" style="2"/>
  </cols>
  <sheetData>
    <row r="1" spans="1:6" ht="15.4" thickTop="1" x14ac:dyDescent="0.4">
      <c r="A1" s="125"/>
      <c r="B1" s="126"/>
      <c r="C1" s="232" t="s">
        <v>158</v>
      </c>
      <c r="D1" s="232"/>
      <c r="E1" s="232"/>
      <c r="F1" s="232"/>
    </row>
    <row r="2" spans="1:6" ht="15" x14ac:dyDescent="0.4">
      <c r="A2" s="127"/>
      <c r="B2" s="15"/>
      <c r="C2" s="233"/>
      <c r="D2" s="233"/>
      <c r="E2" s="233"/>
      <c r="F2" s="233"/>
    </row>
    <row r="3" spans="1:6" ht="15" x14ac:dyDescent="0.4">
      <c r="A3" s="127"/>
      <c r="B3" s="15"/>
      <c r="C3" s="233"/>
      <c r="D3" s="233"/>
      <c r="E3" s="233"/>
      <c r="F3" s="233"/>
    </row>
    <row r="4" spans="1:6" ht="21.75" customHeight="1" x14ac:dyDescent="0.4">
      <c r="A4" s="127"/>
      <c r="B4" s="15"/>
      <c r="C4" s="234" t="s">
        <v>63</v>
      </c>
      <c r="D4" s="234"/>
      <c r="E4" s="234"/>
      <c r="F4" s="234"/>
    </row>
    <row r="5" spans="1:6" ht="14.25" customHeight="1" x14ac:dyDescent="0.4">
      <c r="A5" s="127"/>
      <c r="B5" s="15"/>
      <c r="C5" s="128"/>
      <c r="D5" s="128"/>
      <c r="E5" s="128"/>
      <c r="F5" s="128"/>
    </row>
    <row r="6" spans="1:6" ht="14.25" customHeight="1" x14ac:dyDescent="0.4">
      <c r="A6" s="127"/>
      <c r="B6" s="15"/>
      <c r="C6" s="128"/>
      <c r="D6" s="128"/>
      <c r="E6" s="128"/>
      <c r="F6" s="128"/>
    </row>
    <row r="7" spans="1:6" ht="22.5" customHeight="1" x14ac:dyDescent="0.4">
      <c r="A7" s="129" t="s">
        <v>14</v>
      </c>
      <c r="B7" s="130"/>
      <c r="C7" s="240" t="s">
        <v>151</v>
      </c>
      <c r="D7" s="240"/>
      <c r="E7" s="240"/>
      <c r="F7" s="240"/>
    </row>
    <row r="8" spans="1:6" ht="48" customHeight="1" x14ac:dyDescent="0.4">
      <c r="A8" s="129" t="s">
        <v>15</v>
      </c>
      <c r="B8" s="130"/>
      <c r="C8" s="241" t="s">
        <v>150</v>
      </c>
      <c r="D8" s="241"/>
      <c r="E8" s="241"/>
      <c r="F8" s="241"/>
    </row>
    <row r="9" spans="1:6" ht="37.5" customHeight="1" x14ac:dyDescent="0.4">
      <c r="A9" s="129" t="s">
        <v>2</v>
      </c>
      <c r="B9" s="130"/>
      <c r="C9" s="242"/>
      <c r="D9" s="242"/>
      <c r="E9" s="242"/>
      <c r="F9" s="242"/>
    </row>
    <row r="10" spans="1:6" ht="29.25" customHeight="1" x14ac:dyDescent="0.4">
      <c r="A10" s="129"/>
      <c r="B10" s="130"/>
      <c r="C10" s="231" t="s">
        <v>149</v>
      </c>
      <c r="D10" s="231"/>
      <c r="E10" s="231"/>
      <c r="F10" s="132"/>
    </row>
    <row r="11" spans="1:6" ht="29.25" customHeight="1" thickBot="1" x14ac:dyDescent="0.45">
      <c r="A11" s="129" t="s">
        <v>56</v>
      </c>
      <c r="B11" s="130"/>
      <c r="C11" s="132"/>
      <c r="D11" s="234"/>
      <c r="E11" s="234"/>
      <c r="F11" s="132"/>
    </row>
    <row r="12" spans="1:6" ht="15.4" thickBot="1" x14ac:dyDescent="0.45">
      <c r="A12" s="243"/>
      <c r="B12" s="244"/>
      <c r="C12" s="245"/>
      <c r="D12" s="237" t="s">
        <v>54</v>
      </c>
      <c r="E12" s="238"/>
      <c r="F12" s="239"/>
    </row>
    <row r="13" spans="1:6" s="3" customFormat="1" ht="30" x14ac:dyDescent="0.4">
      <c r="A13" s="150" t="s">
        <v>19</v>
      </c>
      <c r="B13" s="151" t="s">
        <v>50</v>
      </c>
      <c r="C13" s="152" t="s">
        <v>155</v>
      </c>
      <c r="D13" s="152" t="s">
        <v>49</v>
      </c>
      <c r="E13" s="152" t="s">
        <v>52</v>
      </c>
      <c r="F13" s="152" t="s">
        <v>53</v>
      </c>
    </row>
    <row r="14" spans="1:6" ht="15" x14ac:dyDescent="0.4">
      <c r="A14" s="157">
        <v>1</v>
      </c>
      <c r="B14" s="158" t="s">
        <v>20</v>
      </c>
      <c r="C14" s="131">
        <v>1</v>
      </c>
      <c r="D14" s="159"/>
      <c r="E14" s="160">
        <f>D14*1.15</f>
        <v>0</v>
      </c>
      <c r="F14" s="160">
        <f t="shared" ref="F14:F49" si="0">E14*C14</f>
        <v>0</v>
      </c>
    </row>
    <row r="15" spans="1:6" ht="15" x14ac:dyDescent="0.4">
      <c r="A15" s="157">
        <v>2</v>
      </c>
      <c r="B15" s="158" t="s">
        <v>21</v>
      </c>
      <c r="C15" s="131">
        <v>1</v>
      </c>
      <c r="D15" s="159"/>
      <c r="E15" s="160">
        <f t="shared" ref="E15:E49" si="1">D15*1.15</f>
        <v>0</v>
      </c>
      <c r="F15" s="160">
        <f t="shared" si="0"/>
        <v>0</v>
      </c>
    </row>
    <row r="16" spans="1:6" ht="15" x14ac:dyDescent="0.4">
      <c r="A16" s="157">
        <v>3</v>
      </c>
      <c r="B16" s="158" t="s">
        <v>22</v>
      </c>
      <c r="C16" s="131">
        <v>1</v>
      </c>
      <c r="D16" s="159"/>
      <c r="E16" s="160">
        <f t="shared" si="1"/>
        <v>0</v>
      </c>
      <c r="F16" s="160">
        <f t="shared" si="0"/>
        <v>0</v>
      </c>
    </row>
    <row r="17" spans="1:6" ht="30" x14ac:dyDescent="0.4">
      <c r="A17" s="157">
        <v>4</v>
      </c>
      <c r="B17" s="158" t="s">
        <v>23</v>
      </c>
      <c r="C17" s="131">
        <v>1</v>
      </c>
      <c r="D17" s="159"/>
      <c r="E17" s="160">
        <f t="shared" si="1"/>
        <v>0</v>
      </c>
      <c r="F17" s="160">
        <f t="shared" si="0"/>
        <v>0</v>
      </c>
    </row>
    <row r="18" spans="1:6" ht="15" x14ac:dyDescent="0.4">
      <c r="A18" s="157">
        <v>5</v>
      </c>
      <c r="B18" s="158" t="s">
        <v>24</v>
      </c>
      <c r="C18" s="131">
        <v>1</v>
      </c>
      <c r="D18" s="159"/>
      <c r="E18" s="160">
        <f t="shared" si="1"/>
        <v>0</v>
      </c>
      <c r="F18" s="160">
        <f t="shared" si="0"/>
        <v>0</v>
      </c>
    </row>
    <row r="19" spans="1:6" ht="15" x14ac:dyDescent="0.4">
      <c r="A19" s="157">
        <v>6</v>
      </c>
      <c r="B19" s="158" t="s">
        <v>25</v>
      </c>
      <c r="C19" s="131">
        <v>1</v>
      </c>
      <c r="D19" s="159"/>
      <c r="E19" s="160">
        <f t="shared" si="1"/>
        <v>0</v>
      </c>
      <c r="F19" s="160">
        <f t="shared" si="0"/>
        <v>0</v>
      </c>
    </row>
    <row r="20" spans="1:6" ht="15" x14ac:dyDescent="0.4">
      <c r="A20" s="157">
        <v>7</v>
      </c>
      <c r="B20" s="158" t="s">
        <v>35</v>
      </c>
      <c r="C20" s="131">
        <v>1</v>
      </c>
      <c r="D20" s="159"/>
      <c r="E20" s="160">
        <f t="shared" si="1"/>
        <v>0</v>
      </c>
      <c r="F20" s="160">
        <f t="shared" si="0"/>
        <v>0</v>
      </c>
    </row>
    <row r="21" spans="1:6" ht="15" x14ac:dyDescent="0.4">
      <c r="A21" s="157">
        <v>8</v>
      </c>
      <c r="B21" s="158" t="s">
        <v>36</v>
      </c>
      <c r="C21" s="131">
        <v>1</v>
      </c>
      <c r="D21" s="159"/>
      <c r="E21" s="160">
        <f t="shared" si="1"/>
        <v>0</v>
      </c>
      <c r="F21" s="160">
        <f t="shared" si="0"/>
        <v>0</v>
      </c>
    </row>
    <row r="22" spans="1:6" ht="15" x14ac:dyDescent="0.4">
      <c r="A22" s="157">
        <v>9</v>
      </c>
      <c r="B22" s="158" t="s">
        <v>37</v>
      </c>
      <c r="C22" s="131">
        <v>1</v>
      </c>
      <c r="D22" s="159"/>
      <c r="E22" s="160">
        <f t="shared" si="1"/>
        <v>0</v>
      </c>
      <c r="F22" s="160">
        <f t="shared" si="0"/>
        <v>0</v>
      </c>
    </row>
    <row r="23" spans="1:6" ht="15" x14ac:dyDescent="0.4">
      <c r="A23" s="157">
        <v>10</v>
      </c>
      <c r="B23" s="158" t="s">
        <v>26</v>
      </c>
      <c r="C23" s="131">
        <v>1</v>
      </c>
      <c r="D23" s="159"/>
      <c r="E23" s="160">
        <f t="shared" si="1"/>
        <v>0</v>
      </c>
      <c r="F23" s="160">
        <f t="shared" si="0"/>
        <v>0</v>
      </c>
    </row>
    <row r="24" spans="1:6" ht="15" x14ac:dyDescent="0.4">
      <c r="A24" s="157">
        <v>11</v>
      </c>
      <c r="B24" s="158" t="s">
        <v>27</v>
      </c>
      <c r="C24" s="131">
        <v>1</v>
      </c>
      <c r="D24" s="159"/>
      <c r="E24" s="160">
        <f t="shared" si="1"/>
        <v>0</v>
      </c>
      <c r="F24" s="160">
        <f t="shared" si="0"/>
        <v>0</v>
      </c>
    </row>
    <row r="25" spans="1:6" ht="15" x14ac:dyDescent="0.4">
      <c r="A25" s="157">
        <v>12</v>
      </c>
      <c r="B25" s="158" t="s">
        <v>28</v>
      </c>
      <c r="C25" s="131">
        <v>1</v>
      </c>
      <c r="D25" s="159"/>
      <c r="E25" s="160">
        <f t="shared" si="1"/>
        <v>0</v>
      </c>
      <c r="F25" s="160">
        <f t="shared" si="0"/>
        <v>0</v>
      </c>
    </row>
    <row r="26" spans="1:6" ht="15" x14ac:dyDescent="0.4">
      <c r="A26" s="157">
        <v>13</v>
      </c>
      <c r="B26" s="158" t="s">
        <v>32</v>
      </c>
      <c r="C26" s="131">
        <v>1</v>
      </c>
      <c r="D26" s="159"/>
      <c r="E26" s="160">
        <f t="shared" si="1"/>
        <v>0</v>
      </c>
      <c r="F26" s="160">
        <f t="shared" si="0"/>
        <v>0</v>
      </c>
    </row>
    <row r="27" spans="1:6" ht="15" x14ac:dyDescent="0.4">
      <c r="A27" s="157">
        <v>14</v>
      </c>
      <c r="B27" s="158" t="s">
        <v>33</v>
      </c>
      <c r="C27" s="131">
        <v>1</v>
      </c>
      <c r="D27" s="159"/>
      <c r="E27" s="160">
        <f t="shared" si="1"/>
        <v>0</v>
      </c>
      <c r="F27" s="160">
        <f t="shared" si="0"/>
        <v>0</v>
      </c>
    </row>
    <row r="28" spans="1:6" ht="15" x14ac:dyDescent="0.4">
      <c r="A28" s="157">
        <v>15</v>
      </c>
      <c r="B28" s="158" t="s">
        <v>34</v>
      </c>
      <c r="C28" s="131">
        <v>1</v>
      </c>
      <c r="D28" s="159"/>
      <c r="E28" s="160">
        <f t="shared" si="1"/>
        <v>0</v>
      </c>
      <c r="F28" s="160">
        <f t="shared" si="0"/>
        <v>0</v>
      </c>
    </row>
    <row r="29" spans="1:6" ht="15" x14ac:dyDescent="0.4">
      <c r="A29" s="157">
        <v>16</v>
      </c>
      <c r="B29" s="158" t="s">
        <v>29</v>
      </c>
      <c r="C29" s="131">
        <v>1</v>
      </c>
      <c r="D29" s="159"/>
      <c r="E29" s="160">
        <f t="shared" si="1"/>
        <v>0</v>
      </c>
      <c r="F29" s="160">
        <f t="shared" si="0"/>
        <v>0</v>
      </c>
    </row>
    <row r="30" spans="1:6" ht="15" x14ac:dyDescent="0.4">
      <c r="A30" s="157">
        <v>17</v>
      </c>
      <c r="B30" s="158" t="s">
        <v>30</v>
      </c>
      <c r="C30" s="131">
        <v>1</v>
      </c>
      <c r="D30" s="159"/>
      <c r="E30" s="160">
        <f t="shared" si="1"/>
        <v>0</v>
      </c>
      <c r="F30" s="160">
        <f t="shared" si="0"/>
        <v>0</v>
      </c>
    </row>
    <row r="31" spans="1:6" ht="15" x14ac:dyDescent="0.4">
      <c r="A31" s="157">
        <v>18</v>
      </c>
      <c r="B31" s="158" t="s">
        <v>31</v>
      </c>
      <c r="C31" s="131">
        <v>1</v>
      </c>
      <c r="D31" s="159"/>
      <c r="E31" s="160">
        <f t="shared" si="1"/>
        <v>0</v>
      </c>
      <c r="F31" s="160">
        <f t="shared" si="0"/>
        <v>0</v>
      </c>
    </row>
    <row r="32" spans="1:6" ht="15" x14ac:dyDescent="0.4">
      <c r="A32" s="157">
        <v>19</v>
      </c>
      <c r="B32" s="158" t="s">
        <v>5</v>
      </c>
      <c r="C32" s="131">
        <v>1</v>
      </c>
      <c r="D32" s="159"/>
      <c r="E32" s="160">
        <f t="shared" si="1"/>
        <v>0</v>
      </c>
      <c r="F32" s="160">
        <f t="shared" si="0"/>
        <v>0</v>
      </c>
    </row>
    <row r="33" spans="1:6" ht="15" x14ac:dyDescent="0.4">
      <c r="A33" s="157">
        <v>20</v>
      </c>
      <c r="B33" s="158" t="s">
        <v>42</v>
      </c>
      <c r="C33" s="131">
        <v>1</v>
      </c>
      <c r="D33" s="159"/>
      <c r="E33" s="160">
        <f t="shared" si="1"/>
        <v>0</v>
      </c>
      <c r="F33" s="160">
        <f t="shared" si="0"/>
        <v>0</v>
      </c>
    </row>
    <row r="34" spans="1:6" ht="45" x14ac:dyDescent="0.4">
      <c r="A34" s="157">
        <v>21</v>
      </c>
      <c r="B34" s="158" t="s">
        <v>45</v>
      </c>
      <c r="C34" s="131">
        <v>1</v>
      </c>
      <c r="D34" s="159"/>
      <c r="E34" s="160">
        <f t="shared" si="1"/>
        <v>0</v>
      </c>
      <c r="F34" s="160">
        <f t="shared" si="0"/>
        <v>0</v>
      </c>
    </row>
    <row r="35" spans="1:6" ht="13.5" customHeight="1" x14ac:dyDescent="0.4">
      <c r="A35" s="157">
        <v>22</v>
      </c>
      <c r="B35" s="161" t="s">
        <v>43</v>
      </c>
      <c r="C35" s="131">
        <v>1</v>
      </c>
      <c r="D35" s="159"/>
      <c r="E35" s="160">
        <f t="shared" si="1"/>
        <v>0</v>
      </c>
      <c r="F35" s="160">
        <f t="shared" si="0"/>
        <v>0</v>
      </c>
    </row>
    <row r="36" spans="1:6" ht="31.5" customHeight="1" x14ac:dyDescent="0.4">
      <c r="A36" s="162">
        <v>23</v>
      </c>
      <c r="B36" s="163" t="s">
        <v>3</v>
      </c>
      <c r="C36" s="164">
        <v>1</v>
      </c>
      <c r="D36" s="159"/>
      <c r="E36" s="160">
        <f t="shared" si="1"/>
        <v>0</v>
      </c>
      <c r="F36" s="165">
        <f t="shared" si="0"/>
        <v>0</v>
      </c>
    </row>
    <row r="37" spans="1:6" ht="15" x14ac:dyDescent="0.4">
      <c r="A37" s="157">
        <v>24</v>
      </c>
      <c r="B37" s="158" t="s">
        <v>40</v>
      </c>
      <c r="C37" s="131">
        <v>1</v>
      </c>
      <c r="D37" s="159"/>
      <c r="E37" s="160">
        <f t="shared" si="1"/>
        <v>0</v>
      </c>
      <c r="F37" s="160">
        <f t="shared" si="0"/>
        <v>0</v>
      </c>
    </row>
    <row r="38" spans="1:6" ht="15" x14ac:dyDescent="0.4">
      <c r="A38" s="157">
        <v>25</v>
      </c>
      <c r="B38" s="158" t="s">
        <v>4</v>
      </c>
      <c r="C38" s="131">
        <v>1</v>
      </c>
      <c r="D38" s="159"/>
      <c r="E38" s="160">
        <f t="shared" si="1"/>
        <v>0</v>
      </c>
      <c r="F38" s="160">
        <f t="shared" si="0"/>
        <v>0</v>
      </c>
    </row>
    <row r="39" spans="1:6" ht="15" x14ac:dyDescent="0.4">
      <c r="A39" s="157">
        <v>26</v>
      </c>
      <c r="B39" s="158" t="s">
        <v>41</v>
      </c>
      <c r="C39" s="131">
        <v>1</v>
      </c>
      <c r="D39" s="159"/>
      <c r="E39" s="160">
        <f t="shared" si="1"/>
        <v>0</v>
      </c>
      <c r="F39" s="160">
        <f t="shared" si="0"/>
        <v>0</v>
      </c>
    </row>
    <row r="40" spans="1:6" ht="15" x14ac:dyDescent="0.4">
      <c r="A40" s="157">
        <v>27</v>
      </c>
      <c r="B40" s="158" t="s">
        <v>44</v>
      </c>
      <c r="C40" s="131">
        <v>1</v>
      </c>
      <c r="D40" s="159"/>
      <c r="E40" s="160">
        <f t="shared" si="1"/>
        <v>0</v>
      </c>
      <c r="F40" s="160">
        <f t="shared" si="0"/>
        <v>0</v>
      </c>
    </row>
    <row r="41" spans="1:6" ht="30" x14ac:dyDescent="0.4">
      <c r="A41" s="157">
        <v>28</v>
      </c>
      <c r="B41" s="158" t="s">
        <v>46</v>
      </c>
      <c r="C41" s="131">
        <v>1</v>
      </c>
      <c r="D41" s="159"/>
      <c r="E41" s="160">
        <f t="shared" si="1"/>
        <v>0</v>
      </c>
      <c r="F41" s="160">
        <f t="shared" si="0"/>
        <v>0</v>
      </c>
    </row>
    <row r="42" spans="1:6" ht="15" x14ac:dyDescent="0.4">
      <c r="A42" s="157">
        <v>29</v>
      </c>
      <c r="B42" s="158" t="s">
        <v>47</v>
      </c>
      <c r="C42" s="131">
        <v>1</v>
      </c>
      <c r="D42" s="159"/>
      <c r="E42" s="160">
        <f t="shared" si="1"/>
        <v>0</v>
      </c>
      <c r="F42" s="160">
        <f t="shared" si="0"/>
        <v>0</v>
      </c>
    </row>
    <row r="43" spans="1:6" ht="29.25" customHeight="1" x14ac:dyDescent="0.4">
      <c r="A43" s="157">
        <v>30</v>
      </c>
      <c r="B43" s="158" t="s">
        <v>38</v>
      </c>
      <c r="C43" s="131">
        <v>1</v>
      </c>
      <c r="D43" s="159"/>
      <c r="E43" s="160">
        <f t="shared" si="1"/>
        <v>0</v>
      </c>
      <c r="F43" s="160">
        <f t="shared" si="0"/>
        <v>0</v>
      </c>
    </row>
    <row r="44" spans="1:6" ht="15" x14ac:dyDescent="0.4">
      <c r="A44" s="157">
        <v>31</v>
      </c>
      <c r="B44" s="166" t="s">
        <v>51</v>
      </c>
      <c r="C44" s="131">
        <v>1</v>
      </c>
      <c r="D44" s="159"/>
      <c r="E44" s="160">
        <f t="shared" si="1"/>
        <v>0</v>
      </c>
      <c r="F44" s="160">
        <f t="shared" si="0"/>
        <v>0</v>
      </c>
    </row>
    <row r="45" spans="1:6" ht="15" x14ac:dyDescent="0.4">
      <c r="A45" s="157">
        <v>32</v>
      </c>
      <c r="B45" s="166" t="s">
        <v>51</v>
      </c>
      <c r="C45" s="131">
        <v>1</v>
      </c>
      <c r="D45" s="159"/>
      <c r="E45" s="160">
        <f t="shared" si="1"/>
        <v>0</v>
      </c>
      <c r="F45" s="160">
        <f t="shared" si="0"/>
        <v>0</v>
      </c>
    </row>
    <row r="46" spans="1:6" ht="15" x14ac:dyDescent="0.4">
      <c r="A46" s="157">
        <v>33</v>
      </c>
      <c r="B46" s="166" t="s">
        <v>51</v>
      </c>
      <c r="C46" s="131">
        <v>1</v>
      </c>
      <c r="D46" s="159"/>
      <c r="E46" s="160">
        <f t="shared" si="1"/>
        <v>0</v>
      </c>
      <c r="F46" s="160">
        <f t="shared" si="0"/>
        <v>0</v>
      </c>
    </row>
    <row r="47" spans="1:6" ht="15" x14ac:dyDescent="0.4">
      <c r="A47" s="157">
        <v>34</v>
      </c>
      <c r="B47" s="166" t="s">
        <v>51</v>
      </c>
      <c r="C47" s="131">
        <v>1</v>
      </c>
      <c r="D47" s="159"/>
      <c r="E47" s="160">
        <f t="shared" si="1"/>
        <v>0</v>
      </c>
      <c r="F47" s="160">
        <f t="shared" si="0"/>
        <v>0</v>
      </c>
    </row>
    <row r="48" spans="1:6" ht="15" x14ac:dyDescent="0.4">
      <c r="A48" s="157">
        <v>35</v>
      </c>
      <c r="B48" s="166" t="s">
        <v>51</v>
      </c>
      <c r="C48" s="131">
        <v>1</v>
      </c>
      <c r="D48" s="159"/>
      <c r="E48" s="160">
        <f t="shared" si="1"/>
        <v>0</v>
      </c>
      <c r="F48" s="160">
        <f t="shared" si="0"/>
        <v>0</v>
      </c>
    </row>
    <row r="49" spans="1:6" ht="15" x14ac:dyDescent="0.4">
      <c r="A49" s="157">
        <v>36</v>
      </c>
      <c r="B49" s="166" t="s">
        <v>51</v>
      </c>
      <c r="C49" s="131">
        <v>1</v>
      </c>
      <c r="D49" s="159"/>
      <c r="E49" s="160">
        <f t="shared" si="1"/>
        <v>0</v>
      </c>
      <c r="F49" s="160">
        <f t="shared" si="0"/>
        <v>0</v>
      </c>
    </row>
    <row r="50" spans="1:6" s="1" customFormat="1" ht="15.4" thickBot="1" x14ac:dyDescent="0.45">
      <c r="A50" s="153"/>
      <c r="B50" s="154" t="s">
        <v>11</v>
      </c>
      <c r="C50" s="167">
        <f>SUM(C14:C49)</f>
        <v>36</v>
      </c>
      <c r="D50" s="155"/>
      <c r="E50" s="155"/>
      <c r="F50" s="156">
        <f>SUM(F14:F49)</f>
        <v>0</v>
      </c>
    </row>
    <row r="51" spans="1:6" ht="36" customHeight="1" thickBot="1" x14ac:dyDescent="0.45">
      <c r="A51" s="253" t="s">
        <v>156</v>
      </c>
      <c r="B51" s="254"/>
      <c r="C51" s="135"/>
      <c r="D51" s="136" t="s">
        <v>119</v>
      </c>
      <c r="E51" s="137">
        <v>1</v>
      </c>
      <c r="F51" s="149">
        <f>F50*E51</f>
        <v>0</v>
      </c>
    </row>
    <row r="52" spans="1:6" ht="36" customHeight="1" thickBot="1" x14ac:dyDescent="0.4">
      <c r="A52" s="250" t="s">
        <v>157</v>
      </c>
      <c r="B52" s="251"/>
      <c r="C52" s="251"/>
      <c r="D52" s="252"/>
      <c r="E52" s="248"/>
      <c r="F52" s="249"/>
    </row>
    <row r="53" spans="1:6" ht="36" customHeight="1" x14ac:dyDescent="0.4">
      <c r="A53" s="138"/>
      <c r="B53" s="139"/>
      <c r="C53" s="139"/>
      <c r="D53" s="140"/>
      <c r="E53" s="141"/>
      <c r="F53" s="15"/>
    </row>
    <row r="54" spans="1:6" ht="29.25" customHeight="1" thickBot="1" x14ac:dyDescent="0.45">
      <c r="A54" s="246" t="s">
        <v>57</v>
      </c>
      <c r="B54" s="247"/>
      <c r="C54" s="142"/>
      <c r="D54" s="234"/>
      <c r="E54" s="234"/>
      <c r="F54" s="132"/>
    </row>
    <row r="55" spans="1:6" ht="15.4" thickBot="1" x14ac:dyDescent="0.45">
      <c r="A55" s="143" t="s">
        <v>13</v>
      </c>
      <c r="B55" s="144" t="s">
        <v>0</v>
      </c>
      <c r="C55" s="134" t="s">
        <v>12</v>
      </c>
      <c r="D55" s="235" t="s">
        <v>58</v>
      </c>
      <c r="E55" s="235"/>
      <c r="F55" s="235"/>
    </row>
    <row r="56" spans="1:6" ht="62.25" customHeight="1" thickBot="1" x14ac:dyDescent="0.7">
      <c r="A56" s="145">
        <v>1</v>
      </c>
      <c r="B56" s="146" t="s">
        <v>152</v>
      </c>
      <c r="C56" s="168"/>
      <c r="D56" s="236"/>
      <c r="E56" s="236"/>
      <c r="F56" s="236"/>
    </row>
    <row r="57" spans="1:6" ht="15" x14ac:dyDescent="0.4">
      <c r="A57" s="127"/>
      <c r="B57" s="15"/>
      <c r="C57" s="15"/>
      <c r="D57" s="15"/>
      <c r="E57" s="15"/>
      <c r="F57" s="15"/>
    </row>
    <row r="58" spans="1:6" ht="15.4" thickBot="1" x14ac:dyDescent="0.45">
      <c r="A58" s="147"/>
      <c r="B58" s="148"/>
      <c r="C58" s="148"/>
      <c r="D58" s="148"/>
      <c r="E58" s="148"/>
      <c r="F58" s="148"/>
    </row>
    <row r="59" spans="1:6" ht="15.4" thickTop="1" x14ac:dyDescent="0.4">
      <c r="A59" s="133"/>
      <c r="B59" s="133"/>
      <c r="C59" s="133"/>
      <c r="D59" s="133"/>
      <c r="E59" s="133"/>
      <c r="F59" s="133"/>
    </row>
    <row r="60" spans="1:6" ht="15" x14ac:dyDescent="0.4">
      <c r="A60" s="133"/>
      <c r="B60" s="230" t="s">
        <v>153</v>
      </c>
      <c r="C60" s="133"/>
      <c r="D60" s="133"/>
      <c r="E60" s="133"/>
      <c r="F60" s="230" t="s">
        <v>154</v>
      </c>
    </row>
    <row r="61" spans="1:6" ht="15" x14ac:dyDescent="0.4">
      <c r="A61" s="133"/>
      <c r="B61" s="230"/>
      <c r="C61" s="133"/>
      <c r="D61" s="133"/>
      <c r="E61" s="133"/>
      <c r="F61" s="230"/>
    </row>
    <row r="62" spans="1:6" ht="15" x14ac:dyDescent="0.4">
      <c r="A62" s="133"/>
      <c r="B62" s="230"/>
      <c r="C62" s="133"/>
      <c r="D62" s="133"/>
      <c r="E62" s="133"/>
      <c r="F62" s="230"/>
    </row>
    <row r="63" spans="1:6" ht="15" x14ac:dyDescent="0.4">
      <c r="A63" s="133"/>
      <c r="B63" s="230"/>
      <c r="C63" s="133"/>
      <c r="D63" s="133"/>
      <c r="E63" s="133"/>
      <c r="F63" s="230"/>
    </row>
  </sheetData>
  <mergeCells count="18">
    <mergeCell ref="A52:D52"/>
    <mergeCell ref="A51:B51"/>
    <mergeCell ref="B60:B63"/>
    <mergeCell ref="F60:F63"/>
    <mergeCell ref="C10:E10"/>
    <mergeCell ref="C1:F3"/>
    <mergeCell ref="C4:F4"/>
    <mergeCell ref="D54:E54"/>
    <mergeCell ref="D55:F55"/>
    <mergeCell ref="D56:F56"/>
    <mergeCell ref="D12:F12"/>
    <mergeCell ref="C7:F7"/>
    <mergeCell ref="C8:F8"/>
    <mergeCell ref="C9:F9"/>
    <mergeCell ref="D11:E11"/>
    <mergeCell ref="A12:C12"/>
    <mergeCell ref="A54:B54"/>
    <mergeCell ref="E52:F52"/>
  </mergeCells>
  <printOptions horizontalCentered="1"/>
  <pageMargins left="0.7" right="0.7" top="0.75" bottom="0.75" header="0.3" footer="0.3"/>
  <pageSetup paperSize="9" scale="45" fitToHeight="0" orientation="portrait" horizontalDpi="4294967295" verticalDpi="4294967295" r:id="rId1"/>
  <headerFooter>
    <oddFooter>&amp;L&amp;D&amp;C&amp;P of &amp;N&amp;R&amp;A</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9"/>
  <sheetViews>
    <sheetView view="pageBreakPreview" zoomScaleNormal="100" zoomScaleSheetLayoutView="100" workbookViewId="0"/>
  </sheetViews>
  <sheetFormatPr defaultColWidth="9.265625" defaultRowHeight="13.5" x14ac:dyDescent="0.35"/>
  <cols>
    <col min="1" max="1" width="4.265625" style="2" customWidth="1"/>
    <col min="2" max="2" width="7" style="2" customWidth="1"/>
    <col min="3" max="3" width="43" style="2" customWidth="1"/>
    <col min="4" max="4" width="14.73046875" style="2" customWidth="1"/>
    <col min="5" max="5" width="29.3984375" style="2" customWidth="1"/>
    <col min="6" max="6" width="31.265625" style="2" customWidth="1"/>
    <col min="7" max="7" width="44.59765625" style="2" customWidth="1"/>
    <col min="8" max="16384" width="9.265625" style="2"/>
  </cols>
  <sheetData>
    <row r="1" spans="2:6" x14ac:dyDescent="0.35">
      <c r="B1" s="47"/>
      <c r="C1" s="48"/>
      <c r="D1" s="283" t="s">
        <v>69</v>
      </c>
      <c r="E1" s="283"/>
      <c r="F1" s="284"/>
    </row>
    <row r="2" spans="2:6" x14ac:dyDescent="0.35">
      <c r="B2" s="19"/>
      <c r="C2" s="13"/>
      <c r="D2" s="285"/>
      <c r="E2" s="285"/>
      <c r="F2" s="286"/>
    </row>
    <row r="3" spans="2:6" x14ac:dyDescent="0.35">
      <c r="B3" s="19"/>
      <c r="C3" s="13"/>
      <c r="D3" s="285"/>
      <c r="E3" s="285"/>
      <c r="F3" s="286"/>
    </row>
    <row r="4" spans="2:6" ht="21.75" customHeight="1" x14ac:dyDescent="0.6">
      <c r="B4" s="19"/>
      <c r="C4" s="13"/>
      <c r="D4" s="215" t="s">
        <v>62</v>
      </c>
      <c r="E4" s="215"/>
      <c r="F4" s="287"/>
    </row>
    <row r="5" spans="2:6" ht="14.25" customHeight="1" x14ac:dyDescent="0.4">
      <c r="B5" s="19"/>
      <c r="C5" s="13"/>
      <c r="D5" s="33"/>
      <c r="E5" s="33"/>
      <c r="F5" s="49"/>
    </row>
    <row r="6" spans="2:6" ht="14.25" customHeight="1" x14ac:dyDescent="0.4">
      <c r="B6" s="19"/>
      <c r="C6" s="13"/>
      <c r="D6" s="33"/>
      <c r="E6" s="33"/>
      <c r="F6" s="49"/>
    </row>
    <row r="7" spans="2:6" ht="22.5" customHeight="1" x14ac:dyDescent="0.4">
      <c r="B7" s="12" t="s">
        <v>14</v>
      </c>
      <c r="C7" s="20"/>
      <c r="D7" s="225" t="str">
        <f>'COVER SHEET'!$E17</f>
        <v>&lt;TENDERING INSTITUTION'S RFP /BID NO TO BE FILLED IN HERE&gt;</v>
      </c>
      <c r="E7" s="225"/>
      <c r="F7" s="288"/>
    </row>
    <row r="8" spans="2:6" ht="36.75" customHeight="1" x14ac:dyDescent="0.4">
      <c r="B8" s="12" t="s">
        <v>15</v>
      </c>
      <c r="C8" s="20"/>
      <c r="D8" s="226" t="str">
        <f>'COVER SHEET'!$E19</f>
        <v>THE PROVISION OF TRAVEL MANAGEMENT SERVICES FOR A PERIOD OF 36 MONTHS</v>
      </c>
      <c r="E8" s="226"/>
      <c r="F8" s="289"/>
    </row>
    <row r="9" spans="2:6" ht="29.25" customHeight="1" x14ac:dyDescent="0.4">
      <c r="B9" s="12" t="s">
        <v>2</v>
      </c>
      <c r="C9" s="20"/>
      <c r="D9" s="225" t="str">
        <f>'COVER SHEET'!$E21</f>
        <v>&lt;NAME OF BIDDER TO BE FILLED IN HERE&gt;</v>
      </c>
      <c r="E9" s="225"/>
      <c r="F9" s="288"/>
    </row>
    <row r="10" spans="2:6" ht="29.25" customHeight="1" thickBot="1" x14ac:dyDescent="0.45">
      <c r="B10" s="12"/>
      <c r="C10" s="20"/>
      <c r="D10" s="21"/>
      <c r="E10" s="21"/>
      <c r="F10" s="50"/>
    </row>
    <row r="11" spans="2:6" ht="29.25" customHeight="1" thickBot="1" x14ac:dyDescent="0.45">
      <c r="B11" s="255" t="s">
        <v>146</v>
      </c>
      <c r="C11" s="256"/>
      <c r="D11" s="260"/>
      <c r="E11" s="261"/>
      <c r="F11" s="14"/>
    </row>
    <row r="12" spans="2:6" ht="16.5" customHeight="1" x14ac:dyDescent="0.4">
      <c r="B12" s="51"/>
      <c r="C12" s="45"/>
      <c r="D12" s="262" t="s">
        <v>84</v>
      </c>
      <c r="E12" s="262"/>
      <c r="F12" s="52"/>
    </row>
    <row r="13" spans="2:6" ht="29.25" customHeight="1" thickBot="1" x14ac:dyDescent="0.65">
      <c r="B13" s="12" t="s">
        <v>71</v>
      </c>
      <c r="C13" s="20"/>
      <c r="D13" s="21"/>
      <c r="E13" s="46"/>
      <c r="F13" s="50"/>
    </row>
    <row r="14" spans="2:6" ht="14.25" thickBot="1" x14ac:dyDescent="0.45">
      <c r="B14" s="263"/>
      <c r="C14" s="228"/>
      <c r="D14" s="229"/>
      <c r="E14" s="32" t="s">
        <v>54</v>
      </c>
      <c r="F14" s="32" t="s">
        <v>55</v>
      </c>
    </row>
    <row r="15" spans="2:6" s="3" customFormat="1" ht="28.15" thickBot="1" x14ac:dyDescent="0.45">
      <c r="B15" s="27" t="s">
        <v>19</v>
      </c>
      <c r="C15" s="27" t="s">
        <v>50</v>
      </c>
      <c r="D15" s="28"/>
      <c r="E15" s="28" t="s">
        <v>94</v>
      </c>
      <c r="F15" s="28" t="s">
        <v>94</v>
      </c>
    </row>
    <row r="16" spans="2:6" s="3" customFormat="1" ht="14.25" thickBot="1" x14ac:dyDescent="0.45">
      <c r="B16" s="274" t="s">
        <v>72</v>
      </c>
      <c r="C16" s="275"/>
      <c r="D16" s="28" t="s">
        <v>96</v>
      </c>
      <c r="E16" s="28"/>
      <c r="F16" s="28"/>
    </row>
    <row r="17" spans="2:6" ht="13.9" x14ac:dyDescent="0.4">
      <c r="B17" s="116">
        <v>1</v>
      </c>
      <c r="C17" s="16" t="s">
        <v>60</v>
      </c>
      <c r="D17" s="82"/>
      <c r="E17" s="83"/>
      <c r="F17" s="84"/>
    </row>
    <row r="18" spans="2:6" ht="13.9" x14ac:dyDescent="0.4">
      <c r="B18" s="116"/>
      <c r="C18" s="16" t="s">
        <v>73</v>
      </c>
      <c r="D18" s="82"/>
      <c r="E18" s="85"/>
      <c r="F18" s="84"/>
    </row>
    <row r="19" spans="2:6" ht="13.9" x14ac:dyDescent="0.4">
      <c r="B19" s="116"/>
      <c r="C19" s="16" t="s">
        <v>74</v>
      </c>
      <c r="D19" s="82"/>
      <c r="E19" s="85"/>
      <c r="F19" s="84"/>
    </row>
    <row r="20" spans="2:6" ht="13.9" x14ac:dyDescent="0.4">
      <c r="B20" s="116"/>
      <c r="C20" s="16" t="s">
        <v>75</v>
      </c>
      <c r="D20" s="82"/>
      <c r="E20" s="85"/>
      <c r="F20" s="84"/>
    </row>
    <row r="21" spans="2:6" ht="13.9" x14ac:dyDescent="0.4">
      <c r="B21" s="116"/>
      <c r="C21" s="16" t="s">
        <v>76</v>
      </c>
      <c r="D21" s="82"/>
      <c r="E21" s="85"/>
      <c r="F21" s="84"/>
    </row>
    <row r="22" spans="2:6" ht="13.9" x14ac:dyDescent="0.4">
      <c r="B22" s="116"/>
      <c r="C22" s="16" t="s">
        <v>77</v>
      </c>
      <c r="D22" s="82"/>
      <c r="E22" s="85"/>
      <c r="F22" s="84"/>
    </row>
    <row r="23" spans="2:6" ht="13.9" x14ac:dyDescent="0.4">
      <c r="B23" s="116"/>
      <c r="C23" s="16" t="s">
        <v>78</v>
      </c>
      <c r="D23" s="82"/>
      <c r="E23" s="85"/>
      <c r="F23" s="84"/>
    </row>
    <row r="24" spans="2:6" ht="33" customHeight="1" x14ac:dyDescent="0.4">
      <c r="B24" s="116"/>
      <c r="C24" s="16" t="s">
        <v>79</v>
      </c>
      <c r="D24" s="82"/>
      <c r="E24" s="85"/>
      <c r="F24" s="84"/>
    </row>
    <row r="25" spans="2:6" ht="13.9" x14ac:dyDescent="0.4">
      <c r="B25" s="116"/>
      <c r="C25" s="16" t="s">
        <v>80</v>
      </c>
      <c r="D25" s="82"/>
      <c r="E25" s="85"/>
      <c r="F25" s="84"/>
    </row>
    <row r="26" spans="2:6" ht="13.9" x14ac:dyDescent="0.4">
      <c r="B26" s="116"/>
      <c r="C26" s="16" t="s">
        <v>81</v>
      </c>
      <c r="D26" s="82"/>
      <c r="E26" s="85"/>
      <c r="F26" s="84"/>
    </row>
    <row r="27" spans="2:6" ht="27" x14ac:dyDescent="0.4">
      <c r="B27" s="116">
        <v>2</v>
      </c>
      <c r="C27" s="16" t="s">
        <v>82</v>
      </c>
      <c r="D27" s="82"/>
      <c r="E27" s="85"/>
      <c r="F27" s="84"/>
    </row>
    <row r="28" spans="2:6" ht="27" x14ac:dyDescent="0.4">
      <c r="B28" s="116">
        <v>3</v>
      </c>
      <c r="C28" s="16" t="s">
        <v>83</v>
      </c>
      <c r="D28" s="82"/>
      <c r="E28" s="85"/>
      <c r="F28" s="84"/>
    </row>
    <row r="29" spans="2:6" ht="27" x14ac:dyDescent="0.4">
      <c r="B29" s="116">
        <v>4</v>
      </c>
      <c r="C29" s="16" t="s">
        <v>85</v>
      </c>
      <c r="D29" s="86"/>
      <c r="E29" s="85"/>
      <c r="F29" s="84"/>
    </row>
    <row r="30" spans="2:6" ht="13.9" x14ac:dyDescent="0.4">
      <c r="B30" s="116">
        <v>5</v>
      </c>
      <c r="C30" s="16" t="s">
        <v>86</v>
      </c>
      <c r="D30" s="82"/>
      <c r="E30" s="85"/>
      <c r="F30" s="84"/>
    </row>
    <row r="31" spans="2:6" ht="13.9" x14ac:dyDescent="0.4">
      <c r="B31" s="116">
        <v>6</v>
      </c>
      <c r="C31" s="16" t="s">
        <v>87</v>
      </c>
      <c r="D31" s="82"/>
      <c r="E31" s="85"/>
      <c r="F31" s="84"/>
    </row>
    <row r="32" spans="2:6" ht="13.9" x14ac:dyDescent="0.4">
      <c r="B32" s="116">
        <v>7</v>
      </c>
      <c r="C32" s="16" t="s">
        <v>88</v>
      </c>
      <c r="D32" s="82"/>
      <c r="E32" s="85"/>
      <c r="F32" s="84"/>
    </row>
    <row r="33" spans="1:9" ht="13.9" x14ac:dyDescent="0.4">
      <c r="B33" s="116">
        <v>8</v>
      </c>
      <c r="C33" s="68" t="s">
        <v>102</v>
      </c>
      <c r="D33" s="82"/>
      <c r="E33" s="85"/>
      <c r="F33" s="84"/>
    </row>
    <row r="34" spans="1:9" ht="13.9" x14ac:dyDescent="0.4">
      <c r="B34" s="116">
        <v>9</v>
      </c>
      <c r="C34" s="16" t="s">
        <v>90</v>
      </c>
      <c r="D34" s="82"/>
      <c r="E34" s="85"/>
      <c r="F34" s="84"/>
    </row>
    <row r="35" spans="1:9" ht="13.5" customHeight="1" x14ac:dyDescent="0.4">
      <c r="B35" s="116">
        <v>10</v>
      </c>
      <c r="C35" s="16" t="s">
        <v>91</v>
      </c>
      <c r="D35" s="82"/>
      <c r="E35" s="85"/>
      <c r="F35" s="84"/>
    </row>
    <row r="36" spans="1:9" ht="31.5" customHeight="1" x14ac:dyDescent="0.35">
      <c r="A36" s="74"/>
      <c r="B36" s="116">
        <v>11</v>
      </c>
      <c r="C36" s="75" t="s">
        <v>92</v>
      </c>
      <c r="D36" s="87"/>
      <c r="E36" s="88"/>
      <c r="F36" s="89"/>
      <c r="G36" s="74"/>
      <c r="H36" s="74"/>
      <c r="I36" s="74"/>
    </row>
    <row r="37" spans="1:9" ht="13.9" x14ac:dyDescent="0.4">
      <c r="B37" s="116">
        <v>12</v>
      </c>
      <c r="C37" s="2" t="s">
        <v>51</v>
      </c>
      <c r="D37" s="82"/>
      <c r="E37" s="85"/>
      <c r="F37" s="84"/>
    </row>
    <row r="38" spans="1:9" ht="13.9" x14ac:dyDescent="0.4">
      <c r="B38" s="116">
        <v>13</v>
      </c>
      <c r="C38" s="2" t="s">
        <v>51</v>
      </c>
      <c r="D38" s="82"/>
      <c r="E38" s="85"/>
      <c r="F38" s="84"/>
    </row>
    <row r="39" spans="1:9" ht="13.9" x14ac:dyDescent="0.4">
      <c r="B39" s="116">
        <v>14</v>
      </c>
      <c r="C39" s="2" t="s">
        <v>51</v>
      </c>
      <c r="D39" s="82"/>
      <c r="E39" s="85"/>
      <c r="F39" s="84"/>
    </row>
    <row r="40" spans="1:9" ht="13.9" x14ac:dyDescent="0.4">
      <c r="B40" s="116">
        <v>15</v>
      </c>
      <c r="C40" s="2" t="s">
        <v>51</v>
      </c>
      <c r="D40" s="82"/>
      <c r="E40" s="85"/>
      <c r="F40" s="84"/>
    </row>
    <row r="41" spans="1:9" ht="13.9" x14ac:dyDescent="0.4">
      <c r="B41" s="116">
        <v>16</v>
      </c>
      <c r="C41" s="2" t="s">
        <v>51</v>
      </c>
      <c r="D41" s="82"/>
      <c r="E41" s="85"/>
      <c r="F41" s="84"/>
    </row>
    <row r="42" spans="1:9" ht="14.25" thickBot="1" x14ac:dyDescent="0.45">
      <c r="B42" s="116">
        <v>17</v>
      </c>
      <c r="C42" s="2" t="s">
        <v>93</v>
      </c>
      <c r="D42" s="82"/>
      <c r="E42" s="85"/>
      <c r="F42" s="84"/>
    </row>
    <row r="43" spans="1:9" s="1" customFormat="1" ht="29.25" customHeight="1" thickBot="1" x14ac:dyDescent="0.45">
      <c r="B43" s="280" t="s">
        <v>140</v>
      </c>
      <c r="C43" s="281"/>
      <c r="D43" s="282"/>
      <c r="E43" s="23">
        <f>SUM(E17:E42)</f>
        <v>0</v>
      </c>
      <c r="F43" s="23">
        <f>SUM(F17:F42)</f>
        <v>0</v>
      </c>
    </row>
    <row r="44" spans="1:9" ht="14.25" thickBot="1" x14ac:dyDescent="0.45">
      <c r="B44" s="122"/>
      <c r="C44" s="123"/>
      <c r="D44" s="122"/>
      <c r="E44" s="124"/>
      <c r="F44" s="124"/>
    </row>
    <row r="45" spans="1:9" ht="14.25" thickBot="1" x14ac:dyDescent="0.45">
      <c r="B45" s="263"/>
      <c r="C45" s="228"/>
      <c r="D45" s="229"/>
      <c r="E45" s="32" t="s">
        <v>54</v>
      </c>
      <c r="F45" s="32" t="s">
        <v>55</v>
      </c>
    </row>
    <row r="46" spans="1:9" ht="28.15" thickBot="1" x14ac:dyDescent="0.45">
      <c r="B46" s="274" t="s">
        <v>95</v>
      </c>
      <c r="C46" s="275"/>
      <c r="D46" s="28" t="s">
        <v>96</v>
      </c>
      <c r="E46" s="28" t="s">
        <v>94</v>
      </c>
      <c r="F46" s="28" t="s">
        <v>94</v>
      </c>
    </row>
    <row r="47" spans="1:9" ht="27.4" x14ac:dyDescent="0.4">
      <c r="B47" s="57">
        <v>1</v>
      </c>
      <c r="C47" s="16" t="s">
        <v>138</v>
      </c>
      <c r="D47" s="90">
        <f>20*12</f>
        <v>240</v>
      </c>
      <c r="E47" s="91"/>
      <c r="F47" s="92"/>
    </row>
    <row r="48" spans="1:9" ht="54.4" x14ac:dyDescent="0.4">
      <c r="B48" s="57">
        <v>2</v>
      </c>
      <c r="C48" s="16" t="s">
        <v>139</v>
      </c>
      <c r="D48" s="82">
        <f>50*12</f>
        <v>600</v>
      </c>
      <c r="E48" s="93"/>
      <c r="F48" s="92"/>
    </row>
    <row r="49" spans="2:6" ht="13.9" x14ac:dyDescent="0.4">
      <c r="B49" s="57">
        <v>3</v>
      </c>
      <c r="C49" s="16" t="s">
        <v>99</v>
      </c>
      <c r="D49" s="82"/>
      <c r="E49" s="93"/>
      <c r="F49" s="92"/>
    </row>
    <row r="50" spans="2:6" ht="27" x14ac:dyDescent="0.4">
      <c r="B50" s="57">
        <v>4</v>
      </c>
      <c r="C50" s="16" t="s">
        <v>100</v>
      </c>
      <c r="D50" s="82"/>
      <c r="E50" s="93"/>
      <c r="F50" s="92"/>
    </row>
    <row r="51" spans="2:6" ht="13.9" x14ac:dyDescent="0.4">
      <c r="B51" s="57">
        <v>5</v>
      </c>
      <c r="C51" s="16" t="s">
        <v>51</v>
      </c>
      <c r="D51" s="82"/>
      <c r="E51" s="93"/>
      <c r="F51" s="92"/>
    </row>
    <row r="52" spans="2:6" ht="13.9" x14ac:dyDescent="0.4">
      <c r="B52" s="57">
        <v>6</v>
      </c>
      <c r="C52" s="16" t="s">
        <v>51</v>
      </c>
      <c r="D52" s="82"/>
      <c r="E52" s="93"/>
      <c r="F52" s="92"/>
    </row>
    <row r="53" spans="2:6" ht="13.9" x14ac:dyDescent="0.4">
      <c r="B53" s="57">
        <v>7</v>
      </c>
      <c r="C53" s="16" t="s">
        <v>51</v>
      </c>
      <c r="D53" s="82"/>
      <c r="E53" s="93"/>
      <c r="F53" s="92"/>
    </row>
    <row r="54" spans="2:6" ht="14.25" thickBot="1" x14ac:dyDescent="0.45">
      <c r="B54" s="57">
        <v>8</v>
      </c>
      <c r="C54" s="16" t="s">
        <v>51</v>
      </c>
      <c r="D54" s="82"/>
      <c r="E54" s="93"/>
      <c r="F54" s="92"/>
    </row>
    <row r="55" spans="2:6" ht="28.5" customHeight="1" thickBot="1" x14ac:dyDescent="0.45">
      <c r="B55" s="280" t="s">
        <v>141</v>
      </c>
      <c r="C55" s="281"/>
      <c r="D55" s="282"/>
      <c r="E55" s="23">
        <f>SUM(E47:E54)</f>
        <v>0</v>
      </c>
      <c r="F55" s="23">
        <f>SUM(F47:F54)</f>
        <v>0</v>
      </c>
    </row>
    <row r="56" spans="2:6" ht="5.25" customHeight="1" thickBot="1" x14ac:dyDescent="0.45">
      <c r="B56" s="57"/>
      <c r="C56" s="16"/>
      <c r="D56" s="58"/>
      <c r="E56" s="55"/>
      <c r="F56" s="56"/>
    </row>
    <row r="57" spans="2:6" ht="29.25" customHeight="1" thickBot="1" x14ac:dyDescent="0.45">
      <c r="B57" s="280" t="s">
        <v>144</v>
      </c>
      <c r="C57" s="281"/>
      <c r="D57" s="282"/>
      <c r="E57" s="59">
        <f>E43+E55</f>
        <v>0</v>
      </c>
      <c r="F57" s="59">
        <f>F43+F55</f>
        <v>0</v>
      </c>
    </row>
    <row r="58" spans="2:6" ht="6" customHeight="1" thickBot="1" x14ac:dyDescent="0.45">
      <c r="B58" s="57"/>
      <c r="C58" s="16"/>
      <c r="D58" s="58"/>
      <c r="E58" s="257"/>
      <c r="F58" s="258"/>
    </row>
    <row r="59" spans="2:6" ht="30.75" customHeight="1" thickBot="1" x14ac:dyDescent="0.45">
      <c r="B59" s="277" t="s">
        <v>118</v>
      </c>
      <c r="C59" s="278"/>
      <c r="D59" s="279"/>
      <c r="E59" s="119">
        <v>0.2</v>
      </c>
      <c r="F59" s="119">
        <v>0.8</v>
      </c>
    </row>
    <row r="60" spans="2:6" ht="14.25" customHeight="1" thickBot="1" x14ac:dyDescent="0.45">
      <c r="B60" s="57"/>
      <c r="C60" s="16"/>
      <c r="D60" s="58"/>
      <c r="E60" s="117" t="s">
        <v>119</v>
      </c>
      <c r="F60" s="118" t="s">
        <v>120</v>
      </c>
    </row>
    <row r="61" spans="2:6" ht="30.75" customHeight="1" thickBot="1" x14ac:dyDescent="0.4">
      <c r="B61" s="269" t="s">
        <v>143</v>
      </c>
      <c r="C61" s="270"/>
      <c r="D61" s="271"/>
      <c r="E61" s="120">
        <f>E57*E59</f>
        <v>0</v>
      </c>
      <c r="F61" s="120">
        <f>F57*F59</f>
        <v>0</v>
      </c>
    </row>
    <row r="62" spans="2:6" ht="33" customHeight="1" thickBot="1" x14ac:dyDescent="0.4">
      <c r="B62" s="266" t="s">
        <v>142</v>
      </c>
      <c r="C62" s="267"/>
      <c r="D62" s="268"/>
      <c r="E62" s="264">
        <f>E61+F61</f>
        <v>0</v>
      </c>
      <c r="F62" s="265"/>
    </row>
    <row r="63" spans="2:6" ht="45.75" customHeight="1" thickBot="1" x14ac:dyDescent="0.4">
      <c r="B63" s="266" t="s">
        <v>145</v>
      </c>
      <c r="C63" s="267"/>
      <c r="D63" s="268"/>
      <c r="E63" s="272">
        <f>E62*1.14</f>
        <v>0</v>
      </c>
      <c r="F63" s="273"/>
    </row>
    <row r="64" spans="2:6" ht="29.25" customHeight="1" thickBot="1" x14ac:dyDescent="0.4">
      <c r="B64" s="266" t="s">
        <v>147</v>
      </c>
      <c r="C64" s="267"/>
      <c r="D64" s="268"/>
      <c r="E64" s="264">
        <f>E63/12</f>
        <v>0</v>
      </c>
      <c r="F64" s="265"/>
    </row>
    <row r="65" spans="2:6" ht="17.25" customHeight="1" thickBot="1" x14ac:dyDescent="0.45">
      <c r="B65" s="57"/>
      <c r="C65" s="16"/>
      <c r="D65" s="58"/>
      <c r="E65" s="55"/>
      <c r="F65" s="56"/>
    </row>
    <row r="66" spans="2:6" ht="28.15" thickBot="1" x14ac:dyDescent="0.45">
      <c r="B66" s="27"/>
      <c r="C66" s="54" t="s">
        <v>101</v>
      </c>
      <c r="D66" s="28" t="s">
        <v>49</v>
      </c>
      <c r="E66" s="28" t="s">
        <v>52</v>
      </c>
      <c r="F66" s="56"/>
    </row>
    <row r="67" spans="2:6" ht="24" customHeight="1" x14ac:dyDescent="0.35">
      <c r="B67" s="60">
        <v>1</v>
      </c>
      <c r="C67" s="61" t="s">
        <v>97</v>
      </c>
      <c r="D67" s="83"/>
      <c r="E67" s="83">
        <f>D67*1.14</f>
        <v>0</v>
      </c>
      <c r="F67" s="259" t="s">
        <v>121</v>
      </c>
    </row>
    <row r="68" spans="2:6" ht="24" customHeight="1" x14ac:dyDescent="0.35">
      <c r="B68" s="62">
        <v>2</v>
      </c>
      <c r="C68" s="63" t="s">
        <v>98</v>
      </c>
      <c r="D68" s="85"/>
      <c r="E68" s="85">
        <f t="shared" ref="E68:E73" si="0">D68*1.14</f>
        <v>0</v>
      </c>
      <c r="F68" s="259"/>
    </row>
    <row r="69" spans="2:6" ht="24" customHeight="1" x14ac:dyDescent="0.35">
      <c r="B69" s="62">
        <v>3</v>
      </c>
      <c r="C69" s="63" t="s">
        <v>47</v>
      </c>
      <c r="D69" s="85"/>
      <c r="E69" s="85">
        <f t="shared" si="0"/>
        <v>0</v>
      </c>
      <c r="F69" s="259"/>
    </row>
    <row r="70" spans="2:6" ht="24" customHeight="1" x14ac:dyDescent="0.35">
      <c r="B70" s="62">
        <v>4</v>
      </c>
      <c r="C70" s="63" t="s">
        <v>51</v>
      </c>
      <c r="D70" s="85"/>
      <c r="E70" s="85">
        <f t="shared" si="0"/>
        <v>0</v>
      </c>
      <c r="F70" s="259"/>
    </row>
    <row r="71" spans="2:6" ht="24" customHeight="1" x14ac:dyDescent="0.35">
      <c r="B71" s="62">
        <v>5</v>
      </c>
      <c r="C71" s="63" t="s">
        <v>51</v>
      </c>
      <c r="D71" s="85"/>
      <c r="E71" s="85">
        <f t="shared" si="0"/>
        <v>0</v>
      </c>
      <c r="F71" s="259"/>
    </row>
    <row r="72" spans="2:6" ht="24" customHeight="1" x14ac:dyDescent="0.35">
      <c r="B72" s="62">
        <v>6</v>
      </c>
      <c r="C72" s="63" t="s">
        <v>51</v>
      </c>
      <c r="D72" s="85"/>
      <c r="E72" s="85">
        <f t="shared" si="0"/>
        <v>0</v>
      </c>
      <c r="F72" s="259"/>
    </row>
    <row r="73" spans="2:6" ht="24" customHeight="1" thickBot="1" x14ac:dyDescent="0.4">
      <c r="B73" s="64">
        <v>7</v>
      </c>
      <c r="C73" s="65" t="s">
        <v>51</v>
      </c>
      <c r="D73" s="94"/>
      <c r="E73" s="94">
        <f t="shared" si="0"/>
        <v>0</v>
      </c>
      <c r="F73" s="259"/>
    </row>
    <row r="74" spans="2:6" ht="13.9" x14ac:dyDescent="0.4">
      <c r="B74" s="12"/>
      <c r="C74" s="66"/>
      <c r="D74" s="13"/>
      <c r="E74" s="67"/>
      <c r="F74" s="53"/>
    </row>
    <row r="75" spans="2:6" ht="29.25" customHeight="1" thickBot="1" x14ac:dyDescent="0.65">
      <c r="B75" s="276" t="s">
        <v>57</v>
      </c>
      <c r="C75" s="211"/>
      <c r="D75" s="21"/>
      <c r="E75" s="46"/>
      <c r="F75" s="50"/>
    </row>
    <row r="76" spans="2:6" ht="28.15" thickBot="1" x14ac:dyDescent="0.45">
      <c r="B76" s="32" t="s">
        <v>13</v>
      </c>
      <c r="C76" s="32" t="s">
        <v>0</v>
      </c>
      <c r="D76" s="28" t="s">
        <v>12</v>
      </c>
      <c r="E76" s="216" t="s">
        <v>58</v>
      </c>
      <c r="F76" s="216"/>
    </row>
    <row r="77" spans="2:6" ht="43.5" customHeight="1" thickBot="1" x14ac:dyDescent="0.45">
      <c r="B77" s="30">
        <v>1</v>
      </c>
      <c r="C77" s="31" t="s">
        <v>59</v>
      </c>
      <c r="D77" s="81"/>
      <c r="E77" s="218"/>
      <c r="F77" s="218"/>
    </row>
    <row r="78" spans="2:6" x14ac:dyDescent="0.35">
      <c r="B78" s="48"/>
      <c r="C78" s="48"/>
      <c r="D78" s="48"/>
      <c r="E78" s="48"/>
      <c r="F78" s="48"/>
    </row>
    <row r="79" spans="2:6" x14ac:dyDescent="0.35">
      <c r="B79" s="13"/>
      <c r="C79" s="13"/>
      <c r="D79" s="13"/>
      <c r="E79" s="13"/>
      <c r="F79" s="13"/>
    </row>
  </sheetData>
  <mergeCells count="28">
    <mergeCell ref="D1:F3"/>
    <mergeCell ref="D4:F4"/>
    <mergeCell ref="D7:F7"/>
    <mergeCell ref="D8:F8"/>
    <mergeCell ref="D9:F9"/>
    <mergeCell ref="E77:F77"/>
    <mergeCell ref="B14:D14"/>
    <mergeCell ref="B75:C75"/>
    <mergeCell ref="E76:F76"/>
    <mergeCell ref="B59:D59"/>
    <mergeCell ref="B46:C46"/>
    <mergeCell ref="B57:D57"/>
    <mergeCell ref="B43:D43"/>
    <mergeCell ref="B55:D55"/>
    <mergeCell ref="B64:D64"/>
    <mergeCell ref="B11:C11"/>
    <mergeCell ref="E58:F58"/>
    <mergeCell ref="F67:F73"/>
    <mergeCell ref="D11:E11"/>
    <mergeCell ref="D12:E12"/>
    <mergeCell ref="B45:D45"/>
    <mergeCell ref="E64:F64"/>
    <mergeCell ref="E62:F62"/>
    <mergeCell ref="B62:D62"/>
    <mergeCell ref="B61:D61"/>
    <mergeCell ref="B63:D63"/>
    <mergeCell ref="E63:F63"/>
    <mergeCell ref="B16:C16"/>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rowBreaks count="1" manualBreakCount="1">
    <brk id="44" min="1"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9"/>
  <sheetViews>
    <sheetView view="pageBreakPreview" zoomScaleNormal="100" zoomScaleSheetLayoutView="100" workbookViewId="0"/>
  </sheetViews>
  <sheetFormatPr defaultColWidth="9.265625" defaultRowHeight="13.5" x14ac:dyDescent="0.35"/>
  <cols>
    <col min="1" max="1" width="4.265625" style="2" customWidth="1"/>
    <col min="2" max="2" width="7" style="2" customWidth="1"/>
    <col min="3" max="3" width="43" style="2" customWidth="1"/>
    <col min="4" max="4" width="14.73046875" style="2" customWidth="1"/>
    <col min="5" max="5" width="29.3984375" style="2" customWidth="1"/>
    <col min="6" max="6" width="31.265625" style="2" customWidth="1"/>
    <col min="7" max="7" width="44.59765625" style="2" customWidth="1"/>
    <col min="8" max="16384" width="9.265625" style="2"/>
  </cols>
  <sheetData>
    <row r="1" spans="2:6" x14ac:dyDescent="0.35">
      <c r="B1" s="47"/>
      <c r="C1" s="48"/>
      <c r="D1" s="283" t="s">
        <v>70</v>
      </c>
      <c r="E1" s="283"/>
      <c r="F1" s="284"/>
    </row>
    <row r="2" spans="2:6" x14ac:dyDescent="0.35">
      <c r="B2" s="19"/>
      <c r="C2" s="13"/>
      <c r="D2" s="285"/>
      <c r="E2" s="285"/>
      <c r="F2" s="286"/>
    </row>
    <row r="3" spans="2:6" x14ac:dyDescent="0.35">
      <c r="B3" s="19"/>
      <c r="C3" s="13"/>
      <c r="D3" s="285"/>
      <c r="E3" s="285"/>
      <c r="F3" s="286"/>
    </row>
    <row r="4" spans="2:6" ht="21.75" customHeight="1" x14ac:dyDescent="0.6">
      <c r="B4" s="19"/>
      <c r="C4" s="13"/>
      <c r="D4" s="215" t="s">
        <v>63</v>
      </c>
      <c r="E4" s="215"/>
      <c r="F4" s="287"/>
    </row>
    <row r="5" spans="2:6" ht="14.25" customHeight="1" x14ac:dyDescent="0.4">
      <c r="B5" s="19"/>
      <c r="C5" s="13"/>
      <c r="D5" s="33"/>
      <c r="E5" s="33"/>
      <c r="F5" s="49"/>
    </row>
    <row r="6" spans="2:6" ht="14.25" customHeight="1" x14ac:dyDescent="0.4">
      <c r="B6" s="19"/>
      <c r="C6" s="13"/>
      <c r="D6" s="33"/>
      <c r="E6" s="33"/>
      <c r="F6" s="49"/>
    </row>
    <row r="7" spans="2:6" ht="22.5" customHeight="1" x14ac:dyDescent="0.4">
      <c r="B7" s="12" t="s">
        <v>14</v>
      </c>
      <c r="C7" s="20"/>
      <c r="D7" s="225" t="str">
        <f>'COVER SHEET'!$E17</f>
        <v>&lt;TENDERING INSTITUTION'S RFP /BID NO TO BE FILLED IN HERE&gt;</v>
      </c>
      <c r="E7" s="225"/>
      <c r="F7" s="288"/>
    </row>
    <row r="8" spans="2:6" ht="36.75" customHeight="1" x14ac:dyDescent="0.4">
      <c r="B8" s="12" t="s">
        <v>15</v>
      </c>
      <c r="C8" s="20"/>
      <c r="D8" s="226" t="str">
        <f>'COVER SHEET'!$E19</f>
        <v>THE PROVISION OF TRAVEL MANAGEMENT SERVICES FOR A PERIOD OF 36 MONTHS</v>
      </c>
      <c r="E8" s="226"/>
      <c r="F8" s="289"/>
    </row>
    <row r="9" spans="2:6" ht="29.25" customHeight="1" x14ac:dyDescent="0.4">
      <c r="B9" s="12" t="s">
        <v>2</v>
      </c>
      <c r="C9" s="20"/>
      <c r="D9" s="225" t="str">
        <f>'COVER SHEET'!$E21</f>
        <v>&lt;NAME OF BIDDER TO BE FILLED IN HERE&gt;</v>
      </c>
      <c r="E9" s="225"/>
      <c r="F9" s="288"/>
    </row>
    <row r="10" spans="2:6" ht="29.25" customHeight="1" thickBot="1" x14ac:dyDescent="0.45">
      <c r="B10" s="12"/>
      <c r="C10" s="20"/>
      <c r="D10" s="21"/>
      <c r="E10" s="21"/>
      <c r="F10" s="50"/>
    </row>
    <row r="11" spans="2:6" ht="35.25" customHeight="1" thickBot="1" x14ac:dyDescent="0.45">
      <c r="B11" s="255" t="s">
        <v>146</v>
      </c>
      <c r="C11" s="256"/>
      <c r="D11" s="260"/>
      <c r="E11" s="261"/>
      <c r="F11" s="14"/>
    </row>
    <row r="12" spans="2:6" ht="16.5" customHeight="1" x14ac:dyDescent="0.4">
      <c r="B12" s="51"/>
      <c r="C12" s="45"/>
      <c r="D12" s="262" t="s">
        <v>84</v>
      </c>
      <c r="E12" s="262"/>
      <c r="F12" s="52"/>
    </row>
    <row r="13" spans="2:6" ht="29.25" customHeight="1" thickBot="1" x14ac:dyDescent="0.65">
      <c r="B13" s="12" t="s">
        <v>71</v>
      </c>
      <c r="C13" s="20"/>
      <c r="D13" s="21"/>
      <c r="E13" s="46"/>
      <c r="F13" s="50"/>
    </row>
    <row r="14" spans="2:6" ht="14.25" thickBot="1" x14ac:dyDescent="0.45">
      <c r="B14" s="263"/>
      <c r="C14" s="228"/>
      <c r="D14" s="229"/>
      <c r="E14" s="32" t="s">
        <v>54</v>
      </c>
      <c r="F14" s="32" t="s">
        <v>55</v>
      </c>
    </row>
    <row r="15" spans="2:6" s="3" customFormat="1" ht="28.15" thickBot="1" x14ac:dyDescent="0.45">
      <c r="B15" s="27" t="s">
        <v>19</v>
      </c>
      <c r="C15" s="27" t="s">
        <v>50</v>
      </c>
      <c r="D15" s="28"/>
      <c r="E15" s="28" t="s">
        <v>94</v>
      </c>
      <c r="F15" s="28" t="s">
        <v>94</v>
      </c>
    </row>
    <row r="16" spans="2:6" s="3" customFormat="1" ht="14.25" thickBot="1" x14ac:dyDescent="0.45">
      <c r="B16" s="274" t="s">
        <v>72</v>
      </c>
      <c r="C16" s="275"/>
      <c r="D16" s="28" t="s">
        <v>96</v>
      </c>
      <c r="E16" s="28"/>
      <c r="F16" s="28"/>
    </row>
    <row r="17" spans="2:6" ht="13.9" x14ac:dyDescent="0.4">
      <c r="B17" s="116">
        <v>1</v>
      </c>
      <c r="C17" s="16" t="s">
        <v>60</v>
      </c>
      <c r="D17" s="82"/>
      <c r="E17" s="83"/>
      <c r="F17" s="84"/>
    </row>
    <row r="18" spans="2:6" ht="13.9" x14ac:dyDescent="0.4">
      <c r="B18" s="116"/>
      <c r="C18" s="16" t="s">
        <v>73</v>
      </c>
      <c r="D18" s="82"/>
      <c r="E18" s="85"/>
      <c r="F18" s="84"/>
    </row>
    <row r="19" spans="2:6" ht="13.9" x14ac:dyDescent="0.4">
      <c r="B19" s="116"/>
      <c r="C19" s="16" t="s">
        <v>74</v>
      </c>
      <c r="D19" s="82"/>
      <c r="E19" s="85"/>
      <c r="F19" s="84"/>
    </row>
    <row r="20" spans="2:6" ht="13.9" x14ac:dyDescent="0.4">
      <c r="B20" s="116"/>
      <c r="C20" s="16" t="s">
        <v>75</v>
      </c>
      <c r="D20" s="82"/>
      <c r="E20" s="85"/>
      <c r="F20" s="84"/>
    </row>
    <row r="21" spans="2:6" ht="13.9" x14ac:dyDescent="0.4">
      <c r="B21" s="116"/>
      <c r="C21" s="16" t="s">
        <v>76</v>
      </c>
      <c r="D21" s="82"/>
      <c r="E21" s="85"/>
      <c r="F21" s="84"/>
    </row>
    <row r="22" spans="2:6" ht="13.9" x14ac:dyDescent="0.4">
      <c r="B22" s="116"/>
      <c r="C22" s="16" t="s">
        <v>77</v>
      </c>
      <c r="D22" s="82"/>
      <c r="E22" s="85"/>
      <c r="F22" s="84"/>
    </row>
    <row r="23" spans="2:6" ht="13.9" x14ac:dyDescent="0.4">
      <c r="B23" s="116"/>
      <c r="C23" s="16" t="s">
        <v>78</v>
      </c>
      <c r="D23" s="82"/>
      <c r="E23" s="85"/>
      <c r="F23" s="84"/>
    </row>
    <row r="24" spans="2:6" ht="33" customHeight="1" x14ac:dyDescent="0.4">
      <c r="B24" s="116"/>
      <c r="C24" s="16" t="s">
        <v>79</v>
      </c>
      <c r="D24" s="82"/>
      <c r="E24" s="85"/>
      <c r="F24" s="84"/>
    </row>
    <row r="25" spans="2:6" ht="13.9" x14ac:dyDescent="0.4">
      <c r="B25" s="116"/>
      <c r="C25" s="16" t="s">
        <v>80</v>
      </c>
      <c r="D25" s="82"/>
      <c r="E25" s="85"/>
      <c r="F25" s="84"/>
    </row>
    <row r="26" spans="2:6" ht="13.9" x14ac:dyDescent="0.4">
      <c r="B26" s="116"/>
      <c r="C26" s="16" t="s">
        <v>81</v>
      </c>
      <c r="D26" s="82"/>
      <c r="E26" s="85"/>
      <c r="F26" s="84"/>
    </row>
    <row r="27" spans="2:6" ht="27" x14ac:dyDescent="0.4">
      <c r="B27" s="116">
        <v>2</v>
      </c>
      <c r="C27" s="16" t="s">
        <v>82</v>
      </c>
      <c r="D27" s="82"/>
      <c r="E27" s="85"/>
      <c r="F27" s="84"/>
    </row>
    <row r="28" spans="2:6" ht="27" x14ac:dyDescent="0.4">
      <c r="B28" s="116">
        <v>3</v>
      </c>
      <c r="C28" s="16" t="s">
        <v>83</v>
      </c>
      <c r="D28" s="82"/>
      <c r="E28" s="85"/>
      <c r="F28" s="84"/>
    </row>
    <row r="29" spans="2:6" ht="27" x14ac:dyDescent="0.4">
      <c r="B29" s="116">
        <v>4</v>
      </c>
      <c r="C29" s="16" t="s">
        <v>85</v>
      </c>
      <c r="D29" s="86"/>
      <c r="E29" s="85"/>
      <c r="F29" s="84"/>
    </row>
    <row r="30" spans="2:6" ht="13.9" x14ac:dyDescent="0.4">
      <c r="B30" s="116">
        <v>5</v>
      </c>
      <c r="C30" s="16" t="s">
        <v>86</v>
      </c>
      <c r="D30" s="82"/>
      <c r="E30" s="85"/>
      <c r="F30" s="84"/>
    </row>
    <row r="31" spans="2:6" ht="13.9" x14ac:dyDescent="0.4">
      <c r="B31" s="116">
        <v>6</v>
      </c>
      <c r="C31" s="16" t="s">
        <v>87</v>
      </c>
      <c r="D31" s="82"/>
      <c r="E31" s="85"/>
      <c r="F31" s="84"/>
    </row>
    <row r="32" spans="2:6" ht="13.9" x14ac:dyDescent="0.4">
      <c r="B32" s="116">
        <v>7</v>
      </c>
      <c r="C32" s="16" t="s">
        <v>88</v>
      </c>
      <c r="D32" s="82"/>
      <c r="E32" s="85"/>
      <c r="F32" s="84"/>
    </row>
    <row r="33" spans="1:9" ht="13.9" x14ac:dyDescent="0.4">
      <c r="B33" s="116">
        <v>8</v>
      </c>
      <c r="C33" s="16" t="s">
        <v>89</v>
      </c>
      <c r="D33" s="82"/>
      <c r="E33" s="85"/>
      <c r="F33" s="84"/>
    </row>
    <row r="34" spans="1:9" ht="13.9" x14ac:dyDescent="0.4">
      <c r="B34" s="116">
        <v>9</v>
      </c>
      <c r="C34" s="16" t="s">
        <v>90</v>
      </c>
      <c r="D34" s="82"/>
      <c r="E34" s="85"/>
      <c r="F34" s="84"/>
    </row>
    <row r="35" spans="1:9" ht="13.5" customHeight="1" x14ac:dyDescent="0.4">
      <c r="B35" s="116">
        <v>10</v>
      </c>
      <c r="C35" s="16" t="s">
        <v>91</v>
      </c>
      <c r="D35" s="82"/>
      <c r="E35" s="85"/>
      <c r="F35" s="84"/>
    </row>
    <row r="36" spans="1:9" ht="31.5" customHeight="1" x14ac:dyDescent="0.35">
      <c r="A36" s="74"/>
      <c r="B36" s="116">
        <v>11</v>
      </c>
      <c r="C36" s="75" t="s">
        <v>92</v>
      </c>
      <c r="D36" s="87"/>
      <c r="E36" s="88"/>
      <c r="F36" s="89"/>
      <c r="G36" s="74"/>
      <c r="H36" s="74"/>
      <c r="I36" s="74"/>
    </row>
    <row r="37" spans="1:9" ht="13.9" x14ac:dyDescent="0.4">
      <c r="B37" s="116">
        <v>12</v>
      </c>
      <c r="C37" s="2" t="s">
        <v>51</v>
      </c>
      <c r="D37" s="82"/>
      <c r="E37" s="85"/>
      <c r="F37" s="84"/>
    </row>
    <row r="38" spans="1:9" ht="13.9" x14ac:dyDescent="0.4">
      <c r="B38" s="116">
        <v>13</v>
      </c>
      <c r="C38" s="2" t="s">
        <v>51</v>
      </c>
      <c r="D38" s="82"/>
      <c r="E38" s="85"/>
      <c r="F38" s="84"/>
    </row>
    <row r="39" spans="1:9" ht="13.9" x14ac:dyDescent="0.4">
      <c r="B39" s="116">
        <v>14</v>
      </c>
      <c r="C39" s="2" t="s">
        <v>51</v>
      </c>
      <c r="D39" s="82"/>
      <c r="E39" s="85"/>
      <c r="F39" s="84"/>
    </row>
    <row r="40" spans="1:9" ht="13.9" x14ac:dyDescent="0.4">
      <c r="B40" s="116">
        <v>15</v>
      </c>
      <c r="C40" s="2" t="s">
        <v>51</v>
      </c>
      <c r="D40" s="82"/>
      <c r="E40" s="85"/>
      <c r="F40" s="84"/>
    </row>
    <row r="41" spans="1:9" ht="13.9" x14ac:dyDescent="0.4">
      <c r="B41" s="116">
        <v>16</v>
      </c>
      <c r="C41" s="2" t="s">
        <v>51</v>
      </c>
      <c r="D41" s="82"/>
      <c r="E41" s="85"/>
      <c r="F41" s="84"/>
    </row>
    <row r="42" spans="1:9" ht="14.25" thickBot="1" x14ac:dyDescent="0.45">
      <c r="B42" s="116">
        <v>17</v>
      </c>
      <c r="C42" s="2" t="s">
        <v>93</v>
      </c>
      <c r="D42" s="82"/>
      <c r="E42" s="85"/>
      <c r="F42" s="84"/>
    </row>
    <row r="43" spans="1:9" s="1" customFormat="1" ht="29.25" customHeight="1" thickBot="1" x14ac:dyDescent="0.45">
      <c r="B43" s="280" t="s">
        <v>140</v>
      </c>
      <c r="C43" s="281"/>
      <c r="D43" s="282"/>
      <c r="E43" s="23">
        <f>SUM(E17:E42)</f>
        <v>0</v>
      </c>
      <c r="F43" s="23">
        <f>SUM(F17:F42)</f>
        <v>0</v>
      </c>
    </row>
    <row r="44" spans="1:9" ht="14.25" thickBot="1" x14ac:dyDescent="0.45">
      <c r="B44" s="122"/>
      <c r="C44" s="123"/>
      <c r="D44" s="122"/>
      <c r="E44" s="124"/>
      <c r="F44" s="124"/>
    </row>
    <row r="45" spans="1:9" ht="14.25" thickBot="1" x14ac:dyDescent="0.45">
      <c r="B45" s="263"/>
      <c r="C45" s="228"/>
      <c r="D45" s="229"/>
      <c r="E45" s="32" t="s">
        <v>54</v>
      </c>
      <c r="F45" s="32" t="s">
        <v>55</v>
      </c>
    </row>
    <row r="46" spans="1:9" ht="28.15" thickBot="1" x14ac:dyDescent="0.45">
      <c r="B46" s="274" t="s">
        <v>95</v>
      </c>
      <c r="C46" s="275"/>
      <c r="D46" s="28" t="s">
        <v>96</v>
      </c>
      <c r="E46" s="28" t="s">
        <v>94</v>
      </c>
      <c r="F46" s="28" t="s">
        <v>94</v>
      </c>
    </row>
    <row r="47" spans="1:9" ht="27.4" x14ac:dyDescent="0.4">
      <c r="B47" s="57">
        <v>1</v>
      </c>
      <c r="C47" s="16" t="s">
        <v>138</v>
      </c>
      <c r="D47" s="90">
        <f>20*12</f>
        <v>240</v>
      </c>
      <c r="E47" s="91"/>
      <c r="F47" s="92"/>
    </row>
    <row r="48" spans="1:9" ht="54.4" x14ac:dyDescent="0.4">
      <c r="B48" s="57">
        <v>2</v>
      </c>
      <c r="C48" s="16" t="s">
        <v>139</v>
      </c>
      <c r="D48" s="82">
        <f>50*12</f>
        <v>600</v>
      </c>
      <c r="E48" s="93"/>
      <c r="F48" s="92"/>
    </row>
    <row r="49" spans="2:6" ht="13.9" x14ac:dyDescent="0.4">
      <c r="B49" s="57">
        <v>3</v>
      </c>
      <c r="C49" s="16" t="s">
        <v>99</v>
      </c>
      <c r="D49" s="82"/>
      <c r="E49" s="93"/>
      <c r="F49" s="92"/>
    </row>
    <row r="50" spans="2:6" ht="27" x14ac:dyDescent="0.4">
      <c r="B50" s="57">
        <v>4</v>
      </c>
      <c r="C50" s="16" t="s">
        <v>100</v>
      </c>
      <c r="D50" s="82"/>
      <c r="E50" s="93"/>
      <c r="F50" s="92"/>
    </row>
    <row r="51" spans="2:6" ht="13.9" x14ac:dyDescent="0.4">
      <c r="B51" s="57">
        <v>5</v>
      </c>
      <c r="C51" s="16" t="s">
        <v>51</v>
      </c>
      <c r="D51" s="82"/>
      <c r="E51" s="93"/>
      <c r="F51" s="92"/>
    </row>
    <row r="52" spans="2:6" ht="13.9" x14ac:dyDescent="0.4">
      <c r="B52" s="57">
        <v>6</v>
      </c>
      <c r="C52" s="16" t="s">
        <v>51</v>
      </c>
      <c r="D52" s="82"/>
      <c r="E52" s="93"/>
      <c r="F52" s="92"/>
    </row>
    <row r="53" spans="2:6" ht="13.9" x14ac:dyDescent="0.4">
      <c r="B53" s="57">
        <v>7</v>
      </c>
      <c r="C53" s="16" t="s">
        <v>51</v>
      </c>
      <c r="D53" s="82"/>
      <c r="E53" s="93"/>
      <c r="F53" s="92"/>
    </row>
    <row r="54" spans="2:6" ht="14.25" thickBot="1" x14ac:dyDescent="0.45">
      <c r="B54" s="57">
        <v>8</v>
      </c>
      <c r="C54" s="16" t="s">
        <v>51</v>
      </c>
      <c r="D54" s="82"/>
      <c r="E54" s="93"/>
      <c r="F54" s="92"/>
    </row>
    <row r="55" spans="2:6" ht="28.5" customHeight="1" thickBot="1" x14ac:dyDescent="0.45">
      <c r="B55" s="280" t="s">
        <v>141</v>
      </c>
      <c r="C55" s="281"/>
      <c r="D55" s="282"/>
      <c r="E55" s="23">
        <f>SUM(E47:E54)</f>
        <v>0</v>
      </c>
      <c r="F55" s="23">
        <f>SUM(F47:F54)</f>
        <v>0</v>
      </c>
    </row>
    <row r="56" spans="2:6" ht="5.25" customHeight="1" thickBot="1" x14ac:dyDescent="0.45">
      <c r="B56" s="57"/>
      <c r="C56" s="16"/>
      <c r="D56" s="58"/>
      <c r="E56" s="55"/>
      <c r="F56" s="56"/>
    </row>
    <row r="57" spans="2:6" ht="29.25" customHeight="1" thickBot="1" x14ac:dyDescent="0.45">
      <c r="B57" s="280" t="s">
        <v>144</v>
      </c>
      <c r="C57" s="281"/>
      <c r="D57" s="282"/>
      <c r="E57" s="59">
        <f>E43+E55</f>
        <v>0</v>
      </c>
      <c r="F57" s="59">
        <f>F43+F55</f>
        <v>0</v>
      </c>
    </row>
    <row r="58" spans="2:6" ht="6" customHeight="1" thickBot="1" x14ac:dyDescent="0.45">
      <c r="B58" s="57"/>
      <c r="C58" s="16"/>
      <c r="D58" s="58"/>
      <c r="E58" s="257"/>
      <c r="F58" s="290"/>
    </row>
    <row r="59" spans="2:6" ht="30.75" customHeight="1" thickBot="1" x14ac:dyDescent="0.45">
      <c r="B59" s="277" t="s">
        <v>118</v>
      </c>
      <c r="C59" s="278"/>
      <c r="D59" s="279"/>
      <c r="E59" s="119">
        <v>0.2</v>
      </c>
      <c r="F59" s="119">
        <v>0.8</v>
      </c>
    </row>
    <row r="60" spans="2:6" ht="14.25" customHeight="1" thickBot="1" x14ac:dyDescent="0.45">
      <c r="B60" s="57"/>
      <c r="C60" s="16"/>
      <c r="D60" s="58"/>
      <c r="E60" s="117" t="s">
        <v>119</v>
      </c>
      <c r="F60" s="118" t="s">
        <v>120</v>
      </c>
    </row>
    <row r="61" spans="2:6" ht="30.75" customHeight="1" thickBot="1" x14ac:dyDescent="0.4">
      <c r="B61" s="269" t="s">
        <v>143</v>
      </c>
      <c r="C61" s="270"/>
      <c r="D61" s="271"/>
      <c r="E61" s="121">
        <f>E57*E59</f>
        <v>0</v>
      </c>
      <c r="F61" s="121">
        <f>F57*F59</f>
        <v>0</v>
      </c>
    </row>
    <row r="62" spans="2:6" ht="33" customHeight="1" thickBot="1" x14ac:dyDescent="0.4">
      <c r="B62" s="266" t="s">
        <v>142</v>
      </c>
      <c r="C62" s="267"/>
      <c r="D62" s="268"/>
      <c r="E62" s="264">
        <f>E61+F61</f>
        <v>0</v>
      </c>
      <c r="F62" s="265"/>
    </row>
    <row r="63" spans="2:6" ht="45.75" customHeight="1" thickBot="1" x14ac:dyDescent="0.4">
      <c r="B63" s="266" t="s">
        <v>145</v>
      </c>
      <c r="C63" s="267"/>
      <c r="D63" s="268"/>
      <c r="E63" s="272">
        <f>E62*1.14</f>
        <v>0</v>
      </c>
      <c r="F63" s="273"/>
    </row>
    <row r="64" spans="2:6" ht="29.25" customHeight="1" thickBot="1" x14ac:dyDescent="0.4">
      <c r="B64" s="266" t="s">
        <v>147</v>
      </c>
      <c r="C64" s="267"/>
      <c r="D64" s="268"/>
      <c r="E64" s="264">
        <f>E63/12</f>
        <v>0</v>
      </c>
      <c r="F64" s="265"/>
    </row>
    <row r="65" spans="2:6" ht="17.25" customHeight="1" thickBot="1" x14ac:dyDescent="0.45">
      <c r="B65" s="57"/>
      <c r="C65" s="16"/>
      <c r="D65" s="58"/>
      <c r="E65" s="55"/>
      <c r="F65" s="56"/>
    </row>
    <row r="66" spans="2:6" ht="28.15" thickBot="1" x14ac:dyDescent="0.45">
      <c r="B66" s="27"/>
      <c r="C66" s="54" t="s">
        <v>101</v>
      </c>
      <c r="D66" s="28" t="s">
        <v>49</v>
      </c>
      <c r="E66" s="28" t="s">
        <v>52</v>
      </c>
      <c r="F66" s="56"/>
    </row>
    <row r="67" spans="2:6" ht="24" customHeight="1" x14ac:dyDescent="0.35">
      <c r="B67" s="60">
        <v>1</v>
      </c>
      <c r="C67" s="61" t="s">
        <v>97</v>
      </c>
      <c r="D67" s="83"/>
      <c r="E67" s="83">
        <f>D67*1.14</f>
        <v>0</v>
      </c>
      <c r="F67" s="259" t="s">
        <v>121</v>
      </c>
    </row>
    <row r="68" spans="2:6" ht="24" customHeight="1" x14ac:dyDescent="0.35">
      <c r="B68" s="62">
        <v>2</v>
      </c>
      <c r="C68" s="63" t="s">
        <v>98</v>
      </c>
      <c r="D68" s="85"/>
      <c r="E68" s="85">
        <f t="shared" ref="E68:E73" si="0">D68*1.14</f>
        <v>0</v>
      </c>
      <c r="F68" s="259"/>
    </row>
    <row r="69" spans="2:6" ht="24" customHeight="1" x14ac:dyDescent="0.35">
      <c r="B69" s="62">
        <v>3</v>
      </c>
      <c r="C69" s="63" t="s">
        <v>47</v>
      </c>
      <c r="D69" s="85"/>
      <c r="E69" s="85">
        <f t="shared" si="0"/>
        <v>0</v>
      </c>
      <c r="F69" s="259"/>
    </row>
    <row r="70" spans="2:6" ht="24" customHeight="1" x14ac:dyDescent="0.35">
      <c r="B70" s="62">
        <v>4</v>
      </c>
      <c r="C70" s="63" t="s">
        <v>51</v>
      </c>
      <c r="D70" s="85"/>
      <c r="E70" s="85">
        <f t="shared" si="0"/>
        <v>0</v>
      </c>
      <c r="F70" s="259"/>
    </row>
    <row r="71" spans="2:6" ht="24" customHeight="1" x14ac:dyDescent="0.35">
      <c r="B71" s="62">
        <v>5</v>
      </c>
      <c r="C71" s="63" t="s">
        <v>51</v>
      </c>
      <c r="D71" s="85"/>
      <c r="E71" s="85">
        <f t="shared" si="0"/>
        <v>0</v>
      </c>
      <c r="F71" s="259"/>
    </row>
    <row r="72" spans="2:6" ht="24" customHeight="1" x14ac:dyDescent="0.35">
      <c r="B72" s="62">
        <v>6</v>
      </c>
      <c r="C72" s="63" t="s">
        <v>51</v>
      </c>
      <c r="D72" s="85"/>
      <c r="E72" s="85">
        <f t="shared" si="0"/>
        <v>0</v>
      </c>
      <c r="F72" s="259"/>
    </row>
    <row r="73" spans="2:6" ht="24" customHeight="1" thickBot="1" x14ac:dyDescent="0.4">
      <c r="B73" s="64">
        <v>7</v>
      </c>
      <c r="C73" s="65" t="s">
        <v>51</v>
      </c>
      <c r="D73" s="94"/>
      <c r="E73" s="94">
        <f t="shared" si="0"/>
        <v>0</v>
      </c>
      <c r="F73" s="259"/>
    </row>
    <row r="74" spans="2:6" ht="13.9" x14ac:dyDescent="0.4">
      <c r="B74" s="12"/>
      <c r="C74" s="66"/>
      <c r="D74" s="13"/>
      <c r="E74" s="67"/>
      <c r="F74" s="53"/>
    </row>
    <row r="75" spans="2:6" ht="29.25" customHeight="1" thickBot="1" x14ac:dyDescent="0.65">
      <c r="B75" s="276" t="s">
        <v>57</v>
      </c>
      <c r="C75" s="211"/>
      <c r="D75" s="21"/>
      <c r="E75" s="46"/>
      <c r="F75" s="50"/>
    </row>
    <row r="76" spans="2:6" ht="28.15" thickBot="1" x14ac:dyDescent="0.45">
      <c r="B76" s="32" t="s">
        <v>13</v>
      </c>
      <c r="C76" s="32" t="s">
        <v>0</v>
      </c>
      <c r="D76" s="28" t="s">
        <v>12</v>
      </c>
      <c r="E76" s="216" t="s">
        <v>58</v>
      </c>
      <c r="F76" s="216"/>
    </row>
    <row r="77" spans="2:6" ht="43.5" customHeight="1" thickBot="1" x14ac:dyDescent="0.45">
      <c r="B77" s="30">
        <v>1</v>
      </c>
      <c r="C77" s="31" t="s">
        <v>59</v>
      </c>
      <c r="D77" s="81"/>
      <c r="E77" s="218"/>
      <c r="F77" s="218"/>
    </row>
    <row r="78" spans="2:6" x14ac:dyDescent="0.35">
      <c r="B78" s="48"/>
      <c r="C78" s="48"/>
      <c r="D78" s="48"/>
      <c r="E78" s="48"/>
      <c r="F78" s="48"/>
    </row>
    <row r="79" spans="2:6" x14ac:dyDescent="0.35">
      <c r="B79" s="13"/>
      <c r="C79" s="13"/>
      <c r="D79" s="13"/>
      <c r="E79" s="13"/>
      <c r="F79" s="13"/>
    </row>
  </sheetData>
  <mergeCells count="28">
    <mergeCell ref="D1:F3"/>
    <mergeCell ref="D4:F4"/>
    <mergeCell ref="D7:F7"/>
    <mergeCell ref="D8:F8"/>
    <mergeCell ref="D9:F9"/>
    <mergeCell ref="E77:F77"/>
    <mergeCell ref="B14:D14"/>
    <mergeCell ref="B75:C75"/>
    <mergeCell ref="E76:F76"/>
    <mergeCell ref="B59:D59"/>
    <mergeCell ref="B46:C46"/>
    <mergeCell ref="B57:D57"/>
    <mergeCell ref="B43:D43"/>
    <mergeCell ref="B55:D55"/>
    <mergeCell ref="B64:D64"/>
    <mergeCell ref="B11:C11"/>
    <mergeCell ref="E58:F58"/>
    <mergeCell ref="F67:F73"/>
    <mergeCell ref="D11:E11"/>
    <mergeCell ref="D12:E12"/>
    <mergeCell ref="B45:D45"/>
    <mergeCell ref="E64:F64"/>
    <mergeCell ref="E62:F62"/>
    <mergeCell ref="B62:D62"/>
    <mergeCell ref="B61:D61"/>
    <mergeCell ref="B63:D63"/>
    <mergeCell ref="E63:F63"/>
    <mergeCell ref="B16:C16"/>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rowBreaks count="1" manualBreakCount="1">
    <brk id="44" min="1"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I57"/>
  <sheetViews>
    <sheetView view="pageBreakPreview" zoomScale="90" zoomScaleNormal="100" zoomScaleSheetLayoutView="90" workbookViewId="0"/>
  </sheetViews>
  <sheetFormatPr defaultRowHeight="12.75" x14ac:dyDescent="0.35"/>
  <cols>
    <col min="1" max="1" width="25" customWidth="1"/>
    <col min="2" max="2" width="13.59765625" customWidth="1"/>
    <col min="5" max="5" width="13.73046875" customWidth="1"/>
    <col min="7" max="7" width="11.265625" customWidth="1"/>
    <col min="10" max="10" width="39.265625" customWidth="1"/>
  </cols>
  <sheetData>
    <row r="1" spans="1:9" x14ac:dyDescent="0.35">
      <c r="A1" s="4"/>
      <c r="B1" s="5"/>
      <c r="C1" s="5"/>
      <c r="D1" s="5"/>
      <c r="E1" s="5"/>
      <c r="F1" s="5"/>
      <c r="G1" s="5"/>
      <c r="H1" s="5"/>
      <c r="I1" s="6"/>
    </row>
    <row r="2" spans="1:9" x14ac:dyDescent="0.35">
      <c r="A2" s="7"/>
      <c r="B2" s="8"/>
      <c r="C2" s="8"/>
      <c r="D2" s="8"/>
      <c r="E2" s="8"/>
      <c r="F2" s="8"/>
      <c r="G2" s="8"/>
      <c r="H2" s="8"/>
      <c r="I2" s="9"/>
    </row>
    <row r="3" spans="1:9" x14ac:dyDescent="0.35">
      <c r="A3" s="7"/>
      <c r="B3" s="8"/>
      <c r="C3" s="8"/>
      <c r="D3" s="8"/>
      <c r="E3" s="8"/>
      <c r="F3" s="8"/>
      <c r="G3" s="8"/>
      <c r="H3" s="8"/>
      <c r="I3" s="9"/>
    </row>
    <row r="4" spans="1:9" x14ac:dyDescent="0.35">
      <c r="A4" s="7"/>
      <c r="B4" s="8"/>
      <c r="C4" s="8"/>
      <c r="D4" s="8"/>
      <c r="E4" s="8"/>
      <c r="F4" s="8"/>
      <c r="G4" s="8"/>
      <c r="H4" s="8"/>
      <c r="I4" s="9"/>
    </row>
    <row r="5" spans="1:9" x14ac:dyDescent="0.35">
      <c r="A5" s="7"/>
      <c r="B5" s="8"/>
      <c r="C5" s="8"/>
      <c r="D5" s="8"/>
      <c r="E5" s="8"/>
      <c r="F5" s="8"/>
      <c r="G5" s="8"/>
      <c r="H5" s="8"/>
      <c r="I5" s="9"/>
    </row>
    <row r="6" spans="1:9" x14ac:dyDescent="0.35">
      <c r="A6" s="7"/>
      <c r="B6" s="8"/>
      <c r="C6" s="8"/>
      <c r="D6" s="8"/>
      <c r="E6" s="8"/>
      <c r="F6" s="8"/>
      <c r="G6" s="8"/>
      <c r="H6" s="8"/>
      <c r="I6" s="9"/>
    </row>
    <row r="7" spans="1:9" ht="13.15" thickBot="1" x14ac:dyDescent="0.4">
      <c r="A7" s="7"/>
      <c r="B7" s="8"/>
      <c r="C7" s="8"/>
      <c r="D7" s="8"/>
      <c r="E7" s="8"/>
      <c r="F7" s="8"/>
      <c r="G7" s="8"/>
      <c r="H7" s="8"/>
      <c r="I7" s="9"/>
    </row>
    <row r="8" spans="1:9" ht="14.25" thickBot="1" x14ac:dyDescent="0.45">
      <c r="A8" s="326" t="s">
        <v>14</v>
      </c>
      <c r="B8" s="326"/>
      <c r="C8" s="330" t="str">
        <f>'COVER SHEET'!$E$17</f>
        <v>&lt;TENDERING INSTITUTION'S RFP /BID NO TO BE FILLED IN HERE&gt;</v>
      </c>
      <c r="D8" s="330"/>
      <c r="E8" s="330"/>
      <c r="F8" s="330"/>
      <c r="G8" s="330"/>
      <c r="H8" s="330"/>
      <c r="I8" s="330"/>
    </row>
    <row r="9" spans="1:9" ht="42" customHeight="1" thickBot="1" x14ac:dyDescent="0.45">
      <c r="A9" s="326" t="s">
        <v>15</v>
      </c>
      <c r="B9" s="326"/>
      <c r="C9" s="330" t="str">
        <f>'COVER SHEET'!$E$19</f>
        <v>THE PROVISION OF TRAVEL MANAGEMENT SERVICES FOR A PERIOD OF 36 MONTHS</v>
      </c>
      <c r="D9" s="330"/>
      <c r="E9" s="330"/>
      <c r="F9" s="330"/>
      <c r="G9" s="330"/>
      <c r="H9" s="330"/>
      <c r="I9" s="330"/>
    </row>
    <row r="10" spans="1:9" ht="22.5" customHeight="1" thickBot="1" x14ac:dyDescent="0.45">
      <c r="A10" s="326" t="s">
        <v>2</v>
      </c>
      <c r="B10" s="326"/>
      <c r="C10" s="330" t="str">
        <f>'COVER SHEET'!$E$21</f>
        <v>&lt;NAME OF BIDDER TO BE FILLED IN HERE&gt;</v>
      </c>
      <c r="D10" s="330"/>
      <c r="E10" s="330"/>
      <c r="F10" s="330"/>
      <c r="G10" s="330"/>
      <c r="H10" s="330"/>
      <c r="I10" s="330"/>
    </row>
    <row r="11" spans="1:9" x14ac:dyDescent="0.35">
      <c r="A11" s="7"/>
      <c r="B11" s="8"/>
      <c r="C11" s="8"/>
      <c r="D11" s="8"/>
      <c r="E11" s="8"/>
      <c r="F11" s="8"/>
      <c r="G11" s="8"/>
      <c r="H11" s="8"/>
      <c r="I11" s="9"/>
    </row>
    <row r="12" spans="1:9" x14ac:dyDescent="0.35">
      <c r="A12" s="7"/>
      <c r="B12" s="8"/>
      <c r="C12" s="8"/>
      <c r="D12" s="8"/>
      <c r="E12" s="8"/>
      <c r="F12" s="8"/>
      <c r="G12" s="8"/>
      <c r="H12" s="8"/>
      <c r="I12" s="9"/>
    </row>
    <row r="13" spans="1:9" ht="13.9" x14ac:dyDescent="0.4">
      <c r="A13" s="327" t="s">
        <v>10</v>
      </c>
      <c r="B13" s="328"/>
      <c r="C13" s="328"/>
      <c r="D13" s="328"/>
      <c r="E13" s="328"/>
      <c r="F13" s="328"/>
      <c r="G13" s="328"/>
      <c r="H13" s="328"/>
      <c r="I13" s="329"/>
    </row>
    <row r="14" spans="1:9" x14ac:dyDescent="0.35">
      <c r="A14" s="18" t="s">
        <v>9</v>
      </c>
      <c r="B14" s="8"/>
      <c r="C14" s="8"/>
      <c r="D14" s="8"/>
      <c r="E14" s="8"/>
      <c r="F14" s="8"/>
      <c r="G14" s="8"/>
      <c r="H14" s="8"/>
      <c r="I14" s="9"/>
    </row>
    <row r="15" spans="1:9" x14ac:dyDescent="0.35">
      <c r="A15" s="18"/>
      <c r="B15" s="8"/>
      <c r="C15" s="8"/>
      <c r="D15" s="8"/>
      <c r="E15" s="8"/>
      <c r="F15" s="8"/>
      <c r="G15" s="8"/>
      <c r="H15" s="8"/>
      <c r="I15" s="9"/>
    </row>
    <row r="16" spans="1:9" ht="54.75" customHeight="1" x14ac:dyDescent="0.35">
      <c r="A16" s="312" t="s">
        <v>148</v>
      </c>
      <c r="B16" s="324"/>
      <c r="C16" s="324"/>
      <c r="D16" s="324"/>
      <c r="E16" s="324"/>
      <c r="F16" s="324"/>
      <c r="G16" s="324"/>
      <c r="H16" s="324"/>
      <c r="I16" s="325"/>
    </row>
    <row r="17" spans="1:9" ht="13.15" thickBot="1" x14ac:dyDescent="0.4">
      <c r="A17" s="315"/>
      <c r="B17" s="310"/>
      <c r="C17" s="310"/>
      <c r="D17" s="310"/>
      <c r="E17" s="310"/>
      <c r="F17" s="310"/>
      <c r="G17" s="310"/>
      <c r="H17" s="310"/>
      <c r="I17" s="311"/>
    </row>
    <row r="18" spans="1:9" ht="21.75" customHeight="1" x14ac:dyDescent="0.4">
      <c r="A18" s="297" t="s">
        <v>103</v>
      </c>
      <c r="B18" s="298"/>
      <c r="C18" s="298"/>
      <c r="D18" s="298"/>
      <c r="E18" s="298"/>
      <c r="F18" s="298"/>
      <c r="G18" s="298"/>
      <c r="H18" s="298"/>
      <c r="I18" s="299"/>
    </row>
    <row r="19" spans="1:9" ht="28.5" customHeight="1" x14ac:dyDescent="0.4">
      <c r="A19" s="300">
        <f>' 1. TRANSACTION FEE ONSITE'!E53</f>
        <v>0</v>
      </c>
      <c r="B19" s="301"/>
      <c r="C19" s="302" t="s">
        <v>105</v>
      </c>
      <c r="D19" s="302"/>
      <c r="E19" s="303"/>
      <c r="F19" s="303"/>
      <c r="G19" s="303"/>
      <c r="H19" s="304"/>
      <c r="I19" s="305"/>
    </row>
    <row r="20" spans="1:9" x14ac:dyDescent="0.35">
      <c r="A20" s="294" t="s">
        <v>104</v>
      </c>
      <c r="B20" s="295"/>
      <c r="C20" s="295"/>
      <c r="D20" s="295"/>
      <c r="E20" s="295"/>
      <c r="F20" s="295"/>
      <c r="G20" s="295"/>
      <c r="H20" s="295"/>
      <c r="I20" s="296"/>
    </row>
    <row r="21" spans="1:9" ht="24" customHeight="1" thickBot="1" x14ac:dyDescent="0.4">
      <c r="A21" s="291"/>
      <c r="B21" s="292"/>
      <c r="C21" s="292"/>
      <c r="D21" s="292"/>
      <c r="E21" s="292"/>
      <c r="F21" s="292"/>
      <c r="G21" s="292"/>
      <c r="H21" s="292"/>
      <c r="I21" s="293"/>
    </row>
    <row r="22" spans="1:9" ht="13.15" x14ac:dyDescent="0.4">
      <c r="A22" s="69"/>
      <c r="B22" s="70"/>
      <c r="C22" s="70"/>
      <c r="D22" s="70"/>
      <c r="E22" s="70"/>
      <c r="F22" s="70"/>
      <c r="G22" s="70"/>
      <c r="H22" s="70"/>
      <c r="I22" s="71"/>
    </row>
    <row r="23" spans="1:9" ht="13.15" thickBot="1" x14ac:dyDescent="0.4">
      <c r="A23" s="18"/>
      <c r="B23" s="72"/>
      <c r="C23" s="72"/>
      <c r="D23" s="72"/>
      <c r="E23" s="72"/>
      <c r="F23" s="72"/>
      <c r="G23" s="72"/>
      <c r="H23" s="72"/>
      <c r="I23" s="73"/>
    </row>
    <row r="24" spans="1:9" ht="13.15" x14ac:dyDescent="0.4">
      <c r="A24" s="297" t="s">
        <v>106</v>
      </c>
      <c r="B24" s="298"/>
      <c r="C24" s="298"/>
      <c r="D24" s="298"/>
      <c r="E24" s="298"/>
      <c r="F24" s="298"/>
      <c r="G24" s="298"/>
      <c r="H24" s="298"/>
      <c r="I24" s="299"/>
    </row>
    <row r="25" spans="1:9" ht="28.5" customHeight="1" x14ac:dyDescent="0.4">
      <c r="A25" s="300">
        <f>'2. TRANSACTION FEE OFFSITE '!E52</f>
        <v>0</v>
      </c>
      <c r="B25" s="301"/>
      <c r="C25" s="302" t="s">
        <v>105</v>
      </c>
      <c r="D25" s="302"/>
      <c r="E25" s="303"/>
      <c r="F25" s="303"/>
      <c r="G25" s="303"/>
      <c r="H25" s="304"/>
      <c r="I25" s="305"/>
    </row>
    <row r="26" spans="1:9" x14ac:dyDescent="0.35">
      <c r="A26" s="294" t="s">
        <v>104</v>
      </c>
      <c r="B26" s="295"/>
      <c r="C26" s="295"/>
      <c r="D26" s="295"/>
      <c r="E26" s="295"/>
      <c r="F26" s="295"/>
      <c r="G26" s="295"/>
      <c r="H26" s="295"/>
      <c r="I26" s="296"/>
    </row>
    <row r="27" spans="1:9" ht="34.5" customHeight="1" thickBot="1" x14ac:dyDescent="0.4">
      <c r="A27" s="291"/>
      <c r="B27" s="292"/>
      <c r="C27" s="292"/>
      <c r="D27" s="292"/>
      <c r="E27" s="292"/>
      <c r="F27" s="292"/>
      <c r="G27" s="292"/>
      <c r="H27" s="292"/>
      <c r="I27" s="293"/>
    </row>
    <row r="28" spans="1:9" x14ac:dyDescent="0.35">
      <c r="A28" s="18"/>
      <c r="B28" s="72"/>
      <c r="C28" s="72"/>
      <c r="D28" s="72"/>
      <c r="E28" s="72"/>
      <c r="F28" s="72"/>
      <c r="G28" s="72"/>
      <c r="H28" s="72"/>
      <c r="I28" s="73"/>
    </row>
    <row r="29" spans="1:9" ht="13.5" thickBot="1" x14ac:dyDescent="0.45">
      <c r="A29" s="69"/>
      <c r="B29" s="70"/>
      <c r="C29" s="70"/>
      <c r="D29" s="70"/>
      <c r="E29" s="70"/>
      <c r="F29" s="70"/>
      <c r="G29" s="70"/>
      <c r="H29" s="70"/>
      <c r="I29" s="71"/>
    </row>
    <row r="30" spans="1:9" ht="13.15" x14ac:dyDescent="0.4">
      <c r="A30" s="297" t="s">
        <v>107</v>
      </c>
      <c r="B30" s="298"/>
      <c r="C30" s="298"/>
      <c r="D30" s="298"/>
      <c r="E30" s="298"/>
      <c r="F30" s="298"/>
      <c r="G30" s="298"/>
      <c r="H30" s="298"/>
      <c r="I30" s="299"/>
    </row>
    <row r="31" spans="1:9" ht="30.75" customHeight="1" x14ac:dyDescent="0.4">
      <c r="A31" s="300">
        <f>'3. MANAGEMENT FEE ONSITE'!$E$63</f>
        <v>0</v>
      </c>
      <c r="B31" s="301"/>
      <c r="C31" s="302" t="s">
        <v>105</v>
      </c>
      <c r="D31" s="302"/>
      <c r="E31" s="303"/>
      <c r="F31" s="303"/>
      <c r="G31" s="303"/>
      <c r="H31" s="304"/>
      <c r="I31" s="305"/>
    </row>
    <row r="32" spans="1:9" ht="13.5" customHeight="1" x14ac:dyDescent="0.35">
      <c r="A32" s="294" t="s">
        <v>104</v>
      </c>
      <c r="B32" s="295"/>
      <c r="C32" s="295"/>
      <c r="D32" s="295"/>
      <c r="E32" s="295"/>
      <c r="F32" s="295"/>
      <c r="G32" s="295"/>
      <c r="H32" s="295"/>
      <c r="I32" s="296"/>
    </row>
    <row r="33" spans="1:9" ht="31.5" customHeight="1" thickBot="1" x14ac:dyDescent="0.4">
      <c r="A33" s="291"/>
      <c r="B33" s="292"/>
      <c r="C33" s="292"/>
      <c r="D33" s="292"/>
      <c r="E33" s="292"/>
      <c r="F33" s="292"/>
      <c r="G33" s="292"/>
      <c r="H33" s="292"/>
      <c r="I33" s="293"/>
    </row>
    <row r="34" spans="1:9" ht="13.15" x14ac:dyDescent="0.4">
      <c r="A34" s="69"/>
      <c r="B34" s="70"/>
      <c r="C34" s="70"/>
      <c r="D34" s="70"/>
      <c r="E34" s="70"/>
      <c r="F34" s="70"/>
      <c r="G34" s="70"/>
      <c r="H34" s="70"/>
      <c r="I34" s="71"/>
    </row>
    <row r="35" spans="1:9" ht="13.15" thickBot="1" x14ac:dyDescent="0.4">
      <c r="A35" s="18"/>
      <c r="B35" s="72"/>
      <c r="C35" s="72"/>
      <c r="D35" s="72"/>
      <c r="E35" s="72"/>
      <c r="F35" s="72"/>
      <c r="G35" s="72"/>
      <c r="H35" s="72"/>
      <c r="I35" s="73"/>
    </row>
    <row r="36" spans="1:9" ht="13.15" x14ac:dyDescent="0.4">
      <c r="A36" s="297" t="s">
        <v>108</v>
      </c>
      <c r="B36" s="298"/>
      <c r="C36" s="298"/>
      <c r="D36" s="298"/>
      <c r="E36" s="298"/>
      <c r="F36" s="298"/>
      <c r="G36" s="298"/>
      <c r="H36" s="298"/>
      <c r="I36" s="299"/>
    </row>
    <row r="37" spans="1:9" ht="30.75" customHeight="1" x14ac:dyDescent="0.4">
      <c r="A37" s="300">
        <f>'4. MANAGEMENT FEE OFFSITE'!E63</f>
        <v>0</v>
      </c>
      <c r="B37" s="301"/>
      <c r="C37" s="302" t="s">
        <v>105</v>
      </c>
      <c r="D37" s="302"/>
      <c r="E37" s="303"/>
      <c r="F37" s="303"/>
      <c r="G37" s="303"/>
      <c r="H37" s="304"/>
      <c r="I37" s="305"/>
    </row>
    <row r="38" spans="1:9" x14ac:dyDescent="0.35">
      <c r="A38" s="294" t="s">
        <v>104</v>
      </c>
      <c r="B38" s="295"/>
      <c r="C38" s="295"/>
      <c r="D38" s="295"/>
      <c r="E38" s="295"/>
      <c r="F38" s="295"/>
      <c r="G38" s="295"/>
      <c r="H38" s="295"/>
      <c r="I38" s="296"/>
    </row>
    <row r="39" spans="1:9" ht="29.25" customHeight="1" thickBot="1" x14ac:dyDescent="0.4">
      <c r="A39" s="291"/>
      <c r="B39" s="292"/>
      <c r="C39" s="292"/>
      <c r="D39" s="292"/>
      <c r="E39" s="292"/>
      <c r="F39" s="292"/>
      <c r="G39" s="292"/>
      <c r="H39" s="292"/>
      <c r="I39" s="293"/>
    </row>
    <row r="40" spans="1:9" x14ac:dyDescent="0.35">
      <c r="A40" s="315"/>
      <c r="B40" s="310"/>
      <c r="C40" s="310"/>
      <c r="D40" s="310"/>
      <c r="E40" s="310"/>
      <c r="F40" s="310"/>
      <c r="G40" s="310"/>
      <c r="H40" s="310"/>
      <c r="I40" s="311"/>
    </row>
    <row r="41" spans="1:9" ht="39" customHeight="1" x14ac:dyDescent="0.35">
      <c r="A41" s="312" t="s">
        <v>109</v>
      </c>
      <c r="B41" s="324"/>
      <c r="C41" s="324"/>
      <c r="D41" s="324"/>
      <c r="E41" s="324"/>
      <c r="F41" s="324"/>
      <c r="G41" s="324"/>
      <c r="H41" s="324"/>
      <c r="I41" s="325"/>
    </row>
    <row r="42" spans="1:9" x14ac:dyDescent="0.35">
      <c r="A42" s="315"/>
      <c r="B42" s="310"/>
      <c r="C42" s="310"/>
      <c r="D42" s="310"/>
      <c r="E42" s="310"/>
      <c r="F42" s="310"/>
      <c r="G42" s="310"/>
      <c r="H42" s="310"/>
      <c r="I42" s="311"/>
    </row>
    <row r="43" spans="1:9" ht="27.75" customHeight="1" x14ac:dyDescent="0.35">
      <c r="A43" s="312" t="s">
        <v>110</v>
      </c>
      <c r="B43" s="313"/>
      <c r="C43" s="313"/>
      <c r="D43" s="313"/>
      <c r="E43" s="313"/>
      <c r="F43" s="313"/>
      <c r="G43" s="313"/>
      <c r="H43" s="313"/>
      <c r="I43" s="314"/>
    </row>
    <row r="44" spans="1:9" ht="10.5" customHeight="1" x14ac:dyDescent="0.35">
      <c r="A44" s="309"/>
      <c r="B44" s="310"/>
      <c r="C44" s="310"/>
      <c r="D44" s="310"/>
      <c r="E44" s="310"/>
      <c r="F44" s="310"/>
      <c r="G44" s="310"/>
      <c r="H44" s="310"/>
      <c r="I44" s="311"/>
    </row>
    <row r="45" spans="1:9" ht="38.25" customHeight="1" x14ac:dyDescent="0.35">
      <c r="A45" s="312" t="s">
        <v>111</v>
      </c>
      <c r="B45" s="313"/>
      <c r="C45" s="313"/>
      <c r="D45" s="313"/>
      <c r="E45" s="313"/>
      <c r="F45" s="313"/>
      <c r="G45" s="313"/>
      <c r="H45" s="313"/>
      <c r="I45" s="314"/>
    </row>
    <row r="46" spans="1:9" ht="13.15" thickBot="1" x14ac:dyDescent="0.4">
      <c r="A46" s="315"/>
      <c r="B46" s="310"/>
      <c r="C46" s="310"/>
      <c r="D46" s="310"/>
      <c r="E46" s="310"/>
      <c r="F46" s="310"/>
      <c r="G46" s="310"/>
      <c r="H46" s="310"/>
      <c r="I46" s="311"/>
    </row>
    <row r="47" spans="1:9" ht="41.25" customHeight="1" thickBot="1" x14ac:dyDescent="0.45">
      <c r="A47" s="306" t="s">
        <v>112</v>
      </c>
      <c r="B47" s="307"/>
      <c r="C47" s="308"/>
      <c r="D47" s="70"/>
      <c r="E47" s="306" t="s">
        <v>113</v>
      </c>
      <c r="F47" s="307"/>
      <c r="G47" s="307"/>
      <c r="H47" s="307"/>
      <c r="I47" s="308"/>
    </row>
    <row r="48" spans="1:9" ht="22.5" customHeight="1" x14ac:dyDescent="0.35">
      <c r="A48" s="309" t="s">
        <v>114</v>
      </c>
      <c r="B48" s="310"/>
      <c r="C48" s="310"/>
      <c r="D48" s="310"/>
      <c r="E48" s="310"/>
      <c r="F48" s="310"/>
      <c r="G48" s="310"/>
      <c r="H48" s="310"/>
      <c r="I48" s="311"/>
    </row>
    <row r="49" spans="1:9" ht="23.25" customHeight="1" x14ac:dyDescent="0.35">
      <c r="A49" s="309" t="s">
        <v>115</v>
      </c>
      <c r="B49" s="310"/>
      <c r="C49" s="310"/>
      <c r="D49" s="310"/>
      <c r="E49" s="310"/>
      <c r="F49" s="310"/>
      <c r="G49" s="310"/>
      <c r="H49" s="310"/>
      <c r="I49" s="311"/>
    </row>
    <row r="50" spans="1:9" x14ac:dyDescent="0.35">
      <c r="A50" s="315"/>
      <c r="B50" s="310"/>
      <c r="C50" s="310"/>
      <c r="D50" s="310"/>
      <c r="E50" s="310"/>
      <c r="F50" s="310"/>
      <c r="G50" s="310"/>
      <c r="H50" s="310"/>
      <c r="I50" s="311"/>
    </row>
    <row r="51" spans="1:9" ht="13.15" x14ac:dyDescent="0.4">
      <c r="A51" s="319" t="s">
        <v>116</v>
      </c>
      <c r="B51" s="320"/>
      <c r="C51" s="320"/>
      <c r="D51" s="320"/>
      <c r="E51" s="320"/>
      <c r="F51" s="320"/>
      <c r="G51" s="320"/>
      <c r="H51" s="320"/>
      <c r="I51" s="321"/>
    </row>
    <row r="52" spans="1:9" x14ac:dyDescent="0.35">
      <c r="A52" s="315"/>
      <c r="B52" s="310"/>
      <c r="C52" s="310"/>
      <c r="D52" s="310"/>
      <c r="E52" s="310"/>
      <c r="F52" s="310"/>
      <c r="G52" s="310"/>
      <c r="H52" s="310"/>
      <c r="I52" s="311"/>
    </row>
    <row r="53" spans="1:9" x14ac:dyDescent="0.35">
      <c r="A53" s="309" t="s">
        <v>6</v>
      </c>
      <c r="B53" s="322"/>
      <c r="C53" s="322"/>
      <c r="D53" s="322"/>
      <c r="E53" s="322"/>
      <c r="F53" s="322"/>
      <c r="G53" s="322"/>
      <c r="H53" s="322"/>
      <c r="I53" s="323"/>
    </row>
    <row r="54" spans="1:9" x14ac:dyDescent="0.35">
      <c r="A54" s="309" t="s">
        <v>7</v>
      </c>
      <c r="B54" s="322"/>
      <c r="C54" s="322"/>
      <c r="D54" s="322"/>
      <c r="E54" s="322"/>
      <c r="F54" s="322"/>
      <c r="G54" s="322"/>
      <c r="H54" s="322"/>
      <c r="I54" s="323"/>
    </row>
    <row r="55" spans="1:9" x14ac:dyDescent="0.35">
      <c r="A55" s="309" t="s">
        <v>8</v>
      </c>
      <c r="B55" s="322"/>
      <c r="C55" s="322"/>
      <c r="D55" s="322"/>
      <c r="E55" s="322"/>
      <c r="F55" s="322"/>
      <c r="G55" s="322"/>
      <c r="H55" s="322"/>
      <c r="I55" s="323"/>
    </row>
    <row r="56" spans="1:9" x14ac:dyDescent="0.35">
      <c r="A56" s="309" t="s">
        <v>117</v>
      </c>
      <c r="B56" s="322"/>
      <c r="C56" s="322"/>
      <c r="D56" s="322"/>
      <c r="E56" s="322"/>
      <c r="F56" s="322"/>
      <c r="G56" s="322"/>
      <c r="H56" s="322"/>
      <c r="I56" s="323"/>
    </row>
    <row r="57" spans="1:9" ht="13.15" thickBot="1" x14ac:dyDescent="0.4">
      <c r="A57" s="316"/>
      <c r="B57" s="317"/>
      <c r="C57" s="317"/>
      <c r="D57" s="317"/>
      <c r="E57" s="317"/>
      <c r="F57" s="317"/>
      <c r="G57" s="317"/>
      <c r="H57" s="317"/>
      <c r="I57" s="318"/>
    </row>
  </sheetData>
  <mergeCells count="56">
    <mergeCell ref="A8:B8"/>
    <mergeCell ref="A9:B9"/>
    <mergeCell ref="A10:B10"/>
    <mergeCell ref="A13:I13"/>
    <mergeCell ref="A16:I16"/>
    <mergeCell ref="C8:I8"/>
    <mergeCell ref="C9:I9"/>
    <mergeCell ref="C10:I10"/>
    <mergeCell ref="A17:I17"/>
    <mergeCell ref="A18:I18"/>
    <mergeCell ref="A24:I24"/>
    <mergeCell ref="A19:B19"/>
    <mergeCell ref="C19:D19"/>
    <mergeCell ref="E19:G19"/>
    <mergeCell ref="H19:I19"/>
    <mergeCell ref="A20:I20"/>
    <mergeCell ref="A21:I21"/>
    <mergeCell ref="A42:I42"/>
    <mergeCell ref="A43:I43"/>
    <mergeCell ref="A25:B25"/>
    <mergeCell ref="C25:D25"/>
    <mergeCell ref="E25:G25"/>
    <mergeCell ref="H25:I25"/>
    <mergeCell ref="A36:I36"/>
    <mergeCell ref="A38:I38"/>
    <mergeCell ref="A37:B37"/>
    <mergeCell ref="C37:D37"/>
    <mergeCell ref="E37:G37"/>
    <mergeCell ref="H37:I37"/>
    <mergeCell ref="A40:I40"/>
    <mergeCell ref="A41:I41"/>
    <mergeCell ref="A27:I27"/>
    <mergeCell ref="A33:I33"/>
    <mergeCell ref="A57:I57"/>
    <mergeCell ref="A48:I48"/>
    <mergeCell ref="A49:I49"/>
    <mergeCell ref="A50:I50"/>
    <mergeCell ref="A51:I51"/>
    <mergeCell ref="A52:I52"/>
    <mergeCell ref="A53:I53"/>
    <mergeCell ref="A54:I54"/>
    <mergeCell ref="A55:I55"/>
    <mergeCell ref="A56:I56"/>
    <mergeCell ref="A47:C47"/>
    <mergeCell ref="E47:I47"/>
    <mergeCell ref="A44:I44"/>
    <mergeCell ref="A45:I45"/>
    <mergeCell ref="A46:I46"/>
    <mergeCell ref="A39:I39"/>
    <mergeCell ref="A32:I32"/>
    <mergeCell ref="A26:I26"/>
    <mergeCell ref="A30:I30"/>
    <mergeCell ref="A31:B31"/>
    <mergeCell ref="C31:D31"/>
    <mergeCell ref="E31:G31"/>
    <mergeCell ref="H31:I31"/>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3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 SHEET</vt:lpstr>
      <vt:lpstr> 1. TRANSACTION FEE ONSITE</vt:lpstr>
      <vt:lpstr>2. TRANSACTION FEE OFFSITE </vt:lpstr>
      <vt:lpstr>3. MANAGEMENT FEE ONSITE</vt:lpstr>
      <vt:lpstr>4. MANAGEMENT FEE OFFSITE</vt:lpstr>
      <vt:lpstr>Price Declaration </vt:lpstr>
      <vt:lpstr>' 1. TRANSACTION FEE ONSITE'!Print_Area</vt:lpstr>
      <vt:lpstr>'2. TRANSACTION FEE OFFSITE '!Print_Area</vt:lpstr>
      <vt:lpstr>'3. MANAGEMENT FEE ONSITE'!Print_Area</vt:lpstr>
      <vt:lpstr>'4. MANAGEMENT FEE OFFSITE'!Print_Area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Thabo Molikoe</cp:lastModifiedBy>
  <cp:lastPrinted>2022-02-03T08:52:56Z</cp:lastPrinted>
  <dcterms:created xsi:type="dcterms:W3CDTF">2007-09-21T10:17:54Z</dcterms:created>
  <dcterms:modified xsi:type="dcterms:W3CDTF">2025-11-14T09:19:10Z</dcterms:modified>
</cp:coreProperties>
</file>