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D:\Users\mogaus\Documents\RFX\Open Transactions\INC000023813474 - RFP 2793-2023\Publication Documents\"/>
    </mc:Choice>
  </mc:AlternateContent>
  <xr:revisionPtr revIDLastSave="0" documentId="13_ncr:1_{C895977F-D962-4772-9365-3E9C87436A22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SCHEDULE'!$A:$P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6" l="1"/>
  <c r="H20" i="6"/>
  <c r="H21" i="6"/>
  <c r="H22" i="6"/>
  <c r="H18" i="6"/>
  <c r="E17" i="6" l="1"/>
  <c r="K19" i="6" l="1"/>
  <c r="N19" i="6" s="1"/>
  <c r="Q19" i="6" s="1"/>
  <c r="K20" i="6"/>
  <c r="N20" i="6" s="1"/>
  <c r="Q20" i="6" s="1"/>
  <c r="K21" i="6"/>
  <c r="N21" i="6" s="1"/>
  <c r="Q21" i="6" s="1"/>
  <c r="K22" i="6"/>
  <c r="N22" i="6" s="1"/>
  <c r="Q22" i="6" s="1"/>
  <c r="K18" i="6"/>
  <c r="N18" i="6" s="1"/>
  <c r="Q18" i="6" s="1"/>
  <c r="H17" i="6" l="1"/>
  <c r="K17" i="6" s="1"/>
  <c r="N17" i="6" s="1"/>
  <c r="Q17" i="6" s="1"/>
  <c r="H16" i="6"/>
  <c r="K16" i="6" s="1"/>
  <c r="N16" i="6" s="1"/>
  <c r="Q16" i="6" s="1"/>
  <c r="F19" i="6"/>
  <c r="F20" i="6"/>
  <c r="I19" i="6" l="1"/>
  <c r="L19" i="6"/>
  <c r="O19" i="6"/>
  <c r="R19" i="6"/>
  <c r="S19" i="6" l="1"/>
  <c r="R22" i="6"/>
  <c r="R21" i="6"/>
  <c r="R20" i="6"/>
  <c r="R18" i="6"/>
  <c r="R17" i="6"/>
  <c r="O22" i="6"/>
  <c r="O21" i="6"/>
  <c r="O20" i="6"/>
  <c r="O18" i="6"/>
  <c r="O17" i="6"/>
  <c r="F22" i="6" l="1"/>
  <c r="L22" i="6" l="1"/>
  <c r="L21" i="6"/>
  <c r="I22" i="6"/>
  <c r="S22" i="6" s="1"/>
  <c r="I21" i="6"/>
  <c r="F21" i="6"/>
  <c r="L20" i="6"/>
  <c r="I20" i="6"/>
  <c r="S20" i="6" s="1"/>
  <c r="I17" i="6"/>
  <c r="I18" i="6"/>
  <c r="L17" i="6"/>
  <c r="L18" i="6"/>
  <c r="F17" i="6"/>
  <c r="S17" i="6" s="1"/>
  <c r="F18" i="6"/>
  <c r="S18" i="6" l="1"/>
  <c r="S21" i="6"/>
  <c r="F16" i="6"/>
  <c r="F15" i="6" l="1"/>
  <c r="I16" i="6"/>
  <c r="L16" i="6" l="1"/>
  <c r="I15" i="6"/>
  <c r="I23" i="6" s="1"/>
  <c r="I24" i="6" s="1"/>
  <c r="I25" i="6" s="1"/>
  <c r="F23" i="6"/>
  <c r="F24" i="6" s="1"/>
  <c r="F25" i="6" s="1"/>
  <c r="L15" i="6" l="1"/>
  <c r="L23" i="6" s="1"/>
  <c r="L24" i="6" s="1"/>
  <c r="L25" i="6" s="1"/>
  <c r="O16" i="6"/>
  <c r="O15" i="6" l="1"/>
  <c r="O23" i="6" s="1"/>
  <c r="O24" i="6" s="1"/>
  <c r="O25" i="6" s="1"/>
  <c r="R16" i="6"/>
  <c r="S16" i="6" s="1"/>
  <c r="S15" i="6" s="1"/>
  <c r="R15" i="6" l="1"/>
  <c r="R23" i="6" s="1"/>
  <c r="S23" i="6" l="1"/>
  <c r="S24" i="6" s="1"/>
  <c r="S25" i="6" s="1"/>
  <c r="R24" i="6"/>
  <c r="R25" i="6" s="1"/>
</calcChain>
</file>

<file path=xl/sharedStrings.xml><?xml version="1.0" encoding="utf-8"?>
<sst xmlns="http://schemas.openxmlformats.org/spreadsheetml/2006/main" count="70" uniqueCount="56">
  <si>
    <t>Item No</t>
  </si>
  <si>
    <t>Unit of measure</t>
  </si>
  <si>
    <t>VAT (@15%)</t>
  </si>
  <si>
    <t>1. INSTRUCTION FOR COMPLETING THE PRICING SCHEDULE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</si>
  <si>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</si>
  <si>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</si>
  <si>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</si>
  <si>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</si>
  <si>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</si>
  <si>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</si>
  <si>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</si>
  <si>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</si>
  <si>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</si>
  <si>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</si>
  <si>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</si>
  <si>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</si>
  <si>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</si>
  <si>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</si>
  <si>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</si>
  <si>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</si>
  <si>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</si>
  <si>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</si>
  <si>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</si>
  <si>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</si>
  <si>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</si>
  <si>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</si>
  <si>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</si>
  <si>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</si>
  <si>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</si>
  <si>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</si>
  <si>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</si>
  <si>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</si>
  <si>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</si>
  <si>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</si>
  <si>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</si>
  <si>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</si>
  <si>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t>[GOODS/SERVICE PACKAGE 1]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</si>
  <si>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</si>
  <si>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</si>
  <si>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 xml:space="preserve">APPOINTMENT OF A SERVICE PROVIDER FOR 
SAP ENTERPRISE SUPPORT AND MAINTENANCE AGREEMENT FOR A PERIOD OF FIVE YEARS
</t>
  </si>
  <si>
    <t>Per Year</t>
  </si>
  <si>
    <t>Per hour</t>
  </si>
  <si>
    <t>YEAR 4</t>
  </si>
  <si>
    <t>YEAR 5</t>
  </si>
  <si>
    <t>Line Price Y4</t>
  </si>
  <si>
    <t>Line Price Y5</t>
  </si>
  <si>
    <t>1.7</t>
  </si>
  <si>
    <r>
      <t xml:space="preserve">Section 3.2.1 - Senior SAP Project Manager (168 per month)
</t>
    </r>
    <r>
      <rPr>
        <i/>
        <sz val="12"/>
        <color theme="8"/>
        <rFont val="Calibri"/>
        <family val="2"/>
      </rPr>
      <t>Dedicated resource 168 hours/month x 12 months = 2016</t>
    </r>
  </si>
  <si>
    <r>
      <t xml:space="preserve">Section 3.2.1 - Senior SAP S/4HANA </t>
    </r>
    <r>
      <rPr>
        <sz val="12"/>
        <color rgb="FF000000"/>
        <rFont val="Calibri"/>
        <family val="2"/>
      </rPr>
      <t xml:space="preserve">Application Architecture (168 per month)
</t>
    </r>
    <r>
      <rPr>
        <i/>
        <sz val="12"/>
        <color theme="8"/>
        <rFont val="Calibri"/>
        <family val="2"/>
      </rPr>
      <t>Dedicated resource 168 hours/month x 12 months = 2016</t>
    </r>
  </si>
  <si>
    <r>
      <t xml:space="preserve">Section 3.2.1 - Senior Software Asset Manager (168 per month)
</t>
    </r>
    <r>
      <rPr>
        <i/>
        <sz val="12"/>
        <color theme="8"/>
        <rFont val="Calibri"/>
        <family val="2"/>
      </rPr>
      <t>Dedicated resource 168 hours/month x 12 months = 2016</t>
    </r>
  </si>
  <si>
    <r>
      <t xml:space="preserve">Section 3.1 - SAP Enterprise Support
</t>
    </r>
    <r>
      <rPr>
        <i/>
        <sz val="12"/>
        <color theme="8"/>
        <rFont val="Calibri"/>
        <family val="2"/>
      </rPr>
      <t>(based on a % of the DEL SAP Maintenance Base as obtained from SAP SA)</t>
    </r>
  </si>
  <si>
    <t>YEAR 1</t>
  </si>
  <si>
    <r>
      <t xml:space="preserve">Section 3.1 - SAP Maintenance (Level 1 to 3)
</t>
    </r>
    <r>
      <rPr>
        <i/>
        <sz val="12"/>
        <color theme="8"/>
        <rFont val="Calibri"/>
        <family val="2"/>
      </rPr>
      <t>VAR/PCOE Partner Mark-up</t>
    </r>
  </si>
  <si>
    <t>(a)  Resource costs should be calculated per hour not exceeding 168 hours per month for 12 months (Rate X 168 hours x 12 month)</t>
  </si>
  <si>
    <t>NOTE:
Resource costs should be calculated per hour not exceeding 168 hours per month for 12 months (Rate X 168 hours x 12 month)</t>
  </si>
  <si>
    <t>RFP 2793-2023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</si>
</sst>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i/>
      <sz val="12"/>
      <color theme="8"/>
      <name val="Calibri"/>
      <family val="2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8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165" fontId="3" fillId="5" borderId="2" xfId="1" applyNumberFormat="1" applyFont="1" applyFill="1" applyBorder="1" applyAlignment="1">
      <alignment horizontal="right" vertical="top" wrapText="1"/>
    </xf>
    <xf numFmtId="165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164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0" xfId="0" applyFont="1" applyFill="1" applyBorder="1" applyAlignment="1">
      <alignment vertical="top"/>
    </xf>
    <xf numFmtId="0" fontId="6" fillId="2" borderId="8" xfId="0" applyFont="1" applyFill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horizontal="left" vertical="top" wrapText="1"/>
    </xf>
    <xf numFmtId="164" fontId="3" fillId="6" borderId="1" xfId="0" applyNumberFormat="1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0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8" xfId="0" applyFont="1" applyFill="1" applyBorder="1" applyAlignment="1">
      <alignment horizontal="right" vertical="top" wrapText="1"/>
    </xf>
    <xf numFmtId="44" fontId="4" fillId="5" borderId="23" xfId="0" applyNumberFormat="1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left" vertical="top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164" fontId="0" fillId="0" borderId="0" xfId="0" applyNumberFormat="1" applyAlignment="1">
      <alignment vertical="top"/>
    </xf>
    <xf numFmtId="0" fontId="2" fillId="6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/>
    </xf>
    <xf numFmtId="44" fontId="4" fillId="5" borderId="2" xfId="0" applyNumberFormat="1" applyFont="1" applyFill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7" fillId="3" borderId="0" xfId="0" applyFont="1" applyFill="1" applyAlignment="1">
      <alignment horizontal="left" vertical="center"/>
    </xf>
    <xf numFmtId="0" fontId="14" fillId="3" borderId="0" xfId="0" applyFont="1" applyFill="1"/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14" fontId="2" fillId="6" borderId="9" xfId="0" applyNumberFormat="1" applyFont="1" applyFill="1" applyBorder="1" applyAlignment="1">
      <alignment horizontal="left" vertical="center"/>
    </xf>
    <xf numFmtId="14" fontId="2" fillId="6" borderId="15" xfId="0" applyNumberFormat="1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1</xdr:col>
      <xdr:colOff>208237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showGridLines="0" tabSelected="1" zoomScale="85" zoomScaleNormal="85" workbookViewId="0">
      <selection activeCell="D37" sqref="D37"/>
    </sheetView>
  </sheetViews>
  <sheetFormatPr defaultColWidth="9.109375" defaultRowHeight="14.4" x14ac:dyDescent="0.3"/>
  <cols>
    <col min="1" max="1" width="6.77734375" style="58" customWidth="1"/>
    <col min="2" max="2" width="73" style="57" customWidth="1"/>
    <col min="3" max="3" width="15.44140625" style="59" customWidth="1"/>
    <col min="4" max="4" width="7.33203125" style="59" customWidth="1"/>
    <col min="5" max="5" width="20.77734375" style="57" customWidth="1"/>
    <col min="6" max="6" width="16.6640625" style="57" customWidth="1"/>
    <col min="7" max="7" width="6.33203125" style="57" customWidth="1"/>
    <col min="8" max="8" width="18.6640625" style="57" customWidth="1"/>
    <col min="9" max="9" width="16.77734375" style="57" customWidth="1"/>
    <col min="10" max="10" width="6.109375" style="57" customWidth="1"/>
    <col min="11" max="11" width="17.6640625" style="57" customWidth="1"/>
    <col min="12" max="12" width="15.77734375" style="57" customWidth="1"/>
    <col min="13" max="13" width="6.6640625" style="57" customWidth="1"/>
    <col min="14" max="14" width="19.77734375" style="57" customWidth="1"/>
    <col min="15" max="15" width="16.33203125" style="57" customWidth="1"/>
    <col min="16" max="16" width="9.6640625" style="57" customWidth="1"/>
    <col min="17" max="17" width="18.33203125" style="57" customWidth="1"/>
    <col min="18" max="18" width="17.33203125" style="57" customWidth="1"/>
    <col min="19" max="19" width="25.33203125" style="57" customWidth="1"/>
    <col min="20" max="20" width="17.44140625" style="57" customWidth="1"/>
    <col min="21" max="21" width="30.33203125" style="57" customWidth="1"/>
    <col min="22" max="16384" width="9.109375" style="57"/>
  </cols>
  <sheetData>
    <row r="1" spans="1:21" s="46" customFormat="1" ht="31.2" x14ac:dyDescent="0.6">
      <c r="A1" s="7"/>
      <c r="B1" s="2" t="s">
        <v>19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1"/>
      <c r="P1" s="1"/>
    </row>
    <row r="2" spans="1:21" customFormat="1" ht="28.8" customHeight="1" x14ac:dyDescent="0.3">
      <c r="A2" s="53"/>
      <c r="B2" s="39" t="s">
        <v>38</v>
      </c>
      <c r="C2" s="4"/>
      <c r="D2" s="54"/>
      <c r="E2" s="54"/>
      <c r="F2" s="54"/>
      <c r="G2" s="54"/>
      <c r="H2" s="54"/>
      <c r="I2" s="54"/>
      <c r="J2" s="54"/>
      <c r="K2" s="54"/>
      <c r="L2" s="55"/>
      <c r="M2" s="54"/>
      <c r="N2" s="54"/>
      <c r="O2" s="54"/>
      <c r="P2" s="54"/>
    </row>
    <row r="3" spans="1:21" customFormat="1" ht="15.6" x14ac:dyDescent="0.3">
      <c r="A3" s="28" t="s">
        <v>9</v>
      </c>
      <c r="B3" s="63" t="s">
        <v>55</v>
      </c>
      <c r="C3" s="38"/>
      <c r="D3" s="37"/>
      <c r="E3" s="37"/>
      <c r="F3" s="37"/>
      <c r="G3" s="37"/>
      <c r="H3" s="37"/>
      <c r="I3" s="37"/>
      <c r="J3" s="37"/>
      <c r="K3" s="37"/>
      <c r="L3" s="37"/>
      <c r="M3" s="56"/>
      <c r="N3" s="56"/>
      <c r="O3" s="56"/>
      <c r="P3" s="56"/>
      <c r="Q3" s="56"/>
      <c r="R3" s="56"/>
      <c r="S3" s="56"/>
      <c r="T3" s="56"/>
    </row>
    <row r="4" spans="1:21" customFormat="1" ht="48" customHeight="1" x14ac:dyDescent="0.3">
      <c r="A4" s="60" t="s">
        <v>10</v>
      </c>
      <c r="B4" s="63" t="s">
        <v>39</v>
      </c>
      <c r="C4" s="38"/>
      <c r="D4" s="40"/>
      <c r="E4" s="40"/>
      <c r="F4" s="40"/>
      <c r="G4" s="40"/>
      <c r="H4" s="40"/>
      <c r="I4" s="40"/>
      <c r="J4" s="40"/>
      <c r="K4" s="40"/>
      <c r="L4" s="37"/>
      <c r="M4" s="56"/>
      <c r="N4" s="56"/>
      <c r="O4" s="56"/>
      <c r="P4" s="56"/>
      <c r="Q4" s="56"/>
      <c r="R4" s="56"/>
      <c r="S4" s="56"/>
      <c r="T4" s="56"/>
    </row>
    <row r="5" spans="1:21" customFormat="1" ht="46.8" x14ac:dyDescent="0.3">
      <c r="A5" s="73" t="s">
        <v>20</v>
      </c>
      <c r="B5" s="65"/>
      <c r="C5" s="38"/>
      <c r="D5" s="22"/>
      <c r="E5" s="22"/>
      <c r="F5" s="22"/>
      <c r="G5" s="22"/>
      <c r="H5" s="22"/>
      <c r="I5" s="22"/>
      <c r="J5" s="22"/>
      <c r="K5" s="22"/>
      <c r="L5" s="37"/>
      <c r="M5" s="56"/>
      <c r="N5" s="56"/>
      <c r="O5" s="56"/>
      <c r="P5" s="56"/>
      <c r="Q5" s="56"/>
      <c r="R5" s="56"/>
      <c r="S5" s="56"/>
      <c r="T5" s="56"/>
    </row>
    <row r="6" spans="1:21" customFormat="1" ht="15.6" x14ac:dyDescent="0.3">
      <c r="A6" s="61"/>
      <c r="B6" s="62"/>
      <c r="C6" s="38"/>
      <c r="D6" s="22"/>
      <c r="E6" s="22"/>
      <c r="F6" s="22"/>
      <c r="G6" s="22"/>
      <c r="H6" s="22"/>
      <c r="I6" s="22"/>
      <c r="J6" s="22"/>
      <c r="K6" s="22"/>
      <c r="L6" s="37"/>
      <c r="M6" s="56"/>
      <c r="N6" s="56"/>
      <c r="O6" s="56"/>
      <c r="P6" s="56"/>
      <c r="Q6" s="56"/>
      <c r="R6" s="56"/>
      <c r="S6" s="56"/>
      <c r="T6" s="56"/>
    </row>
    <row r="7" spans="1:21" s="56" customFormat="1" ht="15.6" x14ac:dyDescent="0.3">
      <c r="A7" s="23" t="s">
        <v>3</v>
      </c>
      <c r="B7" s="24"/>
      <c r="C7" s="24"/>
      <c r="D7" s="22"/>
      <c r="E7" s="22"/>
      <c r="F7" s="22"/>
      <c r="G7" s="22"/>
      <c r="H7" s="22"/>
      <c r="I7" s="22"/>
      <c r="J7" s="22"/>
      <c r="K7" s="22"/>
      <c r="L7" s="37"/>
    </row>
    <row r="8" spans="1:21" s="86" customFormat="1" ht="15.6" x14ac:dyDescent="0.3">
      <c r="A8" s="85" t="s">
        <v>53</v>
      </c>
      <c r="B8" s="25"/>
      <c r="C8" s="25"/>
      <c r="D8" s="22"/>
      <c r="E8" s="22"/>
      <c r="F8" s="22"/>
      <c r="G8" s="22"/>
      <c r="H8" s="22"/>
      <c r="I8" s="22"/>
      <c r="J8" s="22"/>
      <c r="K8" s="22"/>
      <c r="L8" s="37"/>
    </row>
    <row r="9" spans="1:21" s="56" customFormat="1" ht="15.6" x14ac:dyDescent="0.3">
      <c r="A9" s="66" t="s">
        <v>37</v>
      </c>
      <c r="B9" s="25"/>
      <c r="C9" s="26"/>
      <c r="D9" s="22"/>
      <c r="E9" s="22"/>
      <c r="F9" s="22"/>
      <c r="G9" s="22"/>
      <c r="H9" s="22"/>
      <c r="I9" s="22"/>
      <c r="J9" s="22"/>
      <c r="K9" s="22"/>
      <c r="L9" s="37"/>
    </row>
    <row r="10" spans="1:21" s="56" customFormat="1" ht="15.6" x14ac:dyDescent="0.3">
      <c r="A10" s="36" t="s">
        <v>34</v>
      </c>
      <c r="B10" s="6"/>
      <c r="C10" s="6"/>
      <c r="D10" s="22"/>
      <c r="E10" s="22"/>
      <c r="F10" s="22"/>
      <c r="G10" s="22"/>
      <c r="H10" s="22"/>
      <c r="I10" s="22"/>
      <c r="J10" s="22"/>
      <c r="K10" s="22"/>
      <c r="L10" s="37"/>
    </row>
    <row r="11" spans="1:21" s="56" customFormat="1" ht="15.6" x14ac:dyDescent="0.3">
      <c r="A11" s="36" t="s">
        <v>27</v>
      </c>
      <c r="B11" s="6"/>
      <c r="C11" s="6"/>
      <c r="D11" s="22"/>
      <c r="E11" s="22"/>
      <c r="F11" s="22"/>
      <c r="G11" s="22"/>
      <c r="H11" s="22"/>
      <c r="I11" s="22"/>
      <c r="J11" s="22"/>
      <c r="K11" s="22"/>
      <c r="L11" s="37"/>
    </row>
    <row r="12" spans="1:21" s="56" customFormat="1" ht="15.6" x14ac:dyDescent="0.3">
      <c r="A12" s="27"/>
      <c r="B12" s="21"/>
      <c r="C12" s="38"/>
      <c r="D12" s="22"/>
      <c r="E12" s="22"/>
      <c r="F12" s="22"/>
      <c r="G12" s="22"/>
      <c r="H12" s="22"/>
      <c r="I12" s="22"/>
      <c r="J12" s="22"/>
      <c r="K12" s="22"/>
      <c r="L12" s="37"/>
    </row>
    <row r="13" spans="1:21" customFormat="1" ht="15.45" customHeight="1" x14ac:dyDescent="0.3">
      <c r="A13" s="9"/>
      <c r="B13" s="10"/>
      <c r="C13" s="51"/>
      <c r="D13" s="96" t="s">
        <v>51</v>
      </c>
      <c r="E13" s="96"/>
      <c r="F13" s="96"/>
      <c r="G13" s="96" t="s">
        <v>4</v>
      </c>
      <c r="H13" s="96"/>
      <c r="I13" s="96"/>
      <c r="J13" s="96" t="s">
        <v>5</v>
      </c>
      <c r="K13" s="96"/>
      <c r="L13" s="97"/>
      <c r="M13" s="96" t="s">
        <v>42</v>
      </c>
      <c r="N13" s="96"/>
      <c r="O13" s="97"/>
      <c r="P13" s="96" t="s">
        <v>43</v>
      </c>
      <c r="Q13" s="96"/>
      <c r="R13" s="97"/>
      <c r="S13" s="48" t="s">
        <v>7</v>
      </c>
      <c r="T13" s="56"/>
    </row>
    <row r="14" spans="1:21" ht="31.2" x14ac:dyDescent="0.3">
      <c r="A14" s="9" t="s">
        <v>0</v>
      </c>
      <c r="B14" s="10" t="s">
        <v>21</v>
      </c>
      <c r="C14" s="51" t="s">
        <v>1</v>
      </c>
      <c r="D14" s="51" t="s">
        <v>6</v>
      </c>
      <c r="E14" s="14" t="s">
        <v>17</v>
      </c>
      <c r="F14" s="14" t="s">
        <v>30</v>
      </c>
      <c r="G14" s="51" t="s">
        <v>8</v>
      </c>
      <c r="H14" s="14" t="s">
        <v>17</v>
      </c>
      <c r="I14" s="14" t="s">
        <v>28</v>
      </c>
      <c r="J14" s="51" t="s">
        <v>8</v>
      </c>
      <c r="K14" s="14" t="s">
        <v>17</v>
      </c>
      <c r="L14" s="14" t="s">
        <v>29</v>
      </c>
      <c r="M14" s="51" t="s">
        <v>8</v>
      </c>
      <c r="N14" s="14" t="s">
        <v>17</v>
      </c>
      <c r="O14" s="14" t="s">
        <v>44</v>
      </c>
      <c r="P14" s="51" t="s">
        <v>8</v>
      </c>
      <c r="Q14" s="14" t="s">
        <v>17</v>
      </c>
      <c r="R14" s="14" t="s">
        <v>45</v>
      </c>
      <c r="S14" s="49" t="s">
        <v>18</v>
      </c>
      <c r="T14" s="50" t="s">
        <v>32</v>
      </c>
      <c r="U14" s="50" t="s">
        <v>33</v>
      </c>
    </row>
    <row r="15" spans="1:21" ht="16.2" thickBot="1" x14ac:dyDescent="0.35">
      <c r="A15" s="8">
        <v>1</v>
      </c>
      <c r="B15" s="11" t="s">
        <v>36</v>
      </c>
      <c r="C15" s="44"/>
      <c r="D15" s="45"/>
      <c r="E15" s="41"/>
      <c r="F15" s="42">
        <f>SUBTOTAL(9,F16:F22)</f>
        <v>0</v>
      </c>
      <c r="G15" s="41"/>
      <c r="H15" s="43"/>
      <c r="I15" s="42">
        <f>SUBTOTAL(9,I16:I22)</f>
        <v>0</v>
      </c>
      <c r="J15" s="41"/>
      <c r="K15" s="41"/>
      <c r="L15" s="42">
        <f>SUBTOTAL(9,L16:L22)</f>
        <v>0</v>
      </c>
      <c r="M15" s="41"/>
      <c r="N15" s="41"/>
      <c r="O15" s="42">
        <f>SUBTOTAL(9,O16:O22)</f>
        <v>0</v>
      </c>
      <c r="P15" s="41"/>
      <c r="Q15" s="41"/>
      <c r="R15" s="42">
        <f>SUBTOTAL(9,R16:R22)</f>
        <v>0</v>
      </c>
      <c r="S15" s="42">
        <f>SUBTOTAL(9,S16:S22)</f>
        <v>0</v>
      </c>
      <c r="T15" s="67"/>
      <c r="U15" s="67"/>
    </row>
    <row r="16" spans="1:21" ht="38.549999999999997" customHeight="1" thickBot="1" x14ac:dyDescent="0.35">
      <c r="A16" s="29" t="s">
        <v>11</v>
      </c>
      <c r="B16" s="76" t="s">
        <v>50</v>
      </c>
      <c r="C16" s="16" t="s">
        <v>40</v>
      </c>
      <c r="D16" s="30">
        <v>1</v>
      </c>
      <c r="E16" s="64">
        <v>0</v>
      </c>
      <c r="F16" s="17">
        <f>D16*E16</f>
        <v>0</v>
      </c>
      <c r="G16" s="30">
        <v>1</v>
      </c>
      <c r="H16" s="64">
        <f>SUM(E16)*1.033</f>
        <v>0</v>
      </c>
      <c r="I16" s="15">
        <f>G16*H16</f>
        <v>0</v>
      </c>
      <c r="J16" s="30">
        <v>1</v>
      </c>
      <c r="K16" s="64">
        <f>SUM(H16)*1.033</f>
        <v>0</v>
      </c>
      <c r="L16" s="15">
        <f>J16*K16</f>
        <v>0</v>
      </c>
      <c r="M16" s="30">
        <v>1</v>
      </c>
      <c r="N16" s="64">
        <f>SUM(K16)*1.033</f>
        <v>0</v>
      </c>
      <c r="O16" s="15">
        <f>M16*N16</f>
        <v>0</v>
      </c>
      <c r="P16" s="30">
        <v>1</v>
      </c>
      <c r="Q16" s="64">
        <f>SUM(N16)*1.033</f>
        <v>0</v>
      </c>
      <c r="R16" s="15">
        <f>P16*Q16</f>
        <v>0</v>
      </c>
      <c r="S16" s="83">
        <f>SUM(F16,I16,L16,O16,R16)</f>
        <v>0</v>
      </c>
      <c r="T16" s="68"/>
      <c r="U16" s="67"/>
    </row>
    <row r="17" spans="1:21" ht="38.549999999999997" customHeight="1" thickBot="1" x14ac:dyDescent="0.35">
      <c r="A17" s="29" t="s">
        <v>12</v>
      </c>
      <c r="B17" s="77" t="s">
        <v>52</v>
      </c>
      <c r="C17" s="16" t="s">
        <v>40</v>
      </c>
      <c r="D17" s="30">
        <v>1</v>
      </c>
      <c r="E17" s="64">
        <f>E16*10%</f>
        <v>0</v>
      </c>
      <c r="F17" s="17">
        <f t="shared" ref="F17:F22" si="0">D17*E17</f>
        <v>0</v>
      </c>
      <c r="G17" s="30">
        <v>1</v>
      </c>
      <c r="H17" s="64">
        <f>SUM(E17)*1.033</f>
        <v>0</v>
      </c>
      <c r="I17" s="15">
        <f t="shared" ref="I17:I22" si="1">G17*H17</f>
        <v>0</v>
      </c>
      <c r="J17" s="30">
        <v>1</v>
      </c>
      <c r="K17" s="64">
        <f>SUM(H17)*1.033</f>
        <v>0</v>
      </c>
      <c r="L17" s="15">
        <f t="shared" ref="L17:L22" si="2">J17*K17</f>
        <v>0</v>
      </c>
      <c r="M17" s="30">
        <v>1</v>
      </c>
      <c r="N17" s="64">
        <f>SUM(K17)*1.033</f>
        <v>0</v>
      </c>
      <c r="O17" s="15">
        <f t="shared" ref="O17:O22" si="3">M17*N17</f>
        <v>0</v>
      </c>
      <c r="P17" s="30">
        <v>1</v>
      </c>
      <c r="Q17" s="64">
        <f>SUM(N17)*1.033</f>
        <v>0</v>
      </c>
      <c r="R17" s="15">
        <f t="shared" ref="R17:R22" si="4">P17*Q17</f>
        <v>0</v>
      </c>
      <c r="S17" s="83">
        <f t="shared" ref="S17:S22" si="5">SUM(F17,I17,L17,O17,R17)</f>
        <v>0</v>
      </c>
      <c r="T17" s="68"/>
      <c r="U17" s="67"/>
    </row>
    <row r="18" spans="1:21" ht="38.549999999999997" customHeight="1" thickBot="1" x14ac:dyDescent="0.35">
      <c r="A18" s="29" t="s">
        <v>13</v>
      </c>
      <c r="B18" s="78" t="s">
        <v>47</v>
      </c>
      <c r="C18" s="16" t="s">
        <v>41</v>
      </c>
      <c r="D18" s="30">
        <v>2016</v>
      </c>
      <c r="E18" s="64">
        <v>0</v>
      </c>
      <c r="F18" s="17">
        <f t="shared" si="0"/>
        <v>0</v>
      </c>
      <c r="G18" s="30">
        <v>2016</v>
      </c>
      <c r="H18" s="64">
        <f>SUM(E18)*1.06</f>
        <v>0</v>
      </c>
      <c r="I18" s="15">
        <f t="shared" si="1"/>
        <v>0</v>
      </c>
      <c r="J18" s="30">
        <v>2016</v>
      </c>
      <c r="K18" s="64">
        <f>SUM(H18)*1.06</f>
        <v>0</v>
      </c>
      <c r="L18" s="15">
        <f t="shared" si="2"/>
        <v>0</v>
      </c>
      <c r="M18" s="30">
        <v>2016</v>
      </c>
      <c r="N18" s="64">
        <f>SUM(K18)*1.06</f>
        <v>0</v>
      </c>
      <c r="O18" s="15">
        <f t="shared" si="3"/>
        <v>0</v>
      </c>
      <c r="P18" s="30">
        <v>2016</v>
      </c>
      <c r="Q18" s="64">
        <f>SUM(N18)*1.06</f>
        <v>0</v>
      </c>
      <c r="R18" s="15">
        <f t="shared" si="4"/>
        <v>0</v>
      </c>
      <c r="S18" s="83">
        <f t="shared" si="5"/>
        <v>0</v>
      </c>
      <c r="T18" s="68"/>
      <c r="U18" s="67"/>
    </row>
    <row r="19" spans="1:21" ht="38.549999999999997" customHeight="1" thickBot="1" x14ac:dyDescent="0.35">
      <c r="A19" s="29" t="s">
        <v>14</v>
      </c>
      <c r="B19" s="78" t="s">
        <v>47</v>
      </c>
      <c r="C19" s="16" t="s">
        <v>41</v>
      </c>
      <c r="D19" s="30">
        <v>2016</v>
      </c>
      <c r="E19" s="64">
        <v>0</v>
      </c>
      <c r="F19" s="17">
        <f t="shared" si="0"/>
        <v>0</v>
      </c>
      <c r="G19" s="30">
        <v>2016</v>
      </c>
      <c r="H19" s="64">
        <f t="shared" ref="H19:H22" si="6">SUM(E19)*1.06</f>
        <v>0</v>
      </c>
      <c r="I19" s="15">
        <f t="shared" si="1"/>
        <v>0</v>
      </c>
      <c r="J19" s="30">
        <v>2016</v>
      </c>
      <c r="K19" s="64">
        <f t="shared" ref="K19:K22" si="7">SUM(H19)*1.06</f>
        <v>0</v>
      </c>
      <c r="L19" s="15">
        <f t="shared" si="2"/>
        <v>0</v>
      </c>
      <c r="M19" s="30">
        <v>2016</v>
      </c>
      <c r="N19" s="64">
        <f t="shared" ref="N19:N22" si="8">SUM(K19)*1.06</f>
        <v>0</v>
      </c>
      <c r="O19" s="15">
        <f t="shared" si="3"/>
        <v>0</v>
      </c>
      <c r="P19" s="30">
        <v>2016</v>
      </c>
      <c r="Q19" s="64">
        <f t="shared" ref="Q19:Q22" si="9">SUM(N19)*1.06</f>
        <v>0</v>
      </c>
      <c r="R19" s="15">
        <f t="shared" si="4"/>
        <v>0</v>
      </c>
      <c r="S19" s="83">
        <f t="shared" si="5"/>
        <v>0</v>
      </c>
      <c r="T19" s="68"/>
      <c r="U19" s="67"/>
    </row>
    <row r="20" spans="1:21" ht="38.549999999999997" customHeight="1" thickBot="1" x14ac:dyDescent="0.35">
      <c r="A20" s="29" t="s">
        <v>15</v>
      </c>
      <c r="B20" s="78" t="s">
        <v>47</v>
      </c>
      <c r="C20" s="16" t="s">
        <v>41</v>
      </c>
      <c r="D20" s="30">
        <v>2016</v>
      </c>
      <c r="E20" s="64">
        <v>0</v>
      </c>
      <c r="F20" s="17">
        <f t="shared" si="0"/>
        <v>0</v>
      </c>
      <c r="G20" s="30">
        <v>2016</v>
      </c>
      <c r="H20" s="64">
        <f t="shared" si="6"/>
        <v>0</v>
      </c>
      <c r="I20" s="15">
        <f t="shared" si="1"/>
        <v>0</v>
      </c>
      <c r="J20" s="30">
        <v>2016</v>
      </c>
      <c r="K20" s="64">
        <f t="shared" si="7"/>
        <v>0</v>
      </c>
      <c r="L20" s="15">
        <f t="shared" si="2"/>
        <v>0</v>
      </c>
      <c r="M20" s="30">
        <v>2016</v>
      </c>
      <c r="N20" s="64">
        <f t="shared" si="8"/>
        <v>0</v>
      </c>
      <c r="O20" s="15">
        <f t="shared" si="3"/>
        <v>0</v>
      </c>
      <c r="P20" s="30">
        <v>2016</v>
      </c>
      <c r="Q20" s="64">
        <f t="shared" si="9"/>
        <v>0</v>
      </c>
      <c r="R20" s="15">
        <f t="shared" si="4"/>
        <v>0</v>
      </c>
      <c r="S20" s="83">
        <f t="shared" si="5"/>
        <v>0</v>
      </c>
      <c r="T20" s="68"/>
      <c r="U20" s="67"/>
    </row>
    <row r="21" spans="1:21" ht="38.549999999999997" customHeight="1" thickBot="1" x14ac:dyDescent="0.35">
      <c r="A21" s="29" t="s">
        <v>16</v>
      </c>
      <c r="B21" s="77" t="s">
        <v>48</v>
      </c>
      <c r="C21" s="16" t="s">
        <v>41</v>
      </c>
      <c r="D21" s="30">
        <v>2016</v>
      </c>
      <c r="E21" s="64">
        <v>0</v>
      </c>
      <c r="F21" s="17">
        <f t="shared" si="0"/>
        <v>0</v>
      </c>
      <c r="G21" s="30">
        <v>2016</v>
      </c>
      <c r="H21" s="64">
        <f t="shared" si="6"/>
        <v>0</v>
      </c>
      <c r="I21" s="15">
        <f t="shared" si="1"/>
        <v>0</v>
      </c>
      <c r="J21" s="30">
        <v>2016</v>
      </c>
      <c r="K21" s="64">
        <f t="shared" si="7"/>
        <v>0</v>
      </c>
      <c r="L21" s="15">
        <f t="shared" si="2"/>
        <v>0</v>
      </c>
      <c r="M21" s="30">
        <v>2016</v>
      </c>
      <c r="N21" s="64">
        <f t="shared" si="8"/>
        <v>0</v>
      </c>
      <c r="O21" s="15">
        <f t="shared" si="3"/>
        <v>0</v>
      </c>
      <c r="P21" s="30">
        <v>2016</v>
      </c>
      <c r="Q21" s="64">
        <f t="shared" si="9"/>
        <v>0</v>
      </c>
      <c r="R21" s="15">
        <f t="shared" si="4"/>
        <v>0</v>
      </c>
      <c r="S21" s="83">
        <f t="shared" si="5"/>
        <v>0</v>
      </c>
      <c r="T21" s="68"/>
      <c r="U21" s="67"/>
    </row>
    <row r="22" spans="1:21" ht="38.549999999999997" customHeight="1" thickBot="1" x14ac:dyDescent="0.35">
      <c r="A22" s="29" t="s">
        <v>46</v>
      </c>
      <c r="B22" s="78" t="s">
        <v>49</v>
      </c>
      <c r="C22" s="16" t="s">
        <v>41</v>
      </c>
      <c r="D22" s="30">
        <v>2016</v>
      </c>
      <c r="E22" s="64">
        <v>0</v>
      </c>
      <c r="F22" s="17">
        <f t="shared" si="0"/>
        <v>0</v>
      </c>
      <c r="G22" s="30">
        <v>2016</v>
      </c>
      <c r="H22" s="64">
        <f t="shared" si="6"/>
        <v>0</v>
      </c>
      <c r="I22" s="15">
        <f t="shared" si="1"/>
        <v>0</v>
      </c>
      <c r="J22" s="30">
        <v>2016</v>
      </c>
      <c r="K22" s="64">
        <f t="shared" si="7"/>
        <v>0</v>
      </c>
      <c r="L22" s="15">
        <f t="shared" si="2"/>
        <v>0</v>
      </c>
      <c r="M22" s="30">
        <v>2016</v>
      </c>
      <c r="N22" s="64">
        <f t="shared" si="8"/>
        <v>0</v>
      </c>
      <c r="O22" s="15">
        <f t="shared" si="3"/>
        <v>0</v>
      </c>
      <c r="P22" s="30">
        <v>2016</v>
      </c>
      <c r="Q22" s="64">
        <f t="shared" si="9"/>
        <v>0</v>
      </c>
      <c r="R22" s="15">
        <f t="shared" si="4"/>
        <v>0</v>
      </c>
      <c r="S22" s="83">
        <f t="shared" si="5"/>
        <v>0</v>
      </c>
      <c r="T22" s="68"/>
      <c r="U22" s="67"/>
    </row>
    <row r="23" spans="1:21" ht="15.6" x14ac:dyDescent="0.3">
      <c r="A23" s="12"/>
      <c r="B23" s="13" t="s">
        <v>22</v>
      </c>
      <c r="C23" s="18"/>
      <c r="D23" s="19"/>
      <c r="E23" s="33"/>
      <c r="F23" s="20">
        <f>SUBTOTAL(9,F15:F22)</f>
        <v>0</v>
      </c>
      <c r="G23" s="32"/>
      <c r="H23" s="32"/>
      <c r="I23" s="20">
        <f>SUBTOTAL(9,I15:I22)</f>
        <v>0</v>
      </c>
      <c r="J23" s="32"/>
      <c r="K23" s="31"/>
      <c r="L23" s="20">
        <f>SUBTOTAL(9,L15:L22)</f>
        <v>0</v>
      </c>
      <c r="M23" s="32"/>
      <c r="N23" s="31"/>
      <c r="O23" s="20">
        <f>SUBTOTAL(9,O15:O22)</f>
        <v>0</v>
      </c>
      <c r="P23" s="32"/>
      <c r="Q23" s="31"/>
      <c r="R23" s="20">
        <f>SUBTOTAL(9,R15:R22)</f>
        <v>0</v>
      </c>
      <c r="S23" s="74">
        <f>SUBTOTAL(9,S15:S22)</f>
        <v>0</v>
      </c>
      <c r="T23" s="75"/>
      <c r="U23" s="67"/>
    </row>
    <row r="24" spans="1:21" ht="15.6" x14ac:dyDescent="0.3">
      <c r="A24" s="12"/>
      <c r="B24" s="13" t="s">
        <v>2</v>
      </c>
      <c r="C24" s="18"/>
      <c r="D24" s="19"/>
      <c r="E24" s="33"/>
      <c r="F24" s="34">
        <f>F23*0.15</f>
        <v>0</v>
      </c>
      <c r="G24" s="32"/>
      <c r="H24" s="31"/>
      <c r="I24" s="34">
        <f>I23*0.15</f>
        <v>0</v>
      </c>
      <c r="J24" s="32"/>
      <c r="K24" s="31"/>
      <c r="L24" s="34">
        <f>L23*0.15</f>
        <v>0</v>
      </c>
      <c r="M24" s="32"/>
      <c r="N24" s="31"/>
      <c r="O24" s="34">
        <f>O23*0.15</f>
        <v>0</v>
      </c>
      <c r="P24" s="32"/>
      <c r="Q24" s="31"/>
      <c r="R24" s="34">
        <f>R23*0.15</f>
        <v>0</v>
      </c>
      <c r="S24" s="34">
        <f>S23*0.15</f>
        <v>0</v>
      </c>
      <c r="T24" s="68"/>
      <c r="U24" s="67"/>
    </row>
    <row r="25" spans="1:21" ht="16.2" thickBot="1" x14ac:dyDescent="0.35">
      <c r="A25" s="12"/>
      <c r="B25" s="13" t="s">
        <v>23</v>
      </c>
      <c r="C25" s="18"/>
      <c r="D25" s="19"/>
      <c r="E25" s="33"/>
      <c r="F25" s="35">
        <f>F23+F24</f>
        <v>0</v>
      </c>
      <c r="G25" s="32"/>
      <c r="H25" s="31"/>
      <c r="I25" s="35">
        <f>I23+I24</f>
        <v>0</v>
      </c>
      <c r="J25" s="32"/>
      <c r="K25" s="31"/>
      <c r="L25" s="35">
        <f>L23+L24</f>
        <v>0</v>
      </c>
      <c r="M25" s="32"/>
      <c r="N25" s="31"/>
      <c r="O25" s="35">
        <f>O23+O24</f>
        <v>0</v>
      </c>
      <c r="P25" s="32"/>
      <c r="Q25" s="31"/>
      <c r="R25" s="35">
        <f>R23+R24</f>
        <v>0</v>
      </c>
      <c r="S25" s="35">
        <f>S23+S24</f>
        <v>0</v>
      </c>
      <c r="T25" s="68"/>
      <c r="U25" s="67"/>
    </row>
    <row r="26" spans="1:21" x14ac:dyDescent="0.3">
      <c r="A26" s="69"/>
      <c r="B26" s="70"/>
      <c r="C26" s="71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S26" s="79"/>
    </row>
    <row r="27" spans="1:21" ht="15" thickBot="1" x14ac:dyDescent="0.35">
      <c r="A27" s="69"/>
      <c r="B27" s="72"/>
      <c r="C27" s="71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</row>
    <row r="28" spans="1:21" ht="18" customHeight="1" x14ac:dyDescent="0.3">
      <c r="A28" s="69"/>
      <c r="B28" s="87" t="s">
        <v>31</v>
      </c>
      <c r="C28" s="80"/>
      <c r="D28" s="92"/>
      <c r="E28" s="93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</row>
    <row r="29" spans="1:21" ht="17.55" customHeight="1" x14ac:dyDescent="0.3">
      <c r="A29" s="69"/>
      <c r="B29" s="88"/>
      <c r="C29" s="81" t="s">
        <v>24</v>
      </c>
      <c r="D29" s="52" t="s">
        <v>26</v>
      </c>
      <c r="E29" s="47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21" ht="34.799999999999997" customHeight="1" x14ac:dyDescent="0.3">
      <c r="A30" s="69"/>
      <c r="B30" s="88"/>
      <c r="C30" s="52"/>
      <c r="D30" s="90"/>
      <c r="E30" s="91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21" ht="34.5" customHeight="1" thickBot="1" x14ac:dyDescent="0.35">
      <c r="A31" s="69"/>
      <c r="B31" s="89"/>
      <c r="C31" s="82" t="s">
        <v>35</v>
      </c>
      <c r="D31" s="94" t="s">
        <v>25</v>
      </c>
      <c r="E31" s="95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</row>
    <row r="32" spans="1:21" x14ac:dyDescent="0.3">
      <c r="A32" s="69"/>
      <c r="B32" s="72"/>
      <c r="C32" s="71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</row>
    <row r="33" spans="1:16" x14ac:dyDescent="0.3">
      <c r="A33" s="69"/>
      <c r="B33" s="72"/>
      <c r="C33" s="71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7" spans="1:16" ht="84" x14ac:dyDescent="0.3">
      <c r="B37" s="84" t="s">
        <v>54</v>
      </c>
    </row>
  </sheetData>
  <sheetProtection formatCells="0" formatColumns="0" formatRows="0" insertRows="0" deleteRows="0"/>
  <protectedRanges>
    <protectedRange sqref="D28:E30 C28:C30" name="Range7"/>
    <protectedRange sqref="T15:U25" name="Range6"/>
    <protectedRange sqref="K16:K22 N16:N22 Q16:Q22" name="Range5"/>
    <protectedRange sqref="H16:H17" name="Range4"/>
    <protectedRange sqref="J16:J22 G16:G22 A16:A22 M16:M22 D16:D22 P16:P22 E16:E17 A15:E15" name="Range3"/>
    <protectedRange sqref="B3:B5" name="Range1"/>
    <protectedRange sqref="B16:C22" name="Range3_1"/>
    <protectedRange sqref="E18:E22 H18:H22" name="Range3_2"/>
  </protectedRanges>
  <mergeCells count="9">
    <mergeCell ref="P13:R13"/>
    <mergeCell ref="D13:F13"/>
    <mergeCell ref="G13:I13"/>
    <mergeCell ref="J13:L13"/>
    <mergeCell ref="B28:B31"/>
    <mergeCell ref="D30:E30"/>
    <mergeCell ref="D28:E28"/>
    <mergeCell ref="D31:E31"/>
    <mergeCell ref="M13:O13"/>
  </mergeCells>
  <phoneticPr fontId="13" type="noConversion"/>
  <dataValidations count="1">
    <dataValidation type="decimal" operator="greaterThanOrEqual" allowBlank="1" showInputMessage="1" showErrorMessage="1" sqref="M16:N22 J16:K22 D16:E22 P16:Q22 G16:H22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16:A1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8B271AED55954EAC9481ACCFE00484" ma:contentTypeVersion="16" ma:contentTypeDescription="Create a new document." ma:contentTypeScope="" ma:versionID="24577aeef83d5b76bf3da9651ed9205f">
  <xsd:schema xmlns:xsd="http://www.w3.org/2001/XMLSchema" xmlns:xs="http://www.w3.org/2001/XMLSchema" xmlns:p="http://schemas.microsoft.com/office/2006/metadata/properties" xmlns:ns3="8323b9df-57e4-4020-8088-c6f584dcda2f" xmlns:ns4="241cafd8-e898-4c8c-a91e-11d4379504a6" targetNamespace="http://schemas.microsoft.com/office/2006/metadata/properties" ma:root="true" ma:fieldsID="7a8e55d9edbb1f34457e7fb10a36aca0" ns3:_="" ns4:_="">
    <xsd:import namespace="8323b9df-57e4-4020-8088-c6f584dcda2f"/>
    <xsd:import namespace="241cafd8-e898-4c8c-a91e-11d4379504a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3b9df-57e4-4020-8088-c6f584dcda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cafd8-e898-4c8c-a91e-11d437950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1cafd8-e898-4c8c-a91e-11d4379504a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3B903-9E89-4DFA-985D-0C9B5DBBA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23b9df-57e4-4020-8088-c6f584dcda2f"/>
    <ds:schemaRef ds:uri="241cafd8-e898-4c8c-a91e-11d437950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8FA980-F3E2-4B61-AAE5-B96D54D67198}">
  <ds:schemaRefs>
    <ds:schemaRef ds:uri="http://purl.org/dc/terms/"/>
    <ds:schemaRef ds:uri="http://purl.org/dc/elements/1.1/"/>
    <ds:schemaRef ds:uri="241cafd8-e898-4c8c-a91e-11d4379504a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323b9df-57e4-4020-8088-c6f584dcda2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A52FCD-64B2-4FFA-905F-4859B37765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Mogau Sebothoma</cp:lastModifiedBy>
  <cp:lastPrinted>2020-07-02T18:44:36Z</cp:lastPrinted>
  <dcterms:created xsi:type="dcterms:W3CDTF">2017-06-15T23:28:53Z</dcterms:created>
  <dcterms:modified xsi:type="dcterms:W3CDTF">2023-08-18T12:07:56Z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0x0101002C8B271AED55954EAC9481ACCFE00484</vt:lpwstr>
  </property>
</Properties>
</file>