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810" windowWidth="8970" windowHeight="2445" activeTab="1"/>
  </bookViews>
  <sheets>
    <sheet name="Guide" sheetId="15" r:id="rId1"/>
    <sheet name="Civil" sheetId="9" r:id="rId2"/>
  </sheets>
  <definedNames>
    <definedName name="_xlnm._FilterDatabase" localSheetId="1" hidden="1">Civil!$B$1:$Y$35</definedName>
    <definedName name="_xlnm.Print_Area" localSheetId="1">Civil!$A$1:$AA$35</definedName>
  </definedNames>
  <calcPr calcId="145621"/>
</workbook>
</file>

<file path=xl/calcChain.xml><?xml version="1.0" encoding="utf-8"?>
<calcChain xmlns="http://schemas.openxmlformats.org/spreadsheetml/2006/main">
  <c r="V18" i="9" l="1"/>
  <c r="W18" i="9" s="1"/>
  <c r="M18" i="9"/>
  <c r="N18" i="9" s="1"/>
  <c r="V28" i="9" l="1"/>
  <c r="W28" i="9" s="1"/>
  <c r="M28" i="9"/>
  <c r="N28" i="9" s="1"/>
  <c r="V27" i="9"/>
  <c r="W27" i="9" s="1"/>
  <c r="M27" i="9"/>
  <c r="N27" i="9" s="1"/>
  <c r="V26" i="9" l="1"/>
  <c r="W26" i="9" s="1"/>
  <c r="M26" i="9"/>
  <c r="N26" i="9" s="1"/>
  <c r="V19" i="9"/>
  <c r="W19" i="9" s="1"/>
  <c r="M19" i="9"/>
  <c r="N19" i="9" s="1"/>
  <c r="M9" i="9"/>
  <c r="N9" i="9" s="1"/>
  <c r="W9" i="9"/>
  <c r="M25" i="9" l="1"/>
  <c r="N25" i="9" s="1"/>
  <c r="V25" i="9"/>
  <c r="W25" i="9" s="1"/>
  <c r="V24" i="9"/>
  <c r="W24" i="9" s="1"/>
  <c r="M24" i="9"/>
  <c r="N24" i="9" s="1"/>
  <c r="V23" i="9"/>
  <c r="W23" i="9" s="1"/>
  <c r="M23" i="9"/>
  <c r="N23" i="9" s="1"/>
  <c r="V22" i="9"/>
  <c r="W22" i="9" s="1"/>
  <c r="M22" i="9"/>
  <c r="N22" i="9" s="1"/>
  <c r="V21" i="9"/>
  <c r="W21" i="9" s="1"/>
  <c r="M21" i="9"/>
  <c r="N21" i="9" s="1"/>
  <c r="V20" i="9"/>
  <c r="W20" i="9" s="1"/>
  <c r="M20" i="9"/>
  <c r="N20" i="9" s="1"/>
  <c r="V17" i="9"/>
  <c r="W17" i="9" s="1"/>
  <c r="M17" i="9"/>
  <c r="N17" i="9" s="1"/>
  <c r="V16" i="9"/>
  <c r="W16" i="9" s="1"/>
  <c r="M16" i="9"/>
  <c r="N16" i="9" s="1"/>
  <c r="V15" i="9"/>
  <c r="W15" i="9" s="1"/>
  <c r="M15" i="9"/>
  <c r="N15" i="9" s="1"/>
  <c r="V14" i="9"/>
  <c r="W14" i="9" s="1"/>
  <c r="M14" i="9"/>
  <c r="N14" i="9" s="1"/>
  <c r="V13" i="9"/>
  <c r="W13" i="9" s="1"/>
  <c r="M13" i="9"/>
  <c r="N13" i="9" s="1"/>
  <c r="V12" i="9"/>
  <c r="W12" i="9" s="1"/>
  <c r="M12" i="9"/>
  <c r="N12" i="9" s="1"/>
  <c r="V11" i="9"/>
  <c r="W11" i="9" s="1"/>
  <c r="M11" i="9"/>
  <c r="N11" i="9" s="1"/>
  <c r="W10" i="9"/>
  <c r="M10" i="9"/>
  <c r="N10" i="9" s="1"/>
</calcChain>
</file>

<file path=xl/sharedStrings.xml><?xml version="1.0" encoding="utf-8"?>
<sst xmlns="http://schemas.openxmlformats.org/spreadsheetml/2006/main" count="279" uniqueCount="181">
  <si>
    <t>A</t>
  </si>
  <si>
    <t>Facilities</t>
  </si>
  <si>
    <t>Maintenance Execution</t>
  </si>
  <si>
    <t>Initial Severity</t>
  </si>
  <si>
    <t>Initial Risk Value</t>
  </si>
  <si>
    <t xml:space="preserve">  Frequency</t>
  </si>
  <si>
    <t xml:space="preserve">  Probability</t>
  </si>
  <si>
    <t xml:space="preserve">  Severity</t>
  </si>
  <si>
    <t>Final Risk Classification</t>
  </si>
  <si>
    <t>Completed By:</t>
  </si>
  <si>
    <t>Reviewed By:</t>
  </si>
  <si>
    <t>P</t>
  </si>
  <si>
    <t xml:space="preserve"> Final Risk Value</t>
  </si>
  <si>
    <t>E</t>
  </si>
  <si>
    <t>Depletion of natural resources</t>
  </si>
  <si>
    <t>Hygiene</t>
  </si>
  <si>
    <t>Using of kitchen and bathroom facilities</t>
  </si>
  <si>
    <t>Diseases</t>
  </si>
  <si>
    <t>Authorised By:</t>
  </si>
  <si>
    <t>Working at Heights</t>
  </si>
  <si>
    <t>Wet or slippery scaffold. Falling, slipping and tripping on or from the scaffold</t>
  </si>
  <si>
    <t>Department</t>
  </si>
  <si>
    <t>Group</t>
  </si>
  <si>
    <t>Id number</t>
  </si>
  <si>
    <t>Aspect</t>
  </si>
  <si>
    <t>Impact</t>
  </si>
  <si>
    <t>Risk Category</t>
  </si>
  <si>
    <t>Initial Frequency</t>
  </si>
  <si>
    <t>Initial Probability</t>
  </si>
  <si>
    <t>Dropping of equipment from scaffold platform</t>
  </si>
  <si>
    <t>Equipment damage</t>
  </si>
  <si>
    <t>Illness</t>
  </si>
  <si>
    <t>REVIEWED</t>
  </si>
  <si>
    <t>Doing repair work on a building from a free standing scaffold.</t>
  </si>
  <si>
    <t>Drilling holes into wooden and steel objects. Drilling of holes into walls and floors.</t>
  </si>
  <si>
    <t>Hand held drilling machine.</t>
  </si>
  <si>
    <t>Drill can jerk and break the drill bit.</t>
  </si>
  <si>
    <t>Promote the separation/ proper disposal of waste</t>
  </si>
  <si>
    <t>Waste Management</t>
  </si>
  <si>
    <t>Pollution of enviroment</t>
  </si>
  <si>
    <t>Overconsumption of resources</t>
  </si>
  <si>
    <t>Injury</t>
  </si>
  <si>
    <t>Ground and water pollution</t>
  </si>
  <si>
    <t>Use of water</t>
  </si>
  <si>
    <t>OHSAct section 8 (1): Employer shall provide and maintain as far as is reasonably practicable a working environment that is safe and without risk to the health of his employees.</t>
  </si>
  <si>
    <t>General Machinery Regulation 3: (Safeguarding of Machinery).  General Machinery Regulation 4: (Operation of Machinery).</t>
  </si>
  <si>
    <t>Facilities Regulation 2: (Sanitation). Facilities Regulation 5: (Dining Rooms).</t>
  </si>
  <si>
    <t>National Environmental Management:Waste Act 59 of 2009 - measures to reduce the amount of waste generated and to ensure that, where waste is generated, the waste is re-used, recycled and recovered in an environmentally friendly manner prior to it being treated and disposed of in a safe manner; NEMA s2: sustainable development relevant to waste management and encourage prevention of waste/pollution.  Where waste production cannot be avoided, minimize/re-use/recycle waste where possible. Last resort-waste to be disposed of in responsible manner</t>
  </si>
  <si>
    <t>National Water Act, Act 36 of 1998 s22(2) - A person who uses water • may not waste that water; NEMA s2 - use and exploitation of renewable resources should not exceed the level beyond which their integrity is jeopardised</t>
  </si>
  <si>
    <t xml:space="preserve"> Mitigation</t>
  </si>
  <si>
    <t>Legal Requirements</t>
  </si>
  <si>
    <r>
      <t xml:space="preserve"> Although captured in the mitigations below, prior to performing ANY activity, ALWAYS consider the following: </t>
    </r>
    <r>
      <rPr>
        <b/>
        <u/>
        <sz val="10"/>
        <color indexed="10"/>
        <rFont val="Arial"/>
        <family val="2"/>
      </rPr>
      <t>HP TOOLS</t>
    </r>
    <r>
      <rPr>
        <b/>
        <sz val="10"/>
        <color indexed="10"/>
        <rFont val="Arial"/>
        <family val="2"/>
      </rPr>
      <t xml:space="preserve">, i.e. self checking, pre-job / post job brief, peer checking, procedure use, place-keeping, questioning attitude, effective communication, coaching, handover and authorisation and knowledge; </t>
    </r>
    <r>
      <rPr>
        <b/>
        <u/>
        <sz val="10"/>
        <color indexed="10"/>
        <rFont val="Arial"/>
        <family val="2"/>
      </rPr>
      <t>OTHER CONTROLS</t>
    </r>
    <r>
      <rPr>
        <b/>
        <sz val="10"/>
        <color indexed="10"/>
        <rFont val="Arial"/>
        <family val="2"/>
      </rPr>
      <t>, i.e. monitoring, measurement &amp; inspection; Operational control i.e. procedures; SHE programme; Engineering control</t>
    </r>
  </si>
  <si>
    <t>Applicable Legal &amp; other requirements &amp; applicable sections (Eg: National Environmental Management Waste Act no. 59 of 2008, Section 19); National water act, Section X; National Environmental Management Act, Section Y)</t>
  </si>
  <si>
    <r>
      <t xml:space="preserve">OPERATIONAL/ ENGINEERING CONTROL (i.e. </t>
    </r>
    <r>
      <rPr>
        <b/>
        <sz val="8"/>
        <color indexed="10"/>
        <rFont val="Arial"/>
        <family val="2"/>
      </rPr>
      <t>bund wall, equipment, procedures</t>
    </r>
    <r>
      <rPr>
        <b/>
        <sz val="9"/>
        <color indexed="10"/>
        <rFont val="Arial"/>
        <family val="2"/>
      </rPr>
      <t>)</t>
    </r>
  </si>
  <si>
    <r>
      <t xml:space="preserve">MONITORING &amp; MEASUREMENT (i.e. </t>
    </r>
    <r>
      <rPr>
        <b/>
        <sz val="8"/>
        <color indexed="10"/>
        <rFont val="Arial"/>
        <family val="2"/>
      </rPr>
      <t>inspection, monitoring</t>
    </r>
    <r>
      <rPr>
        <b/>
        <sz val="9"/>
        <color indexed="10"/>
        <rFont val="Arial"/>
        <family val="2"/>
      </rPr>
      <t>)</t>
    </r>
  </si>
  <si>
    <r>
      <t xml:space="preserve">ADMINISTRATIVE/ PROGRAMME (i.e. </t>
    </r>
    <r>
      <rPr>
        <b/>
        <sz val="8"/>
        <color indexed="10"/>
        <rFont val="Arial"/>
        <family val="2"/>
      </rPr>
      <t>training, protective measures</t>
    </r>
    <r>
      <rPr>
        <b/>
        <sz val="9"/>
        <color indexed="10"/>
        <rFont val="Arial"/>
        <family val="2"/>
      </rPr>
      <t>)</t>
    </r>
  </si>
  <si>
    <t>Cleaning services</t>
  </si>
  <si>
    <t>Continuous monitoring, Routine cleaning</t>
  </si>
  <si>
    <t>SHE talks, SHE induction, Personal accountability</t>
  </si>
  <si>
    <t>Koeberg water consumption target (0.055 l/kWhSO)</t>
  </si>
  <si>
    <t>SHE Rep inspections; educate consumers on impacts of excessive water use; Reporting on leaks; SHE Talks;</t>
  </si>
  <si>
    <t>Procedure KAE-012 (Waste management); waste to be disposed of in the correct manner, all waste to be properly disposed of</t>
  </si>
  <si>
    <t xml:space="preserve">Supply sufficient bins for separation of waste (E.g. batteries, paper, empty solvent cans, asbestos, metal, wood, plastic etc; educate all staff in the separation of waste, pre-job brief, SHE talks, STAR, OE; </t>
  </si>
  <si>
    <t>Emergency Planning</t>
  </si>
  <si>
    <t>Civils Act 001a</t>
  </si>
  <si>
    <t>Work Instructions</t>
  </si>
  <si>
    <t>Inspect the machine before use. Observations</t>
  </si>
  <si>
    <t>Machine to be operated by a trained and authorized person, use the correct  PPE (gloves, safety specs, earplugs), Ensure that machine guard is in place, SHE talks, HP tools, 2M rule, STAR, OE</t>
  </si>
  <si>
    <t>Machine to be operated by a trained and authorized person, use the correct  PPE (gloves, safety specs, earplugs), Clear work place of any obstacles to prevent tripping and falling with machine while the machine is in operation, SHE talks, HP tools, 2M rule, STAR, OE</t>
  </si>
  <si>
    <t>Civils Act 002b</t>
  </si>
  <si>
    <t>Civils Act 003b</t>
  </si>
  <si>
    <t>Civils Act 004b</t>
  </si>
  <si>
    <t>Civils Act 005a</t>
  </si>
  <si>
    <t>Civils Act 005b</t>
  </si>
  <si>
    <t>Civils Act 006a</t>
  </si>
  <si>
    <t>Civils Act 006b</t>
  </si>
  <si>
    <t>Civils Act 007a</t>
  </si>
  <si>
    <t>Civils Act 007b</t>
  </si>
  <si>
    <t>Observations</t>
  </si>
  <si>
    <t>Scaffold to be erected by authorised scaffolders. Scaffold Inspected and tagged with a green tag. Observations</t>
  </si>
  <si>
    <t>Working at heights training, Wear a harness if scaffold does not have handrails all around or toe boards, HP tools, pre-job brief, SHE talks, STAR, OE</t>
  </si>
  <si>
    <t>Scaffold platform to have safety rails and kickboards, , HP tools, pre-job brief, SHE talks, STAR, OE</t>
  </si>
  <si>
    <t>Waste control sheet to be in place and updated</t>
  </si>
  <si>
    <t>Procedure KAE-011 (Water Accounting);</t>
  </si>
  <si>
    <t>TITLE</t>
  </si>
  <si>
    <t>Reference No.:</t>
  </si>
  <si>
    <t>KFV-SR-050</t>
  </si>
  <si>
    <t>SHE RISK REGISTER SHEET</t>
  </si>
  <si>
    <t>Revision:</t>
  </si>
  <si>
    <t>Associated Documents:</t>
  </si>
  <si>
    <t>KGA-067</t>
  </si>
  <si>
    <t>Activity / Product / Service / Process / System</t>
  </si>
  <si>
    <t xml:space="preserve"> Hazard / Potential Incident</t>
  </si>
  <si>
    <t>Initial Risk Classification</t>
  </si>
  <si>
    <t>date:</t>
  </si>
  <si>
    <t>Electrical Machinery Regulation 10: (Portable Electric Tools).</t>
  </si>
  <si>
    <t>Construction Regulation 16: (Scaffolding) , SANS 10085 (The Design, Erection, Use and Inspection of Access Scaffolding), Working at Height Procedure 32-418.</t>
  </si>
  <si>
    <t>Evacution and mustering during emergencies</t>
  </si>
  <si>
    <t>Un-accounted personnel / trapped in dangerous areas</t>
  </si>
  <si>
    <t>SHE induction and awareness, Regular Emergency Exercises</t>
  </si>
  <si>
    <t>Muster supervisors visible, Signposting, Muster areas and Evacuation routes identified</t>
  </si>
  <si>
    <t xml:space="preserve">Ensure all staff are made aware of the standard and familiarise themselves with emergency protocol. Accountability lists </t>
  </si>
  <si>
    <t>Painting and sanblasting</t>
  </si>
  <si>
    <t>Stacking and storage</t>
  </si>
  <si>
    <t>Scaffold work</t>
  </si>
  <si>
    <t>E&amp;S Civils projects</t>
  </si>
  <si>
    <t>Civils Act 009</t>
  </si>
  <si>
    <t>Civils Act 010</t>
  </si>
  <si>
    <t>Civils Act 013</t>
  </si>
  <si>
    <t>Civils Act 014</t>
  </si>
  <si>
    <t>Loading and offloading of trucks &amp; other materials</t>
  </si>
  <si>
    <t>Transportation</t>
  </si>
  <si>
    <t xml:space="preserve">• All employees to be inducted regarding the use of PPE and its maintenance
• Supervisor to plan procedures
• Good housekeeping practices should be implemented
• Truck driver to be responsible for his load
</t>
  </si>
  <si>
    <t xml:space="preserve">Vehicles only allowed to be operated by a trained and authorized person, Use the correct  PPE (gloves, safety specs, earplugs), Ensure that a save loading and off-loading area is identified and controlled by the loading and unloading Supervisor or designated driver, SHE talks, 2M rule, </t>
  </si>
  <si>
    <t xml:space="preserve">Construction Regulations 23 (Construction vehicles and mobile plant) </t>
  </si>
  <si>
    <t>Lifting &amp; lowering Operations</t>
  </si>
  <si>
    <t>• Only trained banksmen to be used
• The crane driver and the banksmen are to ensure that the signals given are clearly understood</t>
  </si>
  <si>
    <t xml:space="preserve">• Check test certificate
• Check  examination certificate 
• Check inspection have been carried out 
• Check certificates for lifting equipment (chains, slings, shackles, etc)
• Ensure lifting gear is rated to carry load (SWL)
• Ensure materials being lifted are properly packaged and slung
• Be aware that there should be a minimum clearance of 600mm between any slewing parts of a crane and any fixed installation to prevent being trapped
• Access to the work area during lifting operations is to be restricted to those involved with and trained in the work in hand.  Do not allow members of the public to gain access to the area
</t>
  </si>
  <si>
    <t>Construction Regulations (Lifting Operations)</t>
  </si>
  <si>
    <t>Upgrading and maintenance</t>
  </si>
  <si>
    <t>P/A</t>
  </si>
  <si>
    <t xml:space="preserve">• Refer to safety data sheet for usage instructions, hazards and precautions required
• When working at height, refer to risk assessment addressing this hazard below
</t>
  </si>
  <si>
    <t xml:space="preserve">Falling from height position. Over exposure to chemicals in paint and particals in dust. Technical failure of electronic equipment due to the exposure of dust particals </t>
  </si>
  <si>
    <t>Illness / Dermatological/ technical failure / Serious injury or fatality</t>
  </si>
  <si>
    <t>Working Instructions</t>
  </si>
  <si>
    <t>SHE Rep inspections; educate consumers on impacts of excessive exposure to paint and dust particals SHE Talks / SWP WAH</t>
  </si>
  <si>
    <t>Hazardous Chemical Substances Regulations, 1995 / Construction Regulation 16: (Scaffolding) , SANS 10085 (The Design, Erection, Use and Inspection of Access Scaffolding), Working at Height Procedure 32-418.</t>
  </si>
  <si>
    <t xml:space="preserve">Storage area must be laid out in such a way that it ensures easy accessibility
Must be enough space between palette rows to enable lifting devices such as a forklift to move around within the storage area
Clearance between the product and passages must ensure sufficient access for the forklift
Keep good-housekeeping rules in mind in area
</t>
  </si>
  <si>
    <t>A/E</t>
  </si>
  <si>
    <t>Injury when stacking / loading / moving / falling on top of staff if incorrect stacking is done / damage to equipment and property</t>
  </si>
  <si>
    <t>Injury and property damage</t>
  </si>
  <si>
    <t xml:space="preserve">Personnel falling from a height
Items of scaffold falling onto personnel
Scaffold collapsing onto those below
</t>
  </si>
  <si>
    <t>Injury to hands, legs and feet. High risk to back injury</t>
  </si>
  <si>
    <t>Falling causing severe fractures or fatality / Injury to hands, legs and feet. High risk to back injury</t>
  </si>
  <si>
    <t xml:space="preserve">• Ensure
• Scaffold is designed to take the imposed loads
• Scaffolding is constructed properly
• Scaffold is not overloaded
• Scaffolders are fully trained 
• Scaffolding is regularly checked by competent person and record of inspection retained. Written inspections to be recorded on weekly basis
• Scaffolders must adhere to the safe systems of work
• All fall arrest equipment to be checked and certified in good working order
• That ALL understand the safe system of work
</t>
  </si>
  <si>
    <t xml:space="preserve">SHE Rep inspections; SHE Talks  </t>
  </si>
  <si>
    <t>Civils Act xx</t>
  </si>
  <si>
    <t>Handling Asbestos Sheeting</t>
  </si>
  <si>
    <t xml:space="preserve">Various dragging / sliding
actions
</t>
  </si>
  <si>
    <t>Disturbance of existing
dust</t>
  </si>
  <si>
    <t>Exposure to asbestos fibres.</t>
  </si>
  <si>
    <t>Asbestos Regulations 21 promulgated on 10 February 2002 in accordance with the Occupational Health and Safety Act (Act 85/1993).</t>
  </si>
  <si>
    <t>KOU Asbestos work plan.</t>
  </si>
  <si>
    <t xml:space="preserve">Work should be conducted according to the work plan compiled  by Onsite Safety Team  and Reviewed by relevant authority.
- Contractor should comply to all requirements as per the work plan.
- The plan consists of two categories namely:
- Investigation Phase
- Execution phase
- PPE and PEE should be clearly described on the PLAN
</t>
  </si>
  <si>
    <t>Health risk</t>
  </si>
  <si>
    <t>Lack of training.</t>
  </si>
  <si>
    <t xml:space="preserve">Installing new Sheeting </t>
  </si>
  <si>
    <t>Inspect the worker competancy certifcate before work. Observations</t>
  </si>
  <si>
    <t>Work to be done by a trained and authorized person, use the correct  PPE (gloves, safety specs, earplugs),  SHE talks, HP tools, 2M rule, STAR, OE</t>
  </si>
  <si>
    <t>Falls from height.</t>
  </si>
  <si>
    <t>Specific risk assessment to be undertaken prior to all work at height activities</t>
  </si>
  <si>
    <t xml:space="preserve">Use of long handled tools where appropriate.
Suitable equipment used for specific jobs.
Staff not to use furniture or other inappropriate fixed/mobile structures for working at height.
</t>
  </si>
  <si>
    <t>Critical task procedure: E&amp;S-CV-CTP#9 and Work Intruction</t>
  </si>
  <si>
    <t xml:space="preserve">Consider use of fall arrest systems depending on nature of task, equipment and duration.
- Adequate and appropriate signs in place to warn of hazards below work area.
- Work scheduled to take place when persons/others are not in the immediate area.
- Ensure operatives trained to work at heigh
</t>
  </si>
  <si>
    <t>Avoid the need to work on/near/pass across a fragile surface wherever possible e.g. repairing a skylight from underneath using a tower scaffold</t>
  </si>
  <si>
    <t xml:space="preserve"> Carrying out roof work.</t>
  </si>
  <si>
    <t>Working on Fragile surfaces;</t>
  </si>
  <si>
    <t>No access to fragile surface allowed except by authorized persons or specialist contractors using appropriate equipment</t>
  </si>
  <si>
    <t>Use of suitable fixed access e.g. stairs/ladders rather than temporary equipment where possible</t>
  </si>
  <si>
    <t>Fragile surface identified with suitable and prominent signage.</t>
  </si>
  <si>
    <t>Asbestos Dust particles in the air while moving the sheets</t>
  </si>
  <si>
    <t>Possible lungs infection</t>
  </si>
  <si>
    <t xml:space="preserve">• All asbestos workers to be inducted regarding the use of PPE and its maintenance
• Supervisor to plan procedures
• Good housekeeping practices should be implemented
</t>
  </si>
  <si>
    <t>Asbestos work plan should be enforced and current.</t>
  </si>
  <si>
    <t>Use the correct asbestos PPE , Critical Task training, SHE talks, HP tools, pre-job brief, STAR, OE</t>
  </si>
  <si>
    <t>Lack of training</t>
  </si>
  <si>
    <t>Doing works on the roof and ground / worksite</t>
  </si>
  <si>
    <t>Adverse Weather</t>
  </si>
  <si>
    <t>fliying sheets and slippery</t>
  </si>
  <si>
    <t xml:space="preserve">Workplan Instructions. OE sharing. Supervisor discression. </t>
  </si>
  <si>
    <t xml:space="preserve">No work should be perfomed in windy and wet condition </t>
  </si>
  <si>
    <t>Construction Regulations ,</t>
  </si>
  <si>
    <t>Revision 0</t>
  </si>
  <si>
    <t>Possible fatality</t>
  </si>
  <si>
    <t xml:space="preserve">Material falling off truck
Dropping load onto fingers, legs or feet
</t>
  </si>
  <si>
    <t>Laying of the Sheets and bolting it down</t>
  </si>
  <si>
    <t xml:space="preserve">Drill can jerk and dislocate wrists and upper arms. Arms can also twist around the drilling machine. </t>
  </si>
  <si>
    <t xml:space="preserve">Falling material
Damaging of materials
Hand injuries to the slingers
Toppling access equipment / static or mechanical
</t>
  </si>
  <si>
    <t xml:space="preserve">Falling material
Crushing by materials
Hand injuries to the slingers
</t>
  </si>
  <si>
    <t xml:space="preserve">• Check load test certificate
• Check inspection have been carried out 
• Check certificates for lifting equipment (chains, slings, shackles, etc)
• Ensure materials being lifted are properly packaged and slung
• Be aware that there should be a minimum clearance of 600mm between any slewing parts of a crane and any fixed installation to prevent being trapped
• Access to the work area during lifting operations is to be restricted to those involved with and trained in the work in hand.  Do not allow members of the public to gain access to the area
</t>
  </si>
  <si>
    <t>BASELINE RISK ASSESMENT - MSB ROOF REPLACEMENT PROJECT :  REVISION 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</si>
</sst>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dd\-mmm\-yyyy"/>
  </numFmts>
  <fonts count="14" x14ac:knownFonts="1">
    <font>
      <sz val="10"/>
      <name val="Arial"/>
    </font>
    <font>
      <b/>
      <sz val="10"/>
      <name val="Arial"/>
      <family val="2"/>
    </font>
    <font>
      <b/>
      <sz val="8"/>
      <name val="Arial"/>
      <family val="2"/>
    </font>
    <font>
      <b/>
      <sz val="8"/>
      <color indexed="10"/>
      <name val="Arial"/>
      <family val="2"/>
    </font>
    <font>
      <b/>
      <sz val="16"/>
      <name val="Arial"/>
      <family val="2"/>
    </font>
    <font>
      <sz val="8"/>
      <name val="Arial"/>
      <family val="2"/>
    </font>
    <font>
      <sz val="10"/>
      <name val="Arial"/>
      <family val="2"/>
    </font>
    <font>
      <b/>
      <sz val="10"/>
      <color indexed="10"/>
      <name val="Arial"/>
      <family val="2"/>
    </font>
    <font>
      <b/>
      <u/>
      <sz val="10"/>
      <color indexed="10"/>
      <name val="Arial"/>
      <family val="2"/>
    </font>
    <font>
      <b/>
      <sz val="9"/>
      <color indexed="10"/>
      <name val="Arial"/>
      <family val="2"/>
    </font>
    <font>
      <sz val="11"/>
      <name val="Calibri"/>
      <family val="2"/>
    </font>
    <font>
      <b/>
      <sz val="9"/>
      <color rgb="FFFF0000"/>
      <name val="Arial"/>
      <family val="2"/>
    </font>
    <font>
      <sz val="8"/>
      <color theme="1"/>
      <name val="Arial"/>
      <family val="2"/>
    </font>
    <font>
      <b/>
      <sz val="16"/>
      <color theme="1"/>
      <name val="Arial"/>
      <family val="2"/>
    </font>
  </fonts>
  <fills count="11">
    <fill>
      <patternFill patternType="none"/>
    </fill>
    <fill>
      <patternFill patternType="gray125"/>
    </fill>
    <fill>
      <patternFill patternType="solid">
        <fgColor indexed="13"/>
        <bgColor indexed="64"/>
      </patternFill>
    </fill>
    <fill>
      <patternFill patternType="solid">
        <fgColor indexed="43"/>
        <bgColor indexed="64"/>
      </patternFill>
    </fill>
    <fill>
      <patternFill patternType="solid">
        <fgColor indexed="22"/>
        <bgColor indexed="64"/>
      </patternFill>
    </fill>
    <fill>
      <patternFill patternType="solid">
        <fgColor indexed="41"/>
        <bgColor indexed="64"/>
      </patternFill>
    </fill>
    <fill>
      <patternFill patternType="solid">
        <fgColor indexed="42"/>
        <bgColor indexed="64"/>
      </patternFill>
    </fill>
    <fill>
      <patternFill patternType="solid">
        <fgColor indexed="9"/>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top/>
      <bottom style="medium">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style="thin">
        <color indexed="64"/>
      </bottom>
      <diagonal/>
    </border>
  </borders>
  <cellStyleXfs count="2">
    <xf numFmtId="0" fontId="0" fillId="0" borderId="0"/>
    <xf numFmtId="0" fontId="6" fillId="0" borderId="0"/>
  </cellStyleXfs>
  <cellXfs count="75">
    <xf numFmtId="0" fontId="0" fillId="0" borderId="0" xfId="0"/>
    <xf numFmtId="0" fontId="0" fillId="0" borderId="0" xfId="0" applyProtection="1"/>
    <xf numFmtId="0" fontId="0" fillId="0" borderId="0" xfId="0" applyProtection="1">
      <protection locked="0"/>
    </xf>
    <xf numFmtId="164" fontId="2" fillId="3" borderId="1" xfId="0" applyNumberFormat="1" applyFont="1" applyFill="1" applyBorder="1" applyAlignment="1" applyProtection="1">
      <alignment horizontal="left" vertical="top" wrapText="1"/>
      <protection locked="0"/>
    </xf>
    <xf numFmtId="164" fontId="2" fillId="4" borderId="1" xfId="0" applyNumberFormat="1" applyFont="1" applyFill="1" applyBorder="1" applyAlignment="1" applyProtection="1">
      <alignment horizontal="left" vertical="top" wrapText="1"/>
    </xf>
    <xf numFmtId="0" fontId="0" fillId="0" borderId="0" xfId="0" applyBorder="1" applyProtection="1">
      <protection locked="0"/>
    </xf>
    <xf numFmtId="0" fontId="2" fillId="5" borderId="1" xfId="0" applyNumberFormat="1" applyFont="1" applyFill="1" applyBorder="1" applyAlignment="1" applyProtection="1">
      <alignment horizontal="left" vertical="top" wrapText="1"/>
      <protection locked="0"/>
    </xf>
    <xf numFmtId="0" fontId="2" fillId="6" borderId="1" xfId="0" applyNumberFormat="1" applyFont="1" applyFill="1" applyBorder="1" applyAlignment="1" applyProtection="1">
      <alignment horizontal="left" vertical="top" wrapText="1"/>
    </xf>
    <xf numFmtId="0" fontId="2" fillId="2" borderId="1" xfId="0" applyNumberFormat="1" applyFont="1" applyFill="1" applyBorder="1" applyAlignment="1" applyProtection="1">
      <alignment horizontal="left" vertical="top" wrapText="1"/>
      <protection locked="0"/>
    </xf>
    <xf numFmtId="0" fontId="2" fillId="0" borderId="1" xfId="0" applyNumberFormat="1" applyFont="1" applyFill="1" applyBorder="1" applyAlignment="1" applyProtection="1">
      <alignment horizontal="left" vertical="top" wrapText="1"/>
      <protection locked="0"/>
    </xf>
    <xf numFmtId="0" fontId="2" fillId="5" borderId="1" xfId="0" applyNumberFormat="1" applyFont="1" applyFill="1" applyBorder="1" applyAlignment="1" applyProtection="1">
      <alignment vertical="top" wrapText="1"/>
      <protection locked="0"/>
    </xf>
    <xf numFmtId="49" fontId="2" fillId="5" borderId="1" xfId="0" applyNumberFormat="1" applyFont="1" applyFill="1" applyBorder="1" applyAlignment="1" applyProtection="1">
      <alignment horizontal="left" vertical="top" wrapText="1"/>
      <protection locked="0"/>
    </xf>
    <xf numFmtId="0" fontId="2" fillId="6" borderId="1" xfId="0" applyFont="1" applyFill="1" applyBorder="1" applyAlignment="1" applyProtection="1">
      <alignment horizontal="left" vertical="top" wrapText="1"/>
    </xf>
    <xf numFmtId="0" fontId="2" fillId="0" borderId="0" xfId="0" applyFont="1" applyFill="1" applyBorder="1" applyAlignment="1" applyProtection="1">
      <alignment horizontal="left" vertical="top" wrapText="1"/>
      <protection locked="0"/>
    </xf>
    <xf numFmtId="0" fontId="2" fillId="0" borderId="0" xfId="0" applyNumberFormat="1" applyFont="1" applyFill="1" applyBorder="1" applyAlignment="1" applyProtection="1">
      <alignment horizontal="left" vertical="top" wrapText="1"/>
      <protection locked="0"/>
    </xf>
    <xf numFmtId="165" fontId="2" fillId="7" borderId="2" xfId="0" applyNumberFormat="1" applyFont="1" applyFill="1" applyBorder="1" applyAlignment="1" applyProtection="1">
      <alignment horizontal="left" vertical="top" wrapText="1"/>
      <protection locked="0"/>
    </xf>
    <xf numFmtId="14" fontId="2" fillId="7" borderId="4" xfId="0" applyNumberFormat="1" applyFont="1" applyFill="1" applyBorder="1" applyAlignment="1" applyProtection="1">
      <alignment horizontal="left" vertical="top" wrapText="1"/>
      <protection locked="0"/>
    </xf>
    <xf numFmtId="165" fontId="2" fillId="7" borderId="0" xfId="0" applyNumberFormat="1" applyFont="1" applyFill="1" applyBorder="1" applyAlignment="1" applyProtection="1">
      <alignment horizontal="left" vertical="top" wrapText="1"/>
      <protection locked="0"/>
    </xf>
    <xf numFmtId="165" fontId="2" fillId="7" borderId="6" xfId="0" applyNumberFormat="1" applyFont="1" applyFill="1" applyBorder="1" applyAlignment="1" applyProtection="1">
      <alignment horizontal="left" vertical="top" wrapText="1"/>
      <protection locked="0"/>
    </xf>
    <xf numFmtId="14" fontId="2" fillId="7" borderId="7" xfId="0" applyNumberFormat="1" applyFont="1" applyFill="1" applyBorder="1" applyAlignment="1" applyProtection="1">
      <alignment horizontal="left" vertical="top" wrapText="1"/>
      <protection locked="0"/>
    </xf>
    <xf numFmtId="14" fontId="2" fillId="7" borderId="8" xfId="0" applyNumberFormat="1" applyFont="1" applyFill="1" applyBorder="1" applyAlignment="1" applyProtection="1">
      <alignment horizontal="left" vertical="top" wrapText="1"/>
      <protection locked="0"/>
    </xf>
    <xf numFmtId="0" fontId="2" fillId="0" borderId="0" xfId="0" applyNumberFormat="1" applyFont="1" applyFill="1" applyBorder="1" applyAlignment="1" applyProtection="1">
      <alignment vertical="top" wrapText="1"/>
      <protection locked="0"/>
    </xf>
    <xf numFmtId="164" fontId="2" fillId="0" borderId="0" xfId="0" applyNumberFormat="1" applyFont="1" applyFill="1" applyBorder="1" applyAlignment="1" applyProtection="1">
      <alignment horizontal="left" vertical="top" wrapText="1"/>
      <protection locked="0"/>
    </xf>
    <xf numFmtId="164" fontId="2" fillId="0" borderId="0" xfId="0" applyNumberFormat="1" applyFont="1" applyFill="1" applyBorder="1" applyAlignment="1" applyProtection="1">
      <alignment horizontal="left" vertical="top" wrapText="1"/>
    </xf>
    <xf numFmtId="0" fontId="2" fillId="0" borderId="0" xfId="0" applyNumberFormat="1" applyFont="1" applyFill="1" applyBorder="1" applyAlignment="1" applyProtection="1">
      <alignment horizontal="left" vertical="top" wrapText="1"/>
    </xf>
    <xf numFmtId="0" fontId="0" fillId="0" borderId="10" xfId="0" applyBorder="1"/>
    <xf numFmtId="0" fontId="12" fillId="0" borderId="10" xfId="0" applyFont="1" applyBorder="1"/>
    <xf numFmtId="0" fontId="12" fillId="0" borderId="1" xfId="0" applyFont="1" applyBorder="1"/>
    <xf numFmtId="0" fontId="12" fillId="0" borderId="1" xfId="0" applyFont="1" applyBorder="1" applyAlignment="1">
      <alignment horizontal="center"/>
    </xf>
    <xf numFmtId="0" fontId="0" fillId="0" borderId="11" xfId="0" applyBorder="1"/>
    <xf numFmtId="0" fontId="0" fillId="0" borderId="12" xfId="0" applyBorder="1"/>
    <xf numFmtId="0" fontId="12" fillId="0" borderId="1" xfId="0" applyFont="1" applyBorder="1" applyAlignment="1">
      <alignment wrapText="1"/>
    </xf>
    <xf numFmtId="0" fontId="0" fillId="0" borderId="0" xfId="0" applyBorder="1"/>
    <xf numFmtId="0" fontId="12" fillId="0" borderId="0" xfId="0" applyFont="1" applyBorder="1" applyAlignment="1">
      <alignment horizontal="center" vertical="center"/>
    </xf>
    <xf numFmtId="0" fontId="12" fillId="0" borderId="13" xfId="0" applyFont="1" applyBorder="1" applyAlignment="1">
      <alignment wrapText="1"/>
    </xf>
    <xf numFmtId="0" fontId="12" fillId="0" borderId="13" xfId="0" applyFont="1" applyBorder="1" applyAlignment="1">
      <alignment horizontal="center"/>
    </xf>
    <xf numFmtId="0" fontId="3" fillId="2" borderId="11" xfId="0" applyFont="1" applyFill="1" applyBorder="1" applyAlignment="1" applyProtection="1">
      <alignment horizontal="center" vertical="center" textRotation="90" wrapText="1"/>
      <protection locked="0"/>
    </xf>
    <xf numFmtId="0" fontId="3" fillId="0" borderId="11" xfId="0" applyFont="1" applyFill="1" applyBorder="1" applyAlignment="1" applyProtection="1">
      <alignment horizontal="center" vertical="center" textRotation="90" wrapText="1"/>
      <protection locked="0"/>
    </xf>
    <xf numFmtId="14" fontId="1" fillId="7" borderId="14" xfId="0" applyNumberFormat="1" applyFont="1" applyFill="1" applyBorder="1" applyAlignment="1" applyProtection="1">
      <alignment horizontal="left" vertical="top" wrapText="1"/>
      <protection locked="0"/>
    </xf>
    <xf numFmtId="0" fontId="11" fillId="8" borderId="10" xfId="0" applyFont="1" applyFill="1" applyBorder="1" applyAlignment="1" applyProtection="1">
      <alignment horizontal="center" vertical="center" wrapText="1"/>
      <protection locked="0"/>
    </xf>
    <xf numFmtId="0" fontId="11" fillId="8" borderId="10" xfId="0" applyFont="1" applyFill="1" applyBorder="1" applyAlignment="1">
      <alignment horizontal="center" vertical="center" wrapText="1"/>
    </xf>
    <xf numFmtId="14" fontId="2" fillId="7" borderId="0" xfId="0" applyNumberFormat="1" applyFont="1" applyFill="1" applyBorder="1" applyAlignment="1" applyProtection="1">
      <alignment horizontal="left" vertical="top" wrapText="1"/>
      <protection locked="0"/>
    </xf>
    <xf numFmtId="0" fontId="10" fillId="0" borderId="0" xfId="0" applyFont="1" applyAlignment="1">
      <alignment vertical="center"/>
    </xf>
    <xf numFmtId="0" fontId="2" fillId="5" borderId="25" xfId="0" applyNumberFormat="1" applyFont="1" applyFill="1" applyBorder="1" applyAlignment="1" applyProtection="1">
      <alignment horizontal="left" vertical="top" wrapText="1"/>
      <protection locked="0"/>
    </xf>
    <xf numFmtId="49" fontId="2" fillId="5" borderId="25" xfId="0" applyNumberFormat="1" applyFont="1" applyFill="1" applyBorder="1" applyAlignment="1" applyProtection="1">
      <alignment horizontal="left" vertical="top" wrapText="1"/>
      <protection locked="0"/>
    </xf>
    <xf numFmtId="0" fontId="2" fillId="5" borderId="25" xfId="0" applyFont="1" applyFill="1" applyBorder="1" applyAlignment="1" applyProtection="1">
      <alignment horizontal="left" vertical="top" wrapText="1"/>
      <protection locked="0"/>
    </xf>
    <xf numFmtId="0" fontId="3" fillId="9" borderId="11" xfId="0" applyFont="1" applyFill="1" applyBorder="1" applyAlignment="1" applyProtection="1">
      <alignment horizontal="center" vertical="center" textRotation="90" wrapText="1"/>
      <protection locked="0"/>
    </xf>
    <xf numFmtId="0" fontId="0" fillId="9" borderId="1" xfId="0" applyFill="1" applyBorder="1"/>
    <xf numFmtId="0" fontId="2" fillId="9" borderId="1" xfId="0" applyNumberFormat="1" applyFont="1" applyFill="1" applyBorder="1" applyAlignment="1" applyProtection="1">
      <alignment horizontal="left" vertical="top" wrapText="1"/>
    </xf>
    <xf numFmtId="0" fontId="0" fillId="9" borderId="0" xfId="0" applyFill="1" applyAlignment="1">
      <alignment horizontal="center"/>
    </xf>
    <xf numFmtId="0" fontId="2" fillId="9" borderId="1" xfId="0" applyNumberFormat="1" applyFont="1" applyFill="1" applyBorder="1" applyAlignment="1" applyProtection="1">
      <alignment horizontal="center" vertical="top" wrapText="1"/>
      <protection locked="0"/>
    </xf>
    <xf numFmtId="0" fontId="2" fillId="10" borderId="0" xfId="0" applyFont="1" applyFill="1" applyBorder="1" applyAlignment="1" applyProtection="1">
      <alignment horizontal="center" vertical="top" wrapText="1"/>
      <protection locked="0"/>
    </xf>
    <xf numFmtId="0" fontId="0" fillId="10" borderId="0" xfId="0" applyFill="1" applyAlignment="1" applyProtection="1">
      <alignment horizontal="center"/>
      <protection locked="0"/>
    </xf>
    <xf numFmtId="0" fontId="1" fillId="10" borderId="9" xfId="0" applyFont="1" applyFill="1" applyBorder="1" applyAlignment="1" applyProtection="1">
      <alignment horizontal="center"/>
      <protection locked="0"/>
    </xf>
    <xf numFmtId="0" fontId="1" fillId="10" borderId="5" xfId="0" applyFont="1" applyFill="1" applyBorder="1" applyAlignment="1" applyProtection="1">
      <alignment horizontal="center"/>
      <protection locked="0"/>
    </xf>
    <xf numFmtId="0" fontId="0" fillId="10" borderId="5" xfId="0" applyFill="1" applyBorder="1" applyAlignment="1" applyProtection="1">
      <alignment horizontal="center"/>
      <protection locked="0"/>
    </xf>
    <xf numFmtId="0" fontId="0" fillId="10" borderId="3" xfId="0" applyFill="1" applyBorder="1" applyAlignment="1" applyProtection="1">
      <alignment horizontal="center"/>
      <protection locked="0"/>
    </xf>
    <xf numFmtId="0" fontId="0" fillId="10" borderId="0" xfId="0" applyFill="1" applyAlignment="1">
      <alignment horizontal="center"/>
    </xf>
    <xf numFmtId="0" fontId="3" fillId="2" borderId="18" xfId="0" applyFont="1" applyFill="1" applyBorder="1" applyAlignment="1" applyProtection="1">
      <alignment horizontal="center" vertical="center" textRotation="90" wrapText="1"/>
      <protection locked="0"/>
    </xf>
    <xf numFmtId="0" fontId="0" fillId="0" borderId="0" xfId="0" applyBorder="1" applyAlignment="1">
      <alignment horizontal="center" vertical="center" textRotation="90" wrapText="1"/>
    </xf>
    <xf numFmtId="0" fontId="0" fillId="0" borderId="19" xfId="0" applyBorder="1" applyAlignment="1">
      <alignment horizontal="center" vertical="center" textRotation="90" wrapText="1"/>
    </xf>
    <xf numFmtId="0" fontId="7" fillId="2" borderId="16" xfId="0" applyFont="1" applyFill="1" applyBorder="1" applyAlignment="1" applyProtection="1">
      <alignment horizontal="center" vertical="center" wrapText="1"/>
      <protection locked="0"/>
    </xf>
    <xf numFmtId="0" fontId="6" fillId="0" borderId="16" xfId="0" applyFont="1" applyBorder="1" applyAlignment="1">
      <alignment horizontal="center" vertical="center" wrapText="1"/>
    </xf>
    <xf numFmtId="0" fontId="6" fillId="0" borderId="10" xfId="0" applyFont="1" applyBorder="1" applyAlignment="1">
      <alignment horizontal="center" vertical="center" wrapText="1"/>
    </xf>
    <xf numFmtId="0" fontId="13" fillId="0" borderId="11" xfId="0" applyFont="1" applyBorder="1" applyAlignment="1">
      <alignment horizontal="center" vertical="center"/>
    </xf>
    <xf numFmtId="0" fontId="12" fillId="0" borderId="12" xfId="0" applyFont="1" applyBorder="1" applyAlignment="1">
      <alignment horizontal="center" vertical="center"/>
    </xf>
    <xf numFmtId="0" fontId="4" fillId="9" borderId="20" xfId="0" applyFont="1" applyFill="1" applyBorder="1" applyAlignment="1">
      <alignment horizontal="center" vertical="center"/>
    </xf>
    <xf numFmtId="0" fontId="0" fillId="9" borderId="21" xfId="0" applyFill="1" applyBorder="1" applyAlignment="1">
      <alignment horizontal="center" vertical="center"/>
    </xf>
    <xf numFmtId="0" fontId="0" fillId="9" borderId="22" xfId="0" applyFill="1" applyBorder="1" applyAlignment="1">
      <alignment horizontal="center" vertical="center"/>
    </xf>
    <xf numFmtId="0" fontId="3" fillId="0" borderId="16" xfId="0" applyFont="1" applyFill="1" applyBorder="1" applyAlignment="1" applyProtection="1">
      <alignment horizontal="center" vertical="center" textRotation="90" wrapText="1"/>
      <protection locked="0"/>
    </xf>
    <xf numFmtId="0" fontId="3" fillId="0" borderId="17" xfId="0" applyFont="1" applyFill="1" applyBorder="1" applyAlignment="1" applyProtection="1">
      <alignment horizontal="center" vertical="center" textRotation="90" wrapText="1"/>
      <protection locked="0"/>
    </xf>
    <xf numFmtId="0" fontId="3" fillId="0" borderId="10" xfId="0" applyFont="1" applyFill="1" applyBorder="1" applyAlignment="1" applyProtection="1">
      <alignment horizontal="center" vertical="center" textRotation="90" wrapText="1"/>
      <protection locked="0"/>
    </xf>
    <xf numFmtId="0" fontId="3" fillId="0" borderId="23" xfId="0" applyFont="1" applyFill="1" applyBorder="1" applyAlignment="1" applyProtection="1">
      <alignment horizontal="center" vertical="center" textRotation="90" wrapText="1"/>
      <protection locked="0"/>
    </xf>
    <xf numFmtId="0" fontId="3" fillId="0" borderId="15" xfId="0" applyFont="1" applyFill="1" applyBorder="1" applyAlignment="1" applyProtection="1">
      <alignment horizontal="center" vertical="center" textRotation="90" wrapText="1"/>
      <protection locked="0"/>
    </xf>
    <xf numFmtId="0" fontId="3" fillId="0" borderId="24" xfId="0" applyFont="1" applyFill="1" applyBorder="1" applyAlignment="1" applyProtection="1">
      <alignment horizontal="center" vertical="center" textRotation="90" wrapText="1"/>
      <protection locked="0"/>
    </xf>
  </cellXfs>
  <cellStyles count="2">
    <cellStyle name="Normal" xfId="0" builtinId="0"/>
    <cellStyle name="Normal 2" xfId="1"/>
  </cellStyles>
  <dxfs count="24">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
      <fill>
        <patternFill>
          <bgColor indexed="43"/>
        </patternFill>
      </fill>
    </dxf>
    <dxf>
      <fill>
        <patternFill>
          <bgColor indexed="51"/>
        </patternFill>
      </fill>
    </dxf>
    <dxf>
      <fill>
        <patternFill>
          <bgColor indexed="1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5" Type="http://schemas.openxmlformats.org/officeDocument/2006/relationships/image" Target="../media/image5.emf"/><Relationship Id="rId4" Type="http://schemas.openxmlformats.org/officeDocument/2006/relationships/image" Target="../media/image4.emf"/></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9</xdr:col>
      <xdr:colOff>247650</xdr:colOff>
      <xdr:row>17</xdr:row>
      <xdr:rowOff>66675</xdr:rowOff>
    </xdr:to>
    <xdr:pic>
      <xdr:nvPicPr>
        <xdr:cNvPr id="150041"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61925"/>
          <a:ext cx="5124450" cy="2657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1</xdr:row>
      <xdr:rowOff>66675</xdr:rowOff>
    </xdr:from>
    <xdr:to>
      <xdr:col>17</xdr:col>
      <xdr:colOff>390525</xdr:colOff>
      <xdr:row>13</xdr:row>
      <xdr:rowOff>104775</xdr:rowOff>
    </xdr:to>
    <xdr:pic>
      <xdr:nvPicPr>
        <xdr:cNvPr id="150042" name="Picture 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734050" y="228600"/>
          <a:ext cx="5019675" cy="1981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600075</xdr:colOff>
      <xdr:row>17</xdr:row>
      <xdr:rowOff>104775</xdr:rowOff>
    </xdr:from>
    <xdr:to>
      <xdr:col>15</xdr:col>
      <xdr:colOff>19050</xdr:colOff>
      <xdr:row>44</xdr:row>
      <xdr:rowOff>133350</xdr:rowOff>
    </xdr:to>
    <xdr:pic>
      <xdr:nvPicPr>
        <xdr:cNvPr id="150043" name="Picture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00075" y="2857500"/>
          <a:ext cx="8562975" cy="440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581025</xdr:colOff>
      <xdr:row>17</xdr:row>
      <xdr:rowOff>114300</xdr:rowOff>
    </xdr:from>
    <xdr:to>
      <xdr:col>19</xdr:col>
      <xdr:colOff>180975</xdr:colOff>
      <xdr:row>29</xdr:row>
      <xdr:rowOff>104775</xdr:rowOff>
    </xdr:to>
    <xdr:pic>
      <xdr:nvPicPr>
        <xdr:cNvPr id="150044" name="Picture 4"/>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725025" y="2867025"/>
          <a:ext cx="2038350" cy="193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38100</xdr:colOff>
      <xdr:row>29</xdr:row>
      <xdr:rowOff>152400</xdr:rowOff>
    </xdr:from>
    <xdr:to>
      <xdr:col>22</xdr:col>
      <xdr:colOff>400050</xdr:colOff>
      <xdr:row>42</xdr:row>
      <xdr:rowOff>66675</xdr:rowOff>
    </xdr:to>
    <xdr:pic>
      <xdr:nvPicPr>
        <xdr:cNvPr id="150045" name="Picture 5"/>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791700" y="4848225"/>
          <a:ext cx="4019550" cy="2019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22</xdr:col>
      <xdr:colOff>180975</xdr:colOff>
      <xdr:row>25</xdr:row>
      <xdr:rowOff>0</xdr:rowOff>
    </xdr:from>
    <xdr:to>
      <xdr:col>22</xdr:col>
      <xdr:colOff>523875</xdr:colOff>
      <xdr:row>25</xdr:row>
      <xdr:rowOff>0</xdr:rowOff>
    </xdr:to>
    <xdr:pic>
      <xdr:nvPicPr>
        <xdr:cNvPr id="326972" name="Picture 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6973" name="Picture 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6974" name="Picture 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6975" name="Picture 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6976" name="Picture 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6977" name="Picture 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6978" name="Picture 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28575</xdr:colOff>
      <xdr:row>25</xdr:row>
      <xdr:rowOff>0</xdr:rowOff>
    </xdr:from>
    <xdr:to>
      <xdr:col>24</xdr:col>
      <xdr:colOff>762000</xdr:colOff>
      <xdr:row>25</xdr:row>
      <xdr:rowOff>0</xdr:rowOff>
    </xdr:to>
    <xdr:pic>
      <xdr:nvPicPr>
        <xdr:cNvPr id="326979" name="Picture 128"/>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802850" y="71589900"/>
          <a:ext cx="7334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25</xdr:col>
      <xdr:colOff>19050</xdr:colOff>
      <xdr:row>25</xdr:row>
      <xdr:rowOff>0</xdr:rowOff>
    </xdr:from>
    <xdr:to>
      <xdr:col>25</xdr:col>
      <xdr:colOff>609600</xdr:colOff>
      <xdr:row>25</xdr:row>
      <xdr:rowOff>0</xdr:rowOff>
    </xdr:to>
    <xdr:pic>
      <xdr:nvPicPr>
        <xdr:cNvPr id="326980" name="Picture 129" descr="~AUT0000"/>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3641050" y="71589900"/>
          <a:ext cx="5905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25</xdr:col>
      <xdr:colOff>19050</xdr:colOff>
      <xdr:row>25</xdr:row>
      <xdr:rowOff>0</xdr:rowOff>
    </xdr:from>
    <xdr:to>
      <xdr:col>25</xdr:col>
      <xdr:colOff>609600</xdr:colOff>
      <xdr:row>25</xdr:row>
      <xdr:rowOff>0</xdr:rowOff>
    </xdr:to>
    <xdr:pic>
      <xdr:nvPicPr>
        <xdr:cNvPr id="326981" name="Picture 130" descr="~AUT0000"/>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3641050" y="71589900"/>
          <a:ext cx="5905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28575</xdr:colOff>
      <xdr:row>25</xdr:row>
      <xdr:rowOff>0</xdr:rowOff>
    </xdr:from>
    <xdr:to>
      <xdr:col>24</xdr:col>
      <xdr:colOff>762000</xdr:colOff>
      <xdr:row>25</xdr:row>
      <xdr:rowOff>0</xdr:rowOff>
    </xdr:to>
    <xdr:pic>
      <xdr:nvPicPr>
        <xdr:cNvPr id="326982" name="Picture 13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2802850" y="71589900"/>
          <a:ext cx="7334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25</xdr:col>
      <xdr:colOff>19050</xdr:colOff>
      <xdr:row>25</xdr:row>
      <xdr:rowOff>0</xdr:rowOff>
    </xdr:from>
    <xdr:to>
      <xdr:col>25</xdr:col>
      <xdr:colOff>609600</xdr:colOff>
      <xdr:row>25</xdr:row>
      <xdr:rowOff>0</xdr:rowOff>
    </xdr:to>
    <xdr:pic>
      <xdr:nvPicPr>
        <xdr:cNvPr id="326983" name="Picture 132" descr="~AUT0000"/>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3641050" y="71589900"/>
          <a:ext cx="5905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25</xdr:col>
      <xdr:colOff>19050</xdr:colOff>
      <xdr:row>25</xdr:row>
      <xdr:rowOff>0</xdr:rowOff>
    </xdr:from>
    <xdr:to>
      <xdr:col>25</xdr:col>
      <xdr:colOff>609600</xdr:colOff>
      <xdr:row>25</xdr:row>
      <xdr:rowOff>0</xdr:rowOff>
    </xdr:to>
    <xdr:pic>
      <xdr:nvPicPr>
        <xdr:cNvPr id="326984" name="Picture 133" descr="~AUT0000"/>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3641050" y="71589900"/>
          <a:ext cx="5905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21</xdr:row>
      <xdr:rowOff>123825</xdr:rowOff>
    </xdr:from>
    <xdr:to>
      <xdr:col>22</xdr:col>
      <xdr:colOff>523875</xdr:colOff>
      <xdr:row>21</xdr:row>
      <xdr:rowOff>133350</xdr:rowOff>
    </xdr:to>
    <xdr:pic>
      <xdr:nvPicPr>
        <xdr:cNvPr id="326985" name="Picture 134"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1488400" y="577215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22</xdr:row>
      <xdr:rowOff>142875</xdr:rowOff>
    </xdr:from>
    <xdr:to>
      <xdr:col>22</xdr:col>
      <xdr:colOff>523875</xdr:colOff>
      <xdr:row>22</xdr:row>
      <xdr:rowOff>152400</xdr:rowOff>
    </xdr:to>
    <xdr:pic>
      <xdr:nvPicPr>
        <xdr:cNvPr id="326986" name="Picture 135"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1488400" y="59540775"/>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22</xdr:row>
      <xdr:rowOff>142875</xdr:rowOff>
    </xdr:from>
    <xdr:to>
      <xdr:col>22</xdr:col>
      <xdr:colOff>523875</xdr:colOff>
      <xdr:row>22</xdr:row>
      <xdr:rowOff>152400</xdr:rowOff>
    </xdr:to>
    <xdr:pic>
      <xdr:nvPicPr>
        <xdr:cNvPr id="326987" name="Picture 136"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1488400" y="59540775"/>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23</xdr:row>
      <xdr:rowOff>152400</xdr:rowOff>
    </xdr:from>
    <xdr:to>
      <xdr:col>22</xdr:col>
      <xdr:colOff>523875</xdr:colOff>
      <xdr:row>23</xdr:row>
      <xdr:rowOff>161925</xdr:rowOff>
    </xdr:to>
    <xdr:pic>
      <xdr:nvPicPr>
        <xdr:cNvPr id="326996" name="Picture 145"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1488400" y="6448425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23</xdr:row>
      <xdr:rowOff>152400</xdr:rowOff>
    </xdr:from>
    <xdr:to>
      <xdr:col>22</xdr:col>
      <xdr:colOff>523875</xdr:colOff>
      <xdr:row>23</xdr:row>
      <xdr:rowOff>161925</xdr:rowOff>
    </xdr:to>
    <xdr:pic>
      <xdr:nvPicPr>
        <xdr:cNvPr id="326997" name="Picture 146"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1488400" y="6448425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24</xdr:row>
      <xdr:rowOff>0</xdr:rowOff>
    </xdr:from>
    <xdr:to>
      <xdr:col>22</xdr:col>
      <xdr:colOff>523875</xdr:colOff>
      <xdr:row>24</xdr:row>
      <xdr:rowOff>0</xdr:rowOff>
    </xdr:to>
    <xdr:pic>
      <xdr:nvPicPr>
        <xdr:cNvPr id="327000" name="Picture 14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6924675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24</xdr:row>
      <xdr:rowOff>0</xdr:rowOff>
    </xdr:from>
    <xdr:to>
      <xdr:col>22</xdr:col>
      <xdr:colOff>523875</xdr:colOff>
      <xdr:row>24</xdr:row>
      <xdr:rowOff>0</xdr:rowOff>
    </xdr:to>
    <xdr:pic>
      <xdr:nvPicPr>
        <xdr:cNvPr id="327001" name="Picture 150"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6924675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02" name="Picture 15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03" name="Picture 15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04" name="Picture 15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05" name="Picture 15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06" name="Picture 15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1</xdr:row>
      <xdr:rowOff>0</xdr:rowOff>
    </xdr:from>
    <xdr:to>
      <xdr:col>22</xdr:col>
      <xdr:colOff>523875</xdr:colOff>
      <xdr:row>1</xdr:row>
      <xdr:rowOff>0</xdr:rowOff>
    </xdr:to>
    <xdr:pic>
      <xdr:nvPicPr>
        <xdr:cNvPr id="327008" name="Picture 15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1619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1</xdr:row>
      <xdr:rowOff>0</xdr:rowOff>
    </xdr:from>
    <xdr:to>
      <xdr:col>22</xdr:col>
      <xdr:colOff>523875</xdr:colOff>
      <xdr:row>1</xdr:row>
      <xdr:rowOff>0</xdr:rowOff>
    </xdr:to>
    <xdr:pic>
      <xdr:nvPicPr>
        <xdr:cNvPr id="327009" name="Picture 158"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1619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25</xdr:col>
      <xdr:colOff>180975</xdr:colOff>
      <xdr:row>25</xdr:row>
      <xdr:rowOff>0</xdr:rowOff>
    </xdr:from>
    <xdr:to>
      <xdr:col>25</xdr:col>
      <xdr:colOff>523875</xdr:colOff>
      <xdr:row>25</xdr:row>
      <xdr:rowOff>0</xdr:rowOff>
    </xdr:to>
    <xdr:pic>
      <xdr:nvPicPr>
        <xdr:cNvPr id="327010" name="Picture 15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02975"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25</xdr:col>
      <xdr:colOff>257175</xdr:colOff>
      <xdr:row>2</xdr:row>
      <xdr:rowOff>9525</xdr:rowOff>
    </xdr:from>
    <xdr:to>
      <xdr:col>25</xdr:col>
      <xdr:colOff>600075</xdr:colOff>
      <xdr:row>2</xdr:row>
      <xdr:rowOff>9525</xdr:rowOff>
    </xdr:to>
    <xdr:pic>
      <xdr:nvPicPr>
        <xdr:cNvPr id="327011" name="Picture 160"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79175" y="3333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1</xdr:row>
      <xdr:rowOff>0</xdr:rowOff>
    </xdr:from>
    <xdr:to>
      <xdr:col>22</xdr:col>
      <xdr:colOff>523875</xdr:colOff>
      <xdr:row>1</xdr:row>
      <xdr:rowOff>0</xdr:rowOff>
    </xdr:to>
    <xdr:pic>
      <xdr:nvPicPr>
        <xdr:cNvPr id="327012" name="Picture 16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1619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1</xdr:row>
      <xdr:rowOff>0</xdr:rowOff>
    </xdr:from>
    <xdr:to>
      <xdr:col>22</xdr:col>
      <xdr:colOff>523875</xdr:colOff>
      <xdr:row>1</xdr:row>
      <xdr:rowOff>0</xdr:rowOff>
    </xdr:to>
    <xdr:pic>
      <xdr:nvPicPr>
        <xdr:cNvPr id="327013" name="Picture 16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1619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1</xdr:row>
      <xdr:rowOff>0</xdr:rowOff>
    </xdr:from>
    <xdr:to>
      <xdr:col>22</xdr:col>
      <xdr:colOff>523875</xdr:colOff>
      <xdr:row>1</xdr:row>
      <xdr:rowOff>0</xdr:rowOff>
    </xdr:to>
    <xdr:pic>
      <xdr:nvPicPr>
        <xdr:cNvPr id="327014" name="Picture 16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1619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15" name="Picture 16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16" name="Picture 16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17" name="Picture 16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18" name="Picture 168"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19" name="Picture 16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22" name="Picture 17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25</xdr:col>
      <xdr:colOff>180975</xdr:colOff>
      <xdr:row>25</xdr:row>
      <xdr:rowOff>0</xdr:rowOff>
    </xdr:from>
    <xdr:to>
      <xdr:col>25</xdr:col>
      <xdr:colOff>523875</xdr:colOff>
      <xdr:row>25</xdr:row>
      <xdr:rowOff>0</xdr:rowOff>
    </xdr:to>
    <xdr:pic>
      <xdr:nvPicPr>
        <xdr:cNvPr id="327023" name="Picture 17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02975"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25</xdr:row>
      <xdr:rowOff>0</xdr:rowOff>
    </xdr:from>
    <xdr:to>
      <xdr:col>22</xdr:col>
      <xdr:colOff>523875</xdr:colOff>
      <xdr:row>25</xdr:row>
      <xdr:rowOff>0</xdr:rowOff>
    </xdr:to>
    <xdr:pic>
      <xdr:nvPicPr>
        <xdr:cNvPr id="327024" name="Picture 17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71589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30</xdr:row>
      <xdr:rowOff>152400</xdr:rowOff>
    </xdr:from>
    <xdr:to>
      <xdr:col>22</xdr:col>
      <xdr:colOff>523875</xdr:colOff>
      <xdr:row>30</xdr:row>
      <xdr:rowOff>161925</xdr:rowOff>
    </xdr:to>
    <xdr:pic>
      <xdr:nvPicPr>
        <xdr:cNvPr id="327026" name="Picture 199"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1488400" y="79962375"/>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31</xdr:row>
      <xdr:rowOff>152400</xdr:rowOff>
    </xdr:from>
    <xdr:to>
      <xdr:col>22</xdr:col>
      <xdr:colOff>523875</xdr:colOff>
      <xdr:row>31</xdr:row>
      <xdr:rowOff>161925</xdr:rowOff>
    </xdr:to>
    <xdr:pic>
      <xdr:nvPicPr>
        <xdr:cNvPr id="327027" name="Picture 200"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1488400" y="801243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180975</xdr:colOff>
      <xdr:row>30</xdr:row>
      <xdr:rowOff>57150</xdr:rowOff>
    </xdr:from>
    <xdr:to>
      <xdr:col>21</xdr:col>
      <xdr:colOff>266700</xdr:colOff>
      <xdr:row>30</xdr:row>
      <xdr:rowOff>66675</xdr:rowOff>
    </xdr:to>
    <xdr:pic>
      <xdr:nvPicPr>
        <xdr:cNvPr id="327028" name="Picture 201" descr="~AUT0000"/>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1126450" y="79867125"/>
          <a:ext cx="857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180975</xdr:colOff>
      <xdr:row>31</xdr:row>
      <xdr:rowOff>57150</xdr:rowOff>
    </xdr:from>
    <xdr:to>
      <xdr:col>21</xdr:col>
      <xdr:colOff>266700</xdr:colOff>
      <xdr:row>31</xdr:row>
      <xdr:rowOff>66675</xdr:rowOff>
    </xdr:to>
    <xdr:pic>
      <xdr:nvPicPr>
        <xdr:cNvPr id="327029" name="Picture 202" descr="~AUT0000"/>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1126450" y="80029050"/>
          <a:ext cx="857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xdr:col>
      <xdr:colOff>180975</xdr:colOff>
      <xdr:row>33</xdr:row>
      <xdr:rowOff>152400</xdr:rowOff>
    </xdr:from>
    <xdr:to>
      <xdr:col>22</xdr:col>
      <xdr:colOff>523875</xdr:colOff>
      <xdr:row>33</xdr:row>
      <xdr:rowOff>161925</xdr:rowOff>
    </xdr:to>
    <xdr:pic>
      <xdr:nvPicPr>
        <xdr:cNvPr id="327030" name="Picture 200"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1488400" y="8044815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180975</xdr:colOff>
      <xdr:row>33</xdr:row>
      <xdr:rowOff>57150</xdr:rowOff>
    </xdr:from>
    <xdr:to>
      <xdr:col>21</xdr:col>
      <xdr:colOff>266700</xdr:colOff>
      <xdr:row>33</xdr:row>
      <xdr:rowOff>66675</xdr:rowOff>
    </xdr:to>
    <xdr:pic>
      <xdr:nvPicPr>
        <xdr:cNvPr id="327031" name="Picture 202" descr="~AUT0000"/>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1126450" y="80352900"/>
          <a:ext cx="857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180975</xdr:colOff>
      <xdr:row>33</xdr:row>
      <xdr:rowOff>152400</xdr:rowOff>
    </xdr:from>
    <xdr:to>
      <xdr:col>21</xdr:col>
      <xdr:colOff>266700</xdr:colOff>
      <xdr:row>33</xdr:row>
      <xdr:rowOff>161925</xdr:rowOff>
    </xdr:to>
    <xdr:pic>
      <xdr:nvPicPr>
        <xdr:cNvPr id="327032" name="Picture 200" descr="~AUT0000"/>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1126450" y="80448150"/>
          <a:ext cx="857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34" name="Picture 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35" name="Picture 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36" name="Picture 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37" name="Picture 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38" name="Picture 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39" name="Picture 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40" name="Picture 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26</xdr:col>
      <xdr:colOff>28575</xdr:colOff>
      <xdr:row>31</xdr:row>
      <xdr:rowOff>0</xdr:rowOff>
    </xdr:from>
    <xdr:to>
      <xdr:col>26</xdr:col>
      <xdr:colOff>742950</xdr:colOff>
      <xdr:row>31</xdr:row>
      <xdr:rowOff>0</xdr:rowOff>
    </xdr:to>
    <xdr:pic>
      <xdr:nvPicPr>
        <xdr:cNvPr id="327041" name="Picture 128"/>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627013" y="41064656"/>
          <a:ext cx="7143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27</xdr:col>
      <xdr:colOff>19050</xdr:colOff>
      <xdr:row>30</xdr:row>
      <xdr:rowOff>0</xdr:rowOff>
    </xdr:from>
    <xdr:to>
      <xdr:col>27</xdr:col>
      <xdr:colOff>609600</xdr:colOff>
      <xdr:row>30</xdr:row>
      <xdr:rowOff>0</xdr:rowOff>
    </xdr:to>
    <xdr:pic>
      <xdr:nvPicPr>
        <xdr:cNvPr id="327042" name="Picture 129" descr="~AUT0000"/>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488900" y="79971900"/>
          <a:ext cx="5905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19050</xdr:colOff>
      <xdr:row>30</xdr:row>
      <xdr:rowOff>0</xdr:rowOff>
    </xdr:from>
    <xdr:to>
      <xdr:col>27</xdr:col>
      <xdr:colOff>609600</xdr:colOff>
      <xdr:row>30</xdr:row>
      <xdr:rowOff>0</xdr:rowOff>
    </xdr:to>
    <xdr:pic>
      <xdr:nvPicPr>
        <xdr:cNvPr id="327043" name="Picture 130" descr="~AUT0000"/>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488900" y="79971900"/>
          <a:ext cx="5905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26</xdr:col>
      <xdr:colOff>28575</xdr:colOff>
      <xdr:row>31</xdr:row>
      <xdr:rowOff>0</xdr:rowOff>
    </xdr:from>
    <xdr:to>
      <xdr:col>26</xdr:col>
      <xdr:colOff>742950</xdr:colOff>
      <xdr:row>31</xdr:row>
      <xdr:rowOff>0</xdr:rowOff>
    </xdr:to>
    <xdr:pic>
      <xdr:nvPicPr>
        <xdr:cNvPr id="327044" name="Picture 13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603075" y="79971900"/>
          <a:ext cx="7143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27</xdr:col>
      <xdr:colOff>19050</xdr:colOff>
      <xdr:row>30</xdr:row>
      <xdr:rowOff>0</xdr:rowOff>
    </xdr:from>
    <xdr:to>
      <xdr:col>27</xdr:col>
      <xdr:colOff>609600</xdr:colOff>
      <xdr:row>30</xdr:row>
      <xdr:rowOff>0</xdr:rowOff>
    </xdr:to>
    <xdr:pic>
      <xdr:nvPicPr>
        <xdr:cNvPr id="327045" name="Picture 132" descr="~AUT0000"/>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488900" y="79971900"/>
          <a:ext cx="5905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19050</xdr:colOff>
      <xdr:row>30</xdr:row>
      <xdr:rowOff>0</xdr:rowOff>
    </xdr:from>
    <xdr:to>
      <xdr:col>27</xdr:col>
      <xdr:colOff>609600</xdr:colOff>
      <xdr:row>30</xdr:row>
      <xdr:rowOff>0</xdr:rowOff>
    </xdr:to>
    <xdr:pic>
      <xdr:nvPicPr>
        <xdr:cNvPr id="327046" name="Picture 133" descr="~AUT0000"/>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488900" y="79971900"/>
          <a:ext cx="5905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24</xdr:row>
      <xdr:rowOff>0</xdr:rowOff>
    </xdr:from>
    <xdr:to>
      <xdr:col>24</xdr:col>
      <xdr:colOff>523875</xdr:colOff>
      <xdr:row>24</xdr:row>
      <xdr:rowOff>0</xdr:rowOff>
    </xdr:to>
    <xdr:pic>
      <xdr:nvPicPr>
        <xdr:cNvPr id="327062" name="Picture 14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06755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24</xdr:row>
      <xdr:rowOff>0</xdr:rowOff>
    </xdr:from>
    <xdr:to>
      <xdr:col>24</xdr:col>
      <xdr:colOff>523875</xdr:colOff>
      <xdr:row>24</xdr:row>
      <xdr:rowOff>0</xdr:rowOff>
    </xdr:to>
    <xdr:pic>
      <xdr:nvPicPr>
        <xdr:cNvPr id="327063" name="Picture 150"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06755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64" name="Picture 15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65" name="Picture 15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66" name="Picture 15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67" name="Picture 15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68" name="Picture 15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xdr:row>
      <xdr:rowOff>0</xdr:rowOff>
    </xdr:from>
    <xdr:to>
      <xdr:col>24</xdr:col>
      <xdr:colOff>523875</xdr:colOff>
      <xdr:row>3</xdr:row>
      <xdr:rowOff>0</xdr:rowOff>
    </xdr:to>
    <xdr:pic>
      <xdr:nvPicPr>
        <xdr:cNvPr id="327070" name="Picture 15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485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xdr:row>
      <xdr:rowOff>0</xdr:rowOff>
    </xdr:from>
    <xdr:to>
      <xdr:col>24</xdr:col>
      <xdr:colOff>523875</xdr:colOff>
      <xdr:row>3</xdr:row>
      <xdr:rowOff>0</xdr:rowOff>
    </xdr:to>
    <xdr:pic>
      <xdr:nvPicPr>
        <xdr:cNvPr id="327071" name="Picture 158"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485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180975</xdr:colOff>
      <xdr:row>30</xdr:row>
      <xdr:rowOff>0</xdr:rowOff>
    </xdr:from>
    <xdr:to>
      <xdr:col>27</xdr:col>
      <xdr:colOff>523875</xdr:colOff>
      <xdr:row>30</xdr:row>
      <xdr:rowOff>0</xdr:rowOff>
    </xdr:to>
    <xdr:pic>
      <xdr:nvPicPr>
        <xdr:cNvPr id="327072" name="Picture 15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650825"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180975</xdr:colOff>
      <xdr:row>3</xdr:row>
      <xdr:rowOff>0</xdr:rowOff>
    </xdr:from>
    <xdr:to>
      <xdr:col>27</xdr:col>
      <xdr:colOff>523875</xdr:colOff>
      <xdr:row>3</xdr:row>
      <xdr:rowOff>0</xdr:rowOff>
    </xdr:to>
    <xdr:pic>
      <xdr:nvPicPr>
        <xdr:cNvPr id="327073" name="Picture 160"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650825" y="485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xdr:row>
      <xdr:rowOff>0</xdr:rowOff>
    </xdr:from>
    <xdr:to>
      <xdr:col>24</xdr:col>
      <xdr:colOff>523875</xdr:colOff>
      <xdr:row>3</xdr:row>
      <xdr:rowOff>0</xdr:rowOff>
    </xdr:to>
    <xdr:pic>
      <xdr:nvPicPr>
        <xdr:cNvPr id="327074" name="Picture 16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485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xdr:row>
      <xdr:rowOff>0</xdr:rowOff>
    </xdr:from>
    <xdr:to>
      <xdr:col>24</xdr:col>
      <xdr:colOff>523875</xdr:colOff>
      <xdr:row>3</xdr:row>
      <xdr:rowOff>0</xdr:rowOff>
    </xdr:to>
    <xdr:pic>
      <xdr:nvPicPr>
        <xdr:cNvPr id="327075" name="Picture 16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485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xdr:row>
      <xdr:rowOff>0</xdr:rowOff>
    </xdr:from>
    <xdr:to>
      <xdr:col>24</xdr:col>
      <xdr:colOff>523875</xdr:colOff>
      <xdr:row>3</xdr:row>
      <xdr:rowOff>0</xdr:rowOff>
    </xdr:to>
    <xdr:pic>
      <xdr:nvPicPr>
        <xdr:cNvPr id="327076" name="Picture 16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485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78" name="Picture 16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79" name="Picture 16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80" name="Picture 16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81" name="Picture 168"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82" name="Picture 16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85" name="Picture 17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27</xdr:col>
      <xdr:colOff>180975</xdr:colOff>
      <xdr:row>30</xdr:row>
      <xdr:rowOff>0</xdr:rowOff>
    </xdr:from>
    <xdr:to>
      <xdr:col>27</xdr:col>
      <xdr:colOff>523875</xdr:colOff>
      <xdr:row>30</xdr:row>
      <xdr:rowOff>0</xdr:rowOff>
    </xdr:to>
    <xdr:pic>
      <xdr:nvPicPr>
        <xdr:cNvPr id="327086" name="Picture 17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650825"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31</xdr:row>
      <xdr:rowOff>0</xdr:rowOff>
    </xdr:from>
    <xdr:to>
      <xdr:col>24</xdr:col>
      <xdr:colOff>523875</xdr:colOff>
      <xdr:row>31</xdr:row>
      <xdr:rowOff>0</xdr:rowOff>
    </xdr:to>
    <xdr:pic>
      <xdr:nvPicPr>
        <xdr:cNvPr id="327087" name="Picture 17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99719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23</xdr:col>
      <xdr:colOff>180975</xdr:colOff>
      <xdr:row>32</xdr:row>
      <xdr:rowOff>57150</xdr:rowOff>
    </xdr:from>
    <xdr:to>
      <xdr:col>23</xdr:col>
      <xdr:colOff>523875</xdr:colOff>
      <xdr:row>32</xdr:row>
      <xdr:rowOff>66675</xdr:rowOff>
    </xdr:to>
    <xdr:pic>
      <xdr:nvPicPr>
        <xdr:cNvPr id="327091" name="Picture 201"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145625" y="80190975"/>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23</xdr:col>
      <xdr:colOff>180975</xdr:colOff>
      <xdr:row>33</xdr:row>
      <xdr:rowOff>57150</xdr:rowOff>
    </xdr:from>
    <xdr:to>
      <xdr:col>23</xdr:col>
      <xdr:colOff>523875</xdr:colOff>
      <xdr:row>33</xdr:row>
      <xdr:rowOff>66675</xdr:rowOff>
    </xdr:to>
    <xdr:pic>
      <xdr:nvPicPr>
        <xdr:cNvPr id="327092" name="Picture 202"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145625" y="803529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096" name="Picture 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097" name="Picture 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098" name="Picture 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099" name="Picture 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00" name="Picture 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01" name="Picture 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02" name="Picture 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26</xdr:col>
      <xdr:colOff>28575</xdr:colOff>
      <xdr:row>32</xdr:row>
      <xdr:rowOff>0</xdr:rowOff>
    </xdr:from>
    <xdr:to>
      <xdr:col>26</xdr:col>
      <xdr:colOff>742950</xdr:colOff>
      <xdr:row>32</xdr:row>
      <xdr:rowOff>0</xdr:rowOff>
    </xdr:to>
    <xdr:pic>
      <xdr:nvPicPr>
        <xdr:cNvPr id="327103" name="Picture 128"/>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603075" y="80133825"/>
          <a:ext cx="7143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26</xdr:col>
      <xdr:colOff>28575</xdr:colOff>
      <xdr:row>32</xdr:row>
      <xdr:rowOff>0</xdr:rowOff>
    </xdr:from>
    <xdr:to>
      <xdr:col>26</xdr:col>
      <xdr:colOff>742950</xdr:colOff>
      <xdr:row>32</xdr:row>
      <xdr:rowOff>0</xdr:rowOff>
    </xdr:to>
    <xdr:pic>
      <xdr:nvPicPr>
        <xdr:cNvPr id="327104" name="Picture 13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603075" y="80133825"/>
          <a:ext cx="7143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05" name="Picture 15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06" name="Picture 15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07" name="Picture 15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08" name="Picture 15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09" name="Picture 15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10" name="Picture 16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11" name="Picture 16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12" name="Picture 16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13" name="Picture 168"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14" name="Picture 16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15" name="Picture 17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32</xdr:row>
      <xdr:rowOff>0</xdr:rowOff>
    </xdr:from>
    <xdr:to>
      <xdr:col>24</xdr:col>
      <xdr:colOff>523875</xdr:colOff>
      <xdr:row>32</xdr:row>
      <xdr:rowOff>0</xdr:rowOff>
    </xdr:to>
    <xdr:pic>
      <xdr:nvPicPr>
        <xdr:cNvPr id="327116" name="Picture 17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801338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152400</xdr:rowOff>
    </xdr:from>
    <xdr:to>
      <xdr:col>24</xdr:col>
      <xdr:colOff>523875</xdr:colOff>
      <xdr:row>26</xdr:row>
      <xdr:rowOff>161925</xdr:rowOff>
    </xdr:to>
    <xdr:pic>
      <xdr:nvPicPr>
        <xdr:cNvPr id="327119" name="Picture 157"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4552175"/>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20" name="Picture 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21" name="Picture 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22" name="Picture 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23" name="Picture 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24" name="Picture 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25" name="Picture 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26" name="Picture 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26</xdr:col>
      <xdr:colOff>28575</xdr:colOff>
      <xdr:row>26</xdr:row>
      <xdr:rowOff>0</xdr:rowOff>
    </xdr:from>
    <xdr:to>
      <xdr:col>26</xdr:col>
      <xdr:colOff>762000</xdr:colOff>
      <xdr:row>26</xdr:row>
      <xdr:rowOff>0</xdr:rowOff>
    </xdr:to>
    <xdr:pic>
      <xdr:nvPicPr>
        <xdr:cNvPr id="327127" name="Picture 128"/>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603075" y="74399775"/>
          <a:ext cx="7334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26</xdr:col>
      <xdr:colOff>28575</xdr:colOff>
      <xdr:row>26</xdr:row>
      <xdr:rowOff>0</xdr:rowOff>
    </xdr:from>
    <xdr:to>
      <xdr:col>26</xdr:col>
      <xdr:colOff>762000</xdr:colOff>
      <xdr:row>26</xdr:row>
      <xdr:rowOff>0</xdr:rowOff>
    </xdr:to>
    <xdr:pic>
      <xdr:nvPicPr>
        <xdr:cNvPr id="327128" name="Picture 13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603075" y="74399775"/>
          <a:ext cx="7334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29" name="Picture 13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0" name="Picture 13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1" name="Picture 13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2" name="Picture 13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3" name="Picture 138"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4" name="Picture 13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5" name="Picture 140"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6" name="Picture 14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7" name="Picture 14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8" name="Picture 14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39" name="Picture 14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0" name="Picture 14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1" name="Picture 14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2" name="Picture 14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3" name="Picture 148"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4" name="Picture 14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5" name="Picture 150"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6" name="Picture 15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7" name="Picture 15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8" name="Picture 153"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49" name="Picture 15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50" name="Picture 15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51" name="Picture 15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25</xdr:row>
      <xdr:rowOff>152400</xdr:rowOff>
    </xdr:from>
    <xdr:to>
      <xdr:col>24</xdr:col>
      <xdr:colOff>523875</xdr:colOff>
      <xdr:row>25</xdr:row>
      <xdr:rowOff>161925</xdr:rowOff>
    </xdr:to>
    <xdr:pic>
      <xdr:nvPicPr>
        <xdr:cNvPr id="327152" name="Picture 163"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38378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53" name="Picture 16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54" name="Picture 165"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55" name="Picture 16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56" name="Picture 167"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57" name="Picture 168"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58" name="Picture 169"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59" name="Picture 170"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60" name="Picture 171"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61" name="Picture 172"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0</xdr:rowOff>
    </xdr:from>
    <xdr:to>
      <xdr:col>24</xdr:col>
      <xdr:colOff>523875</xdr:colOff>
      <xdr:row>26</xdr:row>
      <xdr:rowOff>0</xdr:rowOff>
    </xdr:to>
    <xdr:pic>
      <xdr:nvPicPr>
        <xdr:cNvPr id="327162" name="Picture 174"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39977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152400</xdr:rowOff>
    </xdr:from>
    <xdr:to>
      <xdr:col>24</xdr:col>
      <xdr:colOff>523875</xdr:colOff>
      <xdr:row>26</xdr:row>
      <xdr:rowOff>161925</xdr:rowOff>
    </xdr:to>
    <xdr:pic>
      <xdr:nvPicPr>
        <xdr:cNvPr id="327163" name="Picture 198"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4552175"/>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25</xdr:row>
      <xdr:rowOff>152400</xdr:rowOff>
    </xdr:from>
    <xdr:to>
      <xdr:col>24</xdr:col>
      <xdr:colOff>523875</xdr:colOff>
      <xdr:row>25</xdr:row>
      <xdr:rowOff>161925</xdr:rowOff>
    </xdr:to>
    <xdr:pic>
      <xdr:nvPicPr>
        <xdr:cNvPr id="327164" name="Picture 198"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38378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24</xdr:row>
      <xdr:rowOff>47625</xdr:rowOff>
    </xdr:from>
    <xdr:to>
      <xdr:col>24</xdr:col>
      <xdr:colOff>523875</xdr:colOff>
      <xdr:row>24</xdr:row>
      <xdr:rowOff>47625</xdr:rowOff>
    </xdr:to>
    <xdr:pic>
      <xdr:nvPicPr>
        <xdr:cNvPr id="327166" name="Picture 15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07231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24</xdr:row>
      <xdr:rowOff>114300</xdr:rowOff>
    </xdr:from>
    <xdr:to>
      <xdr:col>24</xdr:col>
      <xdr:colOff>523875</xdr:colOff>
      <xdr:row>24</xdr:row>
      <xdr:rowOff>123825</xdr:rowOff>
    </xdr:to>
    <xdr:pic>
      <xdr:nvPicPr>
        <xdr:cNvPr id="327167" name="Picture 170"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07898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24</xdr:row>
      <xdr:rowOff>114300</xdr:rowOff>
    </xdr:from>
    <xdr:to>
      <xdr:col>24</xdr:col>
      <xdr:colOff>523875</xdr:colOff>
      <xdr:row>24</xdr:row>
      <xdr:rowOff>123825</xdr:rowOff>
    </xdr:to>
    <xdr:pic>
      <xdr:nvPicPr>
        <xdr:cNvPr id="327168" name="Picture 171"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07898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25</xdr:row>
      <xdr:rowOff>47625</xdr:rowOff>
    </xdr:from>
    <xdr:to>
      <xdr:col>24</xdr:col>
      <xdr:colOff>523875</xdr:colOff>
      <xdr:row>25</xdr:row>
      <xdr:rowOff>47625</xdr:rowOff>
    </xdr:to>
    <xdr:pic>
      <xdr:nvPicPr>
        <xdr:cNvPr id="327175" name="Picture 15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37330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25</xdr:row>
      <xdr:rowOff>114300</xdr:rowOff>
    </xdr:from>
    <xdr:to>
      <xdr:col>24</xdr:col>
      <xdr:colOff>523875</xdr:colOff>
      <xdr:row>25</xdr:row>
      <xdr:rowOff>123825</xdr:rowOff>
    </xdr:to>
    <xdr:pic>
      <xdr:nvPicPr>
        <xdr:cNvPr id="327176" name="Picture 170"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37997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25</xdr:row>
      <xdr:rowOff>114300</xdr:rowOff>
    </xdr:from>
    <xdr:to>
      <xdr:col>24</xdr:col>
      <xdr:colOff>523875</xdr:colOff>
      <xdr:row>25</xdr:row>
      <xdr:rowOff>123825</xdr:rowOff>
    </xdr:to>
    <xdr:pic>
      <xdr:nvPicPr>
        <xdr:cNvPr id="327177" name="Picture 171"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37997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47625</xdr:rowOff>
    </xdr:from>
    <xdr:to>
      <xdr:col>24</xdr:col>
      <xdr:colOff>523875</xdr:colOff>
      <xdr:row>26</xdr:row>
      <xdr:rowOff>47625</xdr:rowOff>
    </xdr:to>
    <xdr:pic>
      <xdr:nvPicPr>
        <xdr:cNvPr id="327178" name="Picture 15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4447400"/>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114300</xdr:rowOff>
    </xdr:from>
    <xdr:to>
      <xdr:col>24</xdr:col>
      <xdr:colOff>523875</xdr:colOff>
      <xdr:row>26</xdr:row>
      <xdr:rowOff>123825</xdr:rowOff>
    </xdr:to>
    <xdr:pic>
      <xdr:nvPicPr>
        <xdr:cNvPr id="327179" name="Picture 170"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4514075"/>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26</xdr:row>
      <xdr:rowOff>114300</xdr:rowOff>
    </xdr:from>
    <xdr:to>
      <xdr:col>24</xdr:col>
      <xdr:colOff>523875</xdr:colOff>
      <xdr:row>26</xdr:row>
      <xdr:rowOff>123825</xdr:rowOff>
    </xdr:to>
    <xdr:pic>
      <xdr:nvPicPr>
        <xdr:cNvPr id="327180" name="Picture 171"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4514075"/>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27</xdr:row>
      <xdr:rowOff>47625</xdr:rowOff>
    </xdr:from>
    <xdr:to>
      <xdr:col>24</xdr:col>
      <xdr:colOff>523875</xdr:colOff>
      <xdr:row>27</xdr:row>
      <xdr:rowOff>47625</xdr:rowOff>
    </xdr:to>
    <xdr:pic>
      <xdr:nvPicPr>
        <xdr:cNvPr id="327181" name="Picture 156" descr="~AUT000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55250" y="75980925"/>
          <a:ext cx="342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27</xdr:row>
      <xdr:rowOff>114300</xdr:rowOff>
    </xdr:from>
    <xdr:to>
      <xdr:col>24</xdr:col>
      <xdr:colOff>523875</xdr:colOff>
      <xdr:row>27</xdr:row>
      <xdr:rowOff>123825</xdr:rowOff>
    </xdr:to>
    <xdr:pic>
      <xdr:nvPicPr>
        <xdr:cNvPr id="327182" name="Picture 170"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60476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180975</xdr:colOff>
      <xdr:row>27</xdr:row>
      <xdr:rowOff>114300</xdr:rowOff>
    </xdr:from>
    <xdr:to>
      <xdr:col>24</xdr:col>
      <xdr:colOff>523875</xdr:colOff>
      <xdr:row>27</xdr:row>
      <xdr:rowOff>123825</xdr:rowOff>
    </xdr:to>
    <xdr:pic>
      <xdr:nvPicPr>
        <xdr:cNvPr id="327183" name="Picture 171" descr="~AUT0000"/>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955250" y="76047600"/>
          <a:ext cx="3429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B103" workbookViewId="0">
      <selection activeCell="J48" sqref="J48"/>
    </sheetView>
  </sheetViews>
  <sheetFormatPr defaultRowHeight="12.75" x14ac:dyDescent="0.2"/>
  <sheetData/>
  <phoneticPr fontId="5" type="noConversion"/>
  <pageMargins left="0.75" right="0.75" top="1" bottom="1" header="0.5" footer="0.5"/>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2"/>
    <pageSetUpPr fitToPage="1"/>
  </sheetPr>
  <dimension ref="A1:AA42"/>
  <sheetViews>
    <sheetView tabSelected="1" view="pageBreakPreview" zoomScale="80" zoomScaleNormal="75" zoomScaleSheetLayoutView="80" workbookViewId="0">
      <selection activeCell="B7" sqref="B7:N8"/>
    </sheetView>
  </sheetViews>
  <sheetFormatPr defaultRowHeight="12.75" x14ac:dyDescent="0.2"/>
  <cols>
    <col min="2" max="2" width="14.5703125" customWidth="1"/>
    <col min="3" max="3" width="10.5703125" customWidth="1"/>
    <col min="4" max="4" width="11.5703125" customWidth="1"/>
    <col min="5" max="5" width="46.7109375" customWidth="1"/>
    <col min="6" max="6" width="21.7109375" customWidth="1"/>
    <col min="7" max="7" width="29.85546875" customWidth="1"/>
    <col min="8" max="8" width="14.85546875" customWidth="1"/>
    <col min="9" max="9" width="3.42578125" bestFit="1" customWidth="1"/>
    <col min="10" max="11" width="5.42578125" bestFit="1" customWidth="1"/>
    <col min="12" max="12" width="4.5703125" bestFit="1" customWidth="1"/>
    <col min="13" max="13" width="4.85546875" customWidth="1"/>
    <col min="14" max="14" width="8.85546875" customWidth="1"/>
    <col min="15" max="15" width="21.85546875" customWidth="1"/>
    <col min="16" max="16" width="25.42578125" customWidth="1"/>
    <col min="17" max="17" width="33.85546875" customWidth="1"/>
    <col min="18" max="18" width="43" customWidth="1"/>
    <col min="19" max="19" width="4.5703125" bestFit="1" customWidth="1"/>
    <col min="20" max="20" width="4.5703125" customWidth="1"/>
    <col min="21" max="21" width="4.5703125" bestFit="1" customWidth="1"/>
    <col min="22" max="22" width="5.42578125" bestFit="1" customWidth="1"/>
    <col min="23" max="23" width="9.85546875" bestFit="1" customWidth="1"/>
    <col min="24" max="24" width="12.140625" customWidth="1"/>
    <col min="25" max="25" width="12.7109375" style="49" bestFit="1" customWidth="1"/>
    <col min="26" max="26" width="14.28515625" bestFit="1" customWidth="1"/>
    <col min="27" max="27" width="13.42578125" bestFit="1" customWidth="1"/>
  </cols>
  <sheetData>
    <row r="1" spans="1:27" x14ac:dyDescent="0.2">
      <c r="D1" s="25"/>
      <c r="E1" s="26" t="s">
        <v>84</v>
      </c>
      <c r="F1" s="27" t="s">
        <v>85</v>
      </c>
      <c r="G1" s="28" t="s">
        <v>86</v>
      </c>
    </row>
    <row r="2" spans="1:27" x14ac:dyDescent="0.2">
      <c r="D2" s="29"/>
      <c r="E2" s="64" t="s">
        <v>87</v>
      </c>
      <c r="F2" s="27" t="s">
        <v>88</v>
      </c>
      <c r="G2" s="28">
        <v>0</v>
      </c>
    </row>
    <row r="3" spans="1:27" x14ac:dyDescent="0.2">
      <c r="D3" s="30"/>
      <c r="E3" s="65"/>
      <c r="F3" s="31" t="s">
        <v>89</v>
      </c>
      <c r="G3" s="28" t="s">
        <v>90</v>
      </c>
    </row>
    <row r="4" spans="1:27" ht="13.5" thickBot="1" x14ac:dyDescent="0.25">
      <c r="D4" s="32"/>
      <c r="E4" s="33"/>
      <c r="F4" s="34"/>
      <c r="G4" s="35"/>
    </row>
    <row r="5" spans="1:27" ht="60" customHeight="1" thickBot="1" x14ac:dyDescent="0.25">
      <c r="B5" s="66" t="s">
        <v>180</v>
      </c>
      <c r="C5" s="67"/>
      <c r="D5" s="67"/>
      <c r="E5" s="67"/>
      <c r="F5" s="67"/>
      <c r="G5" s="67"/>
      <c r="H5" s="67"/>
      <c r="I5" s="67"/>
      <c r="J5" s="67"/>
      <c r="K5" s="67"/>
      <c r="L5" s="67"/>
      <c r="M5" s="67"/>
      <c r="N5" s="67"/>
      <c r="O5" s="67"/>
      <c r="P5" s="67"/>
      <c r="Q5" s="67"/>
      <c r="R5" s="67"/>
      <c r="S5" s="67"/>
      <c r="T5" s="67"/>
      <c r="U5" s="67"/>
      <c r="V5" s="67"/>
      <c r="W5" s="67"/>
      <c r="X5" s="67"/>
      <c r="Y5" s="67"/>
      <c r="Z5" s="67"/>
      <c r="AA5" s="68"/>
    </row>
    <row r="6" spans="1:27" ht="91.5" thickBot="1" x14ac:dyDescent="0.25">
      <c r="A6" s="46" t="s">
        <v>172</v>
      </c>
      <c r="B6" s="37" t="s">
        <v>21</v>
      </c>
      <c r="C6" s="37" t="s">
        <v>22</v>
      </c>
      <c r="D6" s="37" t="s">
        <v>23</v>
      </c>
      <c r="E6" s="37" t="s">
        <v>91</v>
      </c>
      <c r="F6" s="37" t="s">
        <v>24</v>
      </c>
      <c r="G6" s="37" t="s">
        <v>92</v>
      </c>
      <c r="H6" s="37" t="s">
        <v>25</v>
      </c>
      <c r="I6" s="37" t="s">
        <v>26</v>
      </c>
      <c r="J6" s="37" t="s">
        <v>27</v>
      </c>
      <c r="K6" s="37" t="s">
        <v>28</v>
      </c>
      <c r="L6" s="37" t="s">
        <v>3</v>
      </c>
      <c r="M6" s="37" t="s">
        <v>4</v>
      </c>
      <c r="N6" s="37" t="s">
        <v>93</v>
      </c>
      <c r="O6" s="58" t="s">
        <v>49</v>
      </c>
      <c r="P6" s="59"/>
      <c r="Q6" s="60"/>
      <c r="R6" s="36" t="s">
        <v>50</v>
      </c>
      <c r="S6" s="36" t="s">
        <v>5</v>
      </c>
      <c r="T6" s="36" t="s">
        <v>6</v>
      </c>
      <c r="U6" s="36" t="s">
        <v>7</v>
      </c>
      <c r="V6" s="36" t="s">
        <v>12</v>
      </c>
      <c r="W6" s="37" t="s">
        <v>8</v>
      </c>
      <c r="X6" s="37" t="s">
        <v>9</v>
      </c>
      <c r="Y6" s="46" t="s">
        <v>10</v>
      </c>
      <c r="Z6" s="37" t="s">
        <v>18</v>
      </c>
      <c r="AA6" s="37" t="s">
        <v>94</v>
      </c>
    </row>
    <row r="7" spans="1:27" ht="92.25" customHeight="1" x14ac:dyDescent="0.2">
      <c r="B7" s="73"/>
      <c r="C7" s="69"/>
      <c r="D7" s="69"/>
      <c r="E7" s="69"/>
      <c r="F7" s="69"/>
      <c r="G7" s="69"/>
      <c r="H7" s="69"/>
      <c r="I7" s="69"/>
      <c r="J7" s="69"/>
      <c r="K7" s="69"/>
      <c r="L7" s="69"/>
      <c r="M7" s="69"/>
      <c r="N7" s="69"/>
      <c r="O7" s="61" t="s">
        <v>51</v>
      </c>
      <c r="P7" s="62"/>
      <c r="Q7" s="62"/>
      <c r="R7" s="61" t="s">
        <v>52</v>
      </c>
      <c r="S7" s="69"/>
      <c r="T7" s="69"/>
      <c r="U7" s="69"/>
      <c r="V7" s="69"/>
      <c r="W7" s="69"/>
      <c r="X7" s="69"/>
      <c r="Y7" s="69"/>
      <c r="Z7" s="69"/>
      <c r="AA7" s="70"/>
    </row>
    <row r="8" spans="1:27" ht="60.75" customHeight="1" x14ac:dyDescent="0.2">
      <c r="B8" s="74"/>
      <c r="C8" s="71"/>
      <c r="D8" s="71"/>
      <c r="E8" s="71"/>
      <c r="F8" s="71"/>
      <c r="G8" s="71"/>
      <c r="H8" s="71"/>
      <c r="I8" s="71"/>
      <c r="J8" s="71"/>
      <c r="K8" s="71"/>
      <c r="L8" s="71"/>
      <c r="M8" s="71"/>
      <c r="N8" s="71"/>
      <c r="O8" s="39" t="s">
        <v>53</v>
      </c>
      <c r="P8" s="40" t="s">
        <v>54</v>
      </c>
      <c r="Q8" s="40" t="s">
        <v>55</v>
      </c>
      <c r="R8" s="63"/>
      <c r="S8" s="71"/>
      <c r="T8" s="71"/>
      <c r="U8" s="71"/>
      <c r="V8" s="71"/>
      <c r="W8" s="71"/>
      <c r="X8" s="71"/>
      <c r="Y8" s="71"/>
      <c r="Z8" s="71"/>
      <c r="AA8" s="72"/>
    </row>
    <row r="9" spans="1:27" ht="134.25" customHeight="1" x14ac:dyDescent="0.2">
      <c r="A9" s="47"/>
      <c r="B9" s="43" t="s">
        <v>2</v>
      </c>
      <c r="C9" s="10" t="s">
        <v>105</v>
      </c>
      <c r="D9" s="10" t="s">
        <v>136</v>
      </c>
      <c r="E9" s="6" t="s">
        <v>110</v>
      </c>
      <c r="F9" s="6" t="s">
        <v>111</v>
      </c>
      <c r="G9" s="6" t="s">
        <v>174</v>
      </c>
      <c r="H9" s="6" t="s">
        <v>173</v>
      </c>
      <c r="I9" s="6" t="s">
        <v>11</v>
      </c>
      <c r="J9" s="3">
        <v>3</v>
      </c>
      <c r="K9" s="3">
        <v>1.5</v>
      </c>
      <c r="L9" s="3">
        <v>4</v>
      </c>
      <c r="M9" s="4">
        <f t="shared" ref="M9" si="0">+SUM(J9:L9)</f>
        <v>8.5</v>
      </c>
      <c r="N9" s="7" t="str">
        <f t="shared" ref="N9" si="1">IF(M9="","",IF(M9&gt;6.5,"High Risk",IF(M9&gt;4.5,"Medium Risk",IF(M9&gt;2.5,"Low Risk",IF(M9&gt;0.5,"Very Low Risk","Doubtfull Risk")))))</f>
        <v>High Risk</v>
      </c>
      <c r="O9" s="8" t="s">
        <v>65</v>
      </c>
      <c r="P9" s="8" t="s">
        <v>112</v>
      </c>
      <c r="Q9" s="8" t="s">
        <v>113</v>
      </c>
      <c r="R9" s="8" t="s">
        <v>114</v>
      </c>
      <c r="S9" s="3">
        <v>1</v>
      </c>
      <c r="T9" s="3">
        <v>0.5</v>
      </c>
      <c r="U9" s="3">
        <v>2.5</v>
      </c>
      <c r="V9" s="4">
        <v>4</v>
      </c>
      <c r="W9" s="48" t="str">
        <f t="shared" ref="W9" si="2">IF(V9="","",IF(V9&gt;6.5,"High Risk",IF(V9&gt;4.5,"Medium Risk",IF(V9&gt;2.5,"Low Risk",IF(V9&gt;0.5,"Very Low Risk","Doubtfull Risk")))))</f>
        <v>Low Risk</v>
      </c>
      <c r="X9" s="9"/>
      <c r="Y9" s="50"/>
      <c r="Z9" s="9"/>
      <c r="AA9" s="20"/>
    </row>
    <row r="10" spans="1:27" ht="81.75" customHeight="1" x14ac:dyDescent="0.2">
      <c r="A10" s="47"/>
      <c r="B10" s="43" t="s">
        <v>2</v>
      </c>
      <c r="C10" s="10" t="s">
        <v>105</v>
      </c>
      <c r="D10" s="10" t="s">
        <v>64</v>
      </c>
      <c r="E10" s="6" t="s">
        <v>146</v>
      </c>
      <c r="F10" s="6" t="s">
        <v>175</v>
      </c>
      <c r="G10" s="6" t="s">
        <v>145</v>
      </c>
      <c r="H10" s="6" t="s">
        <v>41</v>
      </c>
      <c r="I10" s="6" t="s">
        <v>11</v>
      </c>
      <c r="J10" s="3">
        <v>1</v>
      </c>
      <c r="K10" s="3">
        <v>0.5</v>
      </c>
      <c r="L10" s="3">
        <v>3</v>
      </c>
      <c r="M10" s="4">
        <f t="shared" ref="M10:M19" si="3">+SUM(J10:L10)</f>
        <v>4.5</v>
      </c>
      <c r="N10" s="7" t="str">
        <f t="shared" ref="N10:N19" si="4">IF(M10="","",IF(M10&gt;6.5,"High Risk",IF(M10&gt;4.5,"Medium Risk",IF(M10&gt;2.5,"Low Risk",IF(M10&gt;0.5,"Very Low Risk","Doubtfull Risk")))))</f>
        <v>Low Risk</v>
      </c>
      <c r="O10" s="8" t="s">
        <v>65</v>
      </c>
      <c r="P10" s="8" t="s">
        <v>147</v>
      </c>
      <c r="Q10" s="8" t="s">
        <v>148</v>
      </c>
      <c r="R10" s="8" t="s">
        <v>114</v>
      </c>
      <c r="S10" s="3">
        <v>0.5</v>
      </c>
      <c r="T10" s="3">
        <v>-0.5</v>
      </c>
      <c r="U10" s="3">
        <v>2</v>
      </c>
      <c r="V10" s="4">
        <v>2</v>
      </c>
      <c r="W10" s="7" t="str">
        <f t="shared" ref="W10:W21" si="5">IF(V10="","",IF(V10&gt;6.5,"High Risk",IF(V10&gt;4.5,"Medium Risk",IF(V10&gt;2.5,"Low Risk",IF(V10&gt;0.5,"Very Low Risk","Doubtfull Risk")))))</f>
        <v>Very Low Risk</v>
      </c>
      <c r="X10" s="9"/>
      <c r="Y10" s="50"/>
      <c r="Z10" s="9"/>
      <c r="AA10" s="20"/>
    </row>
    <row r="11" spans="1:27" ht="135" customHeight="1" x14ac:dyDescent="0.2">
      <c r="A11" s="47"/>
      <c r="B11" s="43" t="s">
        <v>2</v>
      </c>
      <c r="C11" s="10" t="s">
        <v>105</v>
      </c>
      <c r="D11" s="10" t="s">
        <v>69</v>
      </c>
      <c r="E11" s="6" t="s">
        <v>137</v>
      </c>
      <c r="F11" s="6" t="s">
        <v>165</v>
      </c>
      <c r="G11" s="6" t="s">
        <v>160</v>
      </c>
      <c r="H11" s="6" t="s">
        <v>161</v>
      </c>
      <c r="I11" s="6" t="s">
        <v>11</v>
      </c>
      <c r="J11" s="3">
        <v>1.5</v>
      </c>
      <c r="K11" s="3">
        <v>1</v>
      </c>
      <c r="L11" s="3">
        <v>1</v>
      </c>
      <c r="M11" s="4">
        <f t="shared" si="3"/>
        <v>3.5</v>
      </c>
      <c r="N11" s="7" t="str">
        <f t="shared" si="4"/>
        <v>Low Risk</v>
      </c>
      <c r="O11" s="8" t="s">
        <v>163</v>
      </c>
      <c r="P11" s="8" t="s">
        <v>162</v>
      </c>
      <c r="Q11" s="8" t="s">
        <v>164</v>
      </c>
      <c r="R11" s="8" t="s">
        <v>141</v>
      </c>
      <c r="S11" s="3">
        <v>1.5</v>
      </c>
      <c r="T11" s="3">
        <v>0</v>
      </c>
      <c r="U11" s="3">
        <v>0</v>
      </c>
      <c r="V11" s="4">
        <f t="shared" ref="V11:V19" si="6">+SUM(S11:U11)</f>
        <v>1.5</v>
      </c>
      <c r="W11" s="7" t="str">
        <f t="shared" si="5"/>
        <v>Very Low Risk</v>
      </c>
      <c r="X11" s="9"/>
      <c r="Y11" s="50"/>
      <c r="Z11" s="9"/>
      <c r="AA11" s="20"/>
    </row>
    <row r="12" spans="1:27" ht="105.75" customHeight="1" x14ac:dyDescent="0.2">
      <c r="A12" s="47"/>
      <c r="B12" s="43" t="s">
        <v>2</v>
      </c>
      <c r="C12" s="10" t="s">
        <v>105</v>
      </c>
      <c r="D12" s="10" t="s">
        <v>70</v>
      </c>
      <c r="E12" s="6" t="s">
        <v>166</v>
      </c>
      <c r="F12" s="6" t="s">
        <v>167</v>
      </c>
      <c r="G12" s="6" t="s">
        <v>168</v>
      </c>
      <c r="H12" s="6" t="s">
        <v>41</v>
      </c>
      <c r="I12" s="6" t="s">
        <v>11</v>
      </c>
      <c r="J12" s="3">
        <v>1.5</v>
      </c>
      <c r="K12" s="3">
        <v>1</v>
      </c>
      <c r="L12" s="3">
        <v>2</v>
      </c>
      <c r="M12" s="4">
        <f t="shared" si="3"/>
        <v>4.5</v>
      </c>
      <c r="N12" s="7" t="str">
        <f t="shared" si="4"/>
        <v>Low Risk</v>
      </c>
      <c r="O12" s="8" t="s">
        <v>169</v>
      </c>
      <c r="P12" s="8" t="s">
        <v>170</v>
      </c>
      <c r="Q12" s="8" t="s">
        <v>58</v>
      </c>
      <c r="R12" s="8" t="s">
        <v>171</v>
      </c>
      <c r="S12" s="3">
        <v>1.5</v>
      </c>
      <c r="T12" s="3">
        <v>0</v>
      </c>
      <c r="U12" s="3">
        <v>1</v>
      </c>
      <c r="V12" s="4">
        <f t="shared" si="6"/>
        <v>2.5</v>
      </c>
      <c r="W12" s="7" t="str">
        <f t="shared" si="5"/>
        <v>Very Low Risk</v>
      </c>
      <c r="X12" s="9"/>
      <c r="Y12" s="50"/>
      <c r="Z12" s="9"/>
      <c r="AA12" s="20"/>
    </row>
    <row r="13" spans="1:27" ht="153" customHeight="1" x14ac:dyDescent="0.2">
      <c r="A13" s="47"/>
      <c r="B13" s="43" t="s">
        <v>2</v>
      </c>
      <c r="C13" s="10" t="s">
        <v>105</v>
      </c>
      <c r="D13" s="10" t="s">
        <v>71</v>
      </c>
      <c r="E13" s="6" t="s">
        <v>138</v>
      </c>
      <c r="F13" s="6" t="s">
        <v>139</v>
      </c>
      <c r="G13" s="6" t="s">
        <v>140</v>
      </c>
      <c r="H13" s="6" t="s">
        <v>144</v>
      </c>
      <c r="I13" s="6" t="s">
        <v>11</v>
      </c>
      <c r="J13" s="3">
        <v>2</v>
      </c>
      <c r="K13" s="3">
        <v>1.5</v>
      </c>
      <c r="L13" s="3">
        <v>2</v>
      </c>
      <c r="M13" s="4">
        <f t="shared" si="3"/>
        <v>5.5</v>
      </c>
      <c r="N13" s="7" t="str">
        <f t="shared" si="4"/>
        <v>Medium Risk</v>
      </c>
      <c r="O13" s="8" t="s">
        <v>141</v>
      </c>
      <c r="P13" s="8" t="s">
        <v>142</v>
      </c>
      <c r="Q13" s="8" t="s">
        <v>143</v>
      </c>
      <c r="R13" s="8" t="s">
        <v>141</v>
      </c>
      <c r="S13" s="3">
        <v>2</v>
      </c>
      <c r="T13" s="3">
        <v>0</v>
      </c>
      <c r="U13" s="3">
        <v>1</v>
      </c>
      <c r="V13" s="4">
        <f t="shared" si="6"/>
        <v>3</v>
      </c>
      <c r="W13" s="7" t="str">
        <f t="shared" si="5"/>
        <v>Low Risk</v>
      </c>
      <c r="X13" s="9"/>
      <c r="Y13" s="50"/>
      <c r="Z13" s="9"/>
      <c r="AA13" s="20"/>
    </row>
    <row r="14" spans="1:27" ht="125.25" customHeight="1" x14ac:dyDescent="0.2">
      <c r="A14" s="47"/>
      <c r="B14" s="43" t="s">
        <v>2</v>
      </c>
      <c r="C14" s="10" t="s">
        <v>105</v>
      </c>
      <c r="D14" s="10" t="s">
        <v>72</v>
      </c>
      <c r="E14" s="6" t="s">
        <v>155</v>
      </c>
      <c r="F14" s="6" t="s">
        <v>156</v>
      </c>
      <c r="G14" s="6" t="s">
        <v>154</v>
      </c>
      <c r="H14" s="6" t="s">
        <v>41</v>
      </c>
      <c r="I14" s="6" t="s">
        <v>11</v>
      </c>
      <c r="J14" s="3">
        <v>1</v>
      </c>
      <c r="K14" s="3">
        <v>1</v>
      </c>
      <c r="L14" s="3">
        <v>4</v>
      </c>
      <c r="M14" s="4">
        <f t="shared" si="3"/>
        <v>6</v>
      </c>
      <c r="N14" s="7" t="str">
        <f t="shared" si="4"/>
        <v>Medium Risk</v>
      </c>
      <c r="O14" s="8" t="s">
        <v>158</v>
      </c>
      <c r="P14" s="8" t="s">
        <v>159</v>
      </c>
      <c r="Q14" s="8" t="s">
        <v>157</v>
      </c>
      <c r="R14" s="8" t="s">
        <v>118</v>
      </c>
      <c r="S14" s="3">
        <v>1</v>
      </c>
      <c r="T14" s="3">
        <v>0</v>
      </c>
      <c r="U14" s="3">
        <v>3</v>
      </c>
      <c r="V14" s="4">
        <f t="shared" si="6"/>
        <v>4</v>
      </c>
      <c r="W14" s="7" t="str">
        <f t="shared" si="5"/>
        <v>Low Risk</v>
      </c>
      <c r="X14" s="9"/>
      <c r="Y14" s="50"/>
      <c r="Z14" s="9"/>
      <c r="AA14" s="20"/>
    </row>
    <row r="15" spans="1:27" ht="144.75" customHeight="1" x14ac:dyDescent="0.2">
      <c r="A15" s="47"/>
      <c r="B15" s="43" t="s">
        <v>2</v>
      </c>
      <c r="C15" s="10" t="s">
        <v>105</v>
      </c>
      <c r="D15" s="10" t="s">
        <v>73</v>
      </c>
      <c r="E15" s="6" t="s">
        <v>149</v>
      </c>
      <c r="F15" s="6" t="s">
        <v>150</v>
      </c>
      <c r="G15" s="6" t="s">
        <v>151</v>
      </c>
      <c r="H15" s="6" t="s">
        <v>41</v>
      </c>
      <c r="I15" s="6" t="s">
        <v>11</v>
      </c>
      <c r="J15" s="3">
        <v>1</v>
      </c>
      <c r="K15" s="3">
        <v>1</v>
      </c>
      <c r="L15" s="3">
        <v>1</v>
      </c>
      <c r="M15" s="4">
        <f t="shared" si="3"/>
        <v>3</v>
      </c>
      <c r="N15" s="7" t="str">
        <f t="shared" si="4"/>
        <v>Low Risk</v>
      </c>
      <c r="O15" s="8" t="s">
        <v>152</v>
      </c>
      <c r="P15" s="8" t="s">
        <v>150</v>
      </c>
      <c r="Q15" s="8" t="s">
        <v>153</v>
      </c>
      <c r="R15" s="8" t="s">
        <v>118</v>
      </c>
      <c r="S15" s="3">
        <v>1</v>
      </c>
      <c r="T15" s="3">
        <v>0</v>
      </c>
      <c r="U15" s="3">
        <v>0</v>
      </c>
      <c r="V15" s="4">
        <f t="shared" si="6"/>
        <v>1</v>
      </c>
      <c r="W15" s="7" t="str">
        <f t="shared" si="5"/>
        <v>Very Low Risk</v>
      </c>
      <c r="X15" s="9"/>
      <c r="Y15" s="50"/>
      <c r="Z15" s="9"/>
      <c r="AA15" s="20"/>
    </row>
    <row r="16" spans="1:27" ht="71.25" customHeight="1" x14ac:dyDescent="0.2">
      <c r="A16" s="47"/>
      <c r="B16" s="43" t="s">
        <v>2</v>
      </c>
      <c r="C16" s="10" t="s">
        <v>105</v>
      </c>
      <c r="D16" s="10" t="s">
        <v>74</v>
      </c>
      <c r="E16" s="6" t="s">
        <v>35</v>
      </c>
      <c r="F16" s="6" t="s">
        <v>34</v>
      </c>
      <c r="G16" s="6" t="s">
        <v>176</v>
      </c>
      <c r="H16" s="6" t="s">
        <v>41</v>
      </c>
      <c r="I16" s="6" t="s">
        <v>11</v>
      </c>
      <c r="J16" s="3">
        <v>2</v>
      </c>
      <c r="K16" s="3">
        <v>1</v>
      </c>
      <c r="L16" s="3">
        <v>3</v>
      </c>
      <c r="M16" s="4">
        <f t="shared" si="3"/>
        <v>6</v>
      </c>
      <c r="N16" s="7" t="str">
        <f t="shared" si="4"/>
        <v>Medium Risk</v>
      </c>
      <c r="O16" s="8" t="s">
        <v>65</v>
      </c>
      <c r="P16" s="8" t="s">
        <v>66</v>
      </c>
      <c r="Q16" s="8" t="s">
        <v>67</v>
      </c>
      <c r="R16" s="8" t="s">
        <v>95</v>
      </c>
      <c r="S16" s="3">
        <v>2</v>
      </c>
      <c r="T16" s="3">
        <v>0</v>
      </c>
      <c r="U16" s="3">
        <v>2</v>
      </c>
      <c r="V16" s="4">
        <f t="shared" si="6"/>
        <v>4</v>
      </c>
      <c r="W16" s="7" t="str">
        <f t="shared" si="5"/>
        <v>Low Risk</v>
      </c>
      <c r="X16" s="9"/>
      <c r="Y16" s="50"/>
      <c r="Z16" s="9"/>
      <c r="AA16" s="20"/>
    </row>
    <row r="17" spans="1:27" ht="104.25" customHeight="1" x14ac:dyDescent="0.2">
      <c r="A17" s="47"/>
      <c r="B17" s="43" t="s">
        <v>2</v>
      </c>
      <c r="C17" s="10" t="s">
        <v>105</v>
      </c>
      <c r="D17" s="10" t="s">
        <v>75</v>
      </c>
      <c r="E17" s="6" t="s">
        <v>35</v>
      </c>
      <c r="F17" s="6" t="s">
        <v>34</v>
      </c>
      <c r="G17" s="6" t="s">
        <v>36</v>
      </c>
      <c r="H17" s="6" t="s">
        <v>30</v>
      </c>
      <c r="I17" s="6" t="s">
        <v>0</v>
      </c>
      <c r="J17" s="3">
        <v>2</v>
      </c>
      <c r="K17" s="3">
        <v>1</v>
      </c>
      <c r="L17" s="3">
        <v>1</v>
      </c>
      <c r="M17" s="4">
        <f t="shared" si="3"/>
        <v>4</v>
      </c>
      <c r="N17" s="7" t="str">
        <f t="shared" si="4"/>
        <v>Low Risk</v>
      </c>
      <c r="O17" s="8" t="s">
        <v>65</v>
      </c>
      <c r="P17" s="8" t="s">
        <v>66</v>
      </c>
      <c r="Q17" s="8" t="s">
        <v>68</v>
      </c>
      <c r="R17" s="8" t="s">
        <v>45</v>
      </c>
      <c r="S17" s="3">
        <v>2</v>
      </c>
      <c r="T17" s="3">
        <v>0</v>
      </c>
      <c r="U17" s="3">
        <v>1</v>
      </c>
      <c r="V17" s="4">
        <f t="shared" si="6"/>
        <v>3</v>
      </c>
      <c r="W17" s="7" t="str">
        <f t="shared" si="5"/>
        <v>Low Risk</v>
      </c>
      <c r="X17" s="9"/>
      <c r="Y17" s="50"/>
      <c r="Z17" s="9"/>
      <c r="AA17" s="20"/>
    </row>
    <row r="18" spans="1:27" ht="321.75" customHeight="1" x14ac:dyDescent="0.2">
      <c r="A18" s="47"/>
      <c r="B18" s="43" t="s">
        <v>2</v>
      </c>
      <c r="C18" s="10" t="s">
        <v>105</v>
      </c>
      <c r="D18" s="10" t="s">
        <v>136</v>
      </c>
      <c r="E18" s="6" t="s">
        <v>19</v>
      </c>
      <c r="F18" s="6" t="s">
        <v>115</v>
      </c>
      <c r="G18" s="6" t="s">
        <v>177</v>
      </c>
      <c r="H18" s="6" t="s">
        <v>30</v>
      </c>
      <c r="I18" s="6" t="s">
        <v>0</v>
      </c>
      <c r="J18" s="3">
        <v>2</v>
      </c>
      <c r="K18" s="3">
        <v>4</v>
      </c>
      <c r="L18" s="3">
        <v>4</v>
      </c>
      <c r="M18" s="4">
        <f t="shared" ref="M18" si="7">+SUM(J18:L18)</f>
        <v>10</v>
      </c>
      <c r="N18" s="7" t="str">
        <f t="shared" ref="N18" si="8">IF(M18="","",IF(M18&gt;6.5,"High Risk",IF(M18&gt;4.5,"Medium Risk",IF(M18&gt;2.5,"Low Risk",IF(M18&gt;0.5,"Very Low Risk","Doubtfull Risk")))))</f>
        <v>High Risk</v>
      </c>
      <c r="O18" s="8" t="s">
        <v>65</v>
      </c>
      <c r="P18" s="8" t="s">
        <v>117</v>
      </c>
      <c r="Q18" s="8" t="s">
        <v>116</v>
      </c>
      <c r="R18" s="8" t="s">
        <v>118</v>
      </c>
      <c r="S18" s="3">
        <v>2</v>
      </c>
      <c r="T18" s="3">
        <v>1</v>
      </c>
      <c r="U18" s="3">
        <v>1</v>
      </c>
      <c r="V18" s="4">
        <f t="shared" ref="V18" si="9">+SUM(S18:U18)</f>
        <v>4</v>
      </c>
      <c r="W18" s="7" t="str">
        <f t="shared" ref="W18" si="10">IF(V18="","",IF(V18&gt;6.5,"High Risk",IF(V18&gt;4.5,"Medium Risk",IF(V18&gt;2.5,"Low Risk",IF(V18&gt;0.5,"Very Low Risk","Doubtfull Risk")))))</f>
        <v>Low Risk</v>
      </c>
      <c r="X18" s="9"/>
      <c r="Y18" s="50"/>
      <c r="Z18" s="9"/>
      <c r="AA18" s="20"/>
    </row>
    <row r="19" spans="1:27" ht="291.75" customHeight="1" x14ac:dyDescent="0.2">
      <c r="A19" s="47"/>
      <c r="B19" s="43" t="s">
        <v>2</v>
      </c>
      <c r="C19" s="10" t="s">
        <v>105</v>
      </c>
      <c r="D19" s="10" t="s">
        <v>136</v>
      </c>
      <c r="E19" s="6" t="s">
        <v>19</v>
      </c>
      <c r="F19" s="6" t="s">
        <v>115</v>
      </c>
      <c r="G19" s="6" t="s">
        <v>178</v>
      </c>
      <c r="H19" s="6" t="s">
        <v>132</v>
      </c>
      <c r="I19" s="6" t="s">
        <v>11</v>
      </c>
      <c r="J19" s="3">
        <v>2</v>
      </c>
      <c r="K19" s="3">
        <v>4</v>
      </c>
      <c r="L19" s="3">
        <v>4</v>
      </c>
      <c r="M19" s="4">
        <f t="shared" si="3"/>
        <v>10</v>
      </c>
      <c r="N19" s="7" t="str">
        <f t="shared" si="4"/>
        <v>High Risk</v>
      </c>
      <c r="O19" s="8" t="s">
        <v>65</v>
      </c>
      <c r="P19" s="8" t="s">
        <v>179</v>
      </c>
      <c r="Q19" s="8" t="s">
        <v>116</v>
      </c>
      <c r="R19" s="8" t="s">
        <v>118</v>
      </c>
      <c r="S19" s="3">
        <v>2</v>
      </c>
      <c r="T19" s="3">
        <v>1</v>
      </c>
      <c r="U19" s="3">
        <v>1</v>
      </c>
      <c r="V19" s="4">
        <f t="shared" si="6"/>
        <v>4</v>
      </c>
      <c r="W19" s="7" t="str">
        <f t="shared" si="5"/>
        <v>Low Risk</v>
      </c>
      <c r="X19" s="9"/>
      <c r="Y19" s="50"/>
      <c r="Z19" s="9"/>
      <c r="AA19" s="20"/>
    </row>
    <row r="20" spans="1:27" ht="87.75" customHeight="1" x14ac:dyDescent="0.2">
      <c r="A20" s="47"/>
      <c r="B20" s="43" t="s">
        <v>2</v>
      </c>
      <c r="C20" s="10" t="s">
        <v>105</v>
      </c>
      <c r="D20" s="10" t="s">
        <v>76</v>
      </c>
      <c r="E20" s="6" t="s">
        <v>19</v>
      </c>
      <c r="F20" s="6" t="s">
        <v>33</v>
      </c>
      <c r="G20" s="6" t="s">
        <v>20</v>
      </c>
      <c r="H20" s="6" t="s">
        <v>173</v>
      </c>
      <c r="I20" s="6" t="s">
        <v>11</v>
      </c>
      <c r="J20" s="3">
        <v>1.5</v>
      </c>
      <c r="K20" s="3">
        <v>1</v>
      </c>
      <c r="L20" s="3">
        <v>5</v>
      </c>
      <c r="M20" s="4">
        <f t="shared" ref="M20:M24" si="11">+SUM(J20:L20)</f>
        <v>7.5</v>
      </c>
      <c r="N20" s="7" t="str">
        <f t="shared" ref="N20:N28" si="12">IF(M20="","",IF(M20&gt;6.5,"High Risk",IF(M20&gt;4.5,"Medium Risk",IF(M20&gt;2.5,"Low Risk",IF(M20&gt;0.5,"Very Low Risk","Doubtfull Risk")))))</f>
        <v>High Risk</v>
      </c>
      <c r="O20" s="8" t="s">
        <v>65</v>
      </c>
      <c r="P20" s="8" t="s">
        <v>79</v>
      </c>
      <c r="Q20" s="8" t="s">
        <v>80</v>
      </c>
      <c r="R20" s="8" t="s">
        <v>96</v>
      </c>
      <c r="S20" s="3">
        <v>1</v>
      </c>
      <c r="T20" s="3">
        <v>0</v>
      </c>
      <c r="U20" s="3">
        <v>3</v>
      </c>
      <c r="V20" s="4">
        <f t="shared" ref="V20:V24" si="13">+SUM(S20:U20)</f>
        <v>4</v>
      </c>
      <c r="W20" s="7" t="str">
        <f t="shared" si="5"/>
        <v>Low Risk</v>
      </c>
      <c r="X20" s="9"/>
      <c r="Y20" s="50"/>
      <c r="Z20" s="9"/>
      <c r="AA20" s="20"/>
    </row>
    <row r="21" spans="1:27" ht="34.5" customHeight="1" x14ac:dyDescent="0.2">
      <c r="A21" s="47"/>
      <c r="B21" s="43" t="s">
        <v>2</v>
      </c>
      <c r="C21" s="10" t="s">
        <v>105</v>
      </c>
      <c r="D21" s="10" t="s">
        <v>77</v>
      </c>
      <c r="E21" s="6" t="s">
        <v>19</v>
      </c>
      <c r="F21" s="6" t="s">
        <v>33</v>
      </c>
      <c r="G21" s="6" t="s">
        <v>29</v>
      </c>
      <c r="H21" s="6" t="s">
        <v>30</v>
      </c>
      <c r="I21" s="6" t="s">
        <v>0</v>
      </c>
      <c r="J21" s="3">
        <v>1.5</v>
      </c>
      <c r="K21" s="3">
        <v>1</v>
      </c>
      <c r="L21" s="3">
        <v>2</v>
      </c>
      <c r="M21" s="4">
        <f t="shared" si="11"/>
        <v>4.5</v>
      </c>
      <c r="N21" s="7" t="str">
        <f t="shared" si="12"/>
        <v>Low Risk</v>
      </c>
      <c r="O21" s="8" t="s">
        <v>65</v>
      </c>
      <c r="P21" s="8" t="s">
        <v>78</v>
      </c>
      <c r="Q21" s="8" t="s">
        <v>81</v>
      </c>
      <c r="R21" s="8" t="s">
        <v>96</v>
      </c>
      <c r="S21" s="3">
        <v>1.5</v>
      </c>
      <c r="T21" s="3">
        <v>0</v>
      </c>
      <c r="U21" s="3">
        <v>1</v>
      </c>
      <c r="V21" s="4">
        <f t="shared" si="13"/>
        <v>2.5</v>
      </c>
      <c r="W21" s="7" t="str">
        <f t="shared" si="5"/>
        <v>Very Low Risk</v>
      </c>
      <c r="X21" s="9"/>
      <c r="Y21" s="50"/>
      <c r="Z21" s="9"/>
      <c r="AA21" s="20"/>
    </row>
    <row r="22" spans="1:27" ht="40.5" customHeight="1" x14ac:dyDescent="0.2">
      <c r="A22" s="47"/>
      <c r="B22" s="44" t="s">
        <v>2</v>
      </c>
      <c r="C22" s="10" t="s">
        <v>105</v>
      </c>
      <c r="D22" s="10" t="s">
        <v>106</v>
      </c>
      <c r="E22" s="11" t="s">
        <v>38</v>
      </c>
      <c r="F22" s="11" t="s">
        <v>37</v>
      </c>
      <c r="G22" s="11" t="s">
        <v>39</v>
      </c>
      <c r="H22" s="11" t="s">
        <v>42</v>
      </c>
      <c r="I22" s="11" t="s">
        <v>13</v>
      </c>
      <c r="J22" s="3">
        <v>2.5</v>
      </c>
      <c r="K22" s="3">
        <v>1</v>
      </c>
      <c r="L22" s="3">
        <v>3</v>
      </c>
      <c r="M22" s="4">
        <f t="shared" si="11"/>
        <v>6.5</v>
      </c>
      <c r="N22" s="12" t="str">
        <f t="shared" si="12"/>
        <v>Medium Risk</v>
      </c>
      <c r="O22" s="8" t="s">
        <v>61</v>
      </c>
      <c r="P22" s="8" t="s">
        <v>82</v>
      </c>
      <c r="Q22" s="8" t="s">
        <v>62</v>
      </c>
      <c r="R22" s="8" t="s">
        <v>47</v>
      </c>
      <c r="S22" s="3">
        <v>2.5</v>
      </c>
      <c r="T22" s="3">
        <v>-0.5</v>
      </c>
      <c r="U22" s="3">
        <v>2</v>
      </c>
      <c r="V22" s="4">
        <f t="shared" si="13"/>
        <v>4</v>
      </c>
      <c r="W22" s="12" t="str">
        <f t="shared" ref="W22:W24" si="14">IF(V22="","",IF(V22&gt;6.5,"High Risk",IF(V22&gt;4.5,"Medium Risk",IF(V22&gt;2.5,"Low Risk",IF(V22&gt;0.5,"Very Low Risk","Doubtfull Risk")))))</f>
        <v>Low Risk</v>
      </c>
      <c r="X22" s="9"/>
      <c r="Y22" s="50"/>
      <c r="Z22" s="9"/>
      <c r="AA22" s="20"/>
    </row>
    <row r="23" spans="1:27" ht="139.5" customHeight="1" x14ac:dyDescent="0.2">
      <c r="A23" s="47"/>
      <c r="B23" s="44" t="s">
        <v>2</v>
      </c>
      <c r="C23" s="10" t="s">
        <v>105</v>
      </c>
      <c r="D23" s="10" t="s">
        <v>107</v>
      </c>
      <c r="E23" s="6" t="s">
        <v>15</v>
      </c>
      <c r="F23" s="6" t="s">
        <v>16</v>
      </c>
      <c r="G23" s="6" t="s">
        <v>17</v>
      </c>
      <c r="H23" s="6" t="s">
        <v>31</v>
      </c>
      <c r="I23" s="6" t="s">
        <v>11</v>
      </c>
      <c r="J23" s="3">
        <v>2.5</v>
      </c>
      <c r="K23" s="3">
        <v>0</v>
      </c>
      <c r="L23" s="3">
        <v>1</v>
      </c>
      <c r="M23" s="4">
        <f t="shared" si="11"/>
        <v>3.5</v>
      </c>
      <c r="N23" s="7" t="str">
        <f t="shared" si="12"/>
        <v>Low Risk</v>
      </c>
      <c r="O23" s="8" t="s">
        <v>56</v>
      </c>
      <c r="P23" s="8" t="s">
        <v>57</v>
      </c>
      <c r="Q23" s="8" t="s">
        <v>58</v>
      </c>
      <c r="R23" s="8" t="s">
        <v>46</v>
      </c>
      <c r="S23" s="3">
        <v>2.5</v>
      </c>
      <c r="T23" s="3">
        <v>0</v>
      </c>
      <c r="U23" s="3">
        <v>0</v>
      </c>
      <c r="V23" s="4">
        <f t="shared" si="13"/>
        <v>2.5</v>
      </c>
      <c r="W23" s="7" t="str">
        <f t="shared" si="14"/>
        <v>Very Low Risk</v>
      </c>
      <c r="X23" s="9"/>
      <c r="Y23" s="50"/>
      <c r="Z23" s="9"/>
      <c r="AA23" s="20"/>
    </row>
    <row r="24" spans="1:27" s="5" customFormat="1" ht="72" customHeight="1" x14ac:dyDescent="0.2">
      <c r="A24" s="47"/>
      <c r="B24" s="45" t="s">
        <v>2</v>
      </c>
      <c r="C24" s="10" t="s">
        <v>105</v>
      </c>
      <c r="D24" s="10" t="s">
        <v>108</v>
      </c>
      <c r="E24" s="10" t="s">
        <v>1</v>
      </c>
      <c r="F24" s="10" t="s">
        <v>43</v>
      </c>
      <c r="G24" s="10" t="s">
        <v>40</v>
      </c>
      <c r="H24" s="10" t="s">
        <v>14</v>
      </c>
      <c r="I24" s="11" t="s">
        <v>13</v>
      </c>
      <c r="J24" s="3">
        <v>3</v>
      </c>
      <c r="K24" s="3">
        <v>0.5</v>
      </c>
      <c r="L24" s="3">
        <v>1</v>
      </c>
      <c r="M24" s="4">
        <f t="shared" si="11"/>
        <v>4.5</v>
      </c>
      <c r="N24" s="12" t="str">
        <f t="shared" si="12"/>
        <v>Low Risk</v>
      </c>
      <c r="O24" s="8" t="s">
        <v>83</v>
      </c>
      <c r="P24" s="8" t="s">
        <v>59</v>
      </c>
      <c r="Q24" s="8" t="s">
        <v>60</v>
      </c>
      <c r="R24" s="8" t="s">
        <v>48</v>
      </c>
      <c r="S24" s="3">
        <v>3</v>
      </c>
      <c r="T24" s="3">
        <v>-0.5</v>
      </c>
      <c r="U24" s="3">
        <v>0</v>
      </c>
      <c r="V24" s="4">
        <f t="shared" si="13"/>
        <v>2.5</v>
      </c>
      <c r="W24" s="12" t="str">
        <f t="shared" si="14"/>
        <v>Very Low Risk</v>
      </c>
      <c r="X24" s="9"/>
      <c r="Y24" s="50"/>
      <c r="Z24" s="9"/>
      <c r="AA24" s="20"/>
    </row>
    <row r="25" spans="1:27" ht="101.25" customHeight="1" x14ac:dyDescent="0.2">
      <c r="A25" s="47"/>
      <c r="B25" s="43" t="s">
        <v>2</v>
      </c>
      <c r="C25" s="10" t="s">
        <v>105</v>
      </c>
      <c r="D25" s="10" t="s">
        <v>109</v>
      </c>
      <c r="E25" s="10" t="s">
        <v>63</v>
      </c>
      <c r="F25" s="10" t="s">
        <v>97</v>
      </c>
      <c r="G25" s="10" t="s">
        <v>98</v>
      </c>
      <c r="H25" s="10" t="s">
        <v>41</v>
      </c>
      <c r="I25" s="10" t="s">
        <v>11</v>
      </c>
      <c r="J25" s="3">
        <v>1</v>
      </c>
      <c r="K25" s="3">
        <v>-0.5</v>
      </c>
      <c r="L25" s="3">
        <v>3</v>
      </c>
      <c r="M25" s="4">
        <f>IF(COUNTBLANK(J25:L25)&gt;2,"",SUM(J25:L25))</f>
        <v>3.5</v>
      </c>
      <c r="N25" s="12" t="str">
        <f t="shared" si="12"/>
        <v>Low Risk</v>
      </c>
      <c r="O25" s="8" t="s">
        <v>100</v>
      </c>
      <c r="P25" s="8" t="s">
        <v>101</v>
      </c>
      <c r="Q25" s="8" t="s">
        <v>99</v>
      </c>
      <c r="R25" s="8" t="s">
        <v>44</v>
      </c>
      <c r="S25" s="3">
        <v>1</v>
      </c>
      <c r="T25" s="3">
        <v>-0.5</v>
      </c>
      <c r="U25" s="3">
        <v>0</v>
      </c>
      <c r="V25" s="4">
        <f>IF(COUNTBLANK(S25:U25)&gt;2,"",SUM(S25:U25))</f>
        <v>0.5</v>
      </c>
      <c r="W25" s="12" t="str">
        <f t="shared" ref="W25:W28" si="15">IF(V25="","",IF(V25&gt;6.5,"High Risk",IF(V25&gt;4.5,"Medium Risk",IF(V25&gt;2.5,"Low Risk",IF(V25&gt;0.5,"Very Low Risk","Doubtfull Risk")))))</f>
        <v>Doubtfull Risk</v>
      </c>
      <c r="X25" s="9"/>
      <c r="Y25" s="50"/>
      <c r="Z25" s="9"/>
      <c r="AA25" s="20"/>
    </row>
    <row r="26" spans="1:27" ht="180.75" customHeight="1" x14ac:dyDescent="0.2">
      <c r="A26" s="47"/>
      <c r="B26" s="43" t="s">
        <v>2</v>
      </c>
      <c r="C26" s="10" t="s">
        <v>105</v>
      </c>
      <c r="D26" s="10" t="s">
        <v>136</v>
      </c>
      <c r="E26" s="6" t="s">
        <v>102</v>
      </c>
      <c r="F26" s="6" t="s">
        <v>119</v>
      </c>
      <c r="G26" s="6" t="s">
        <v>122</v>
      </c>
      <c r="H26" s="6" t="s">
        <v>123</v>
      </c>
      <c r="I26" s="11" t="s">
        <v>120</v>
      </c>
      <c r="J26" s="3">
        <v>1</v>
      </c>
      <c r="K26" s="3">
        <v>4</v>
      </c>
      <c r="L26" s="3">
        <v>4</v>
      </c>
      <c r="M26" s="4">
        <f>IF(COUNTBLANK(J26:L26)&gt;2,"",SUM(J26:L26))</f>
        <v>9</v>
      </c>
      <c r="N26" s="7" t="str">
        <f t="shared" si="12"/>
        <v>High Risk</v>
      </c>
      <c r="O26" s="8" t="s">
        <v>124</v>
      </c>
      <c r="P26" s="8" t="s">
        <v>121</v>
      </c>
      <c r="Q26" s="8" t="s">
        <v>125</v>
      </c>
      <c r="R26" s="8" t="s">
        <v>126</v>
      </c>
      <c r="S26" s="3">
        <v>1</v>
      </c>
      <c r="T26" s="3">
        <v>1</v>
      </c>
      <c r="U26" s="3">
        <v>2</v>
      </c>
      <c r="V26" s="4">
        <f>IF(COUNTBLANK(S26:U26)&gt;2,"",SUM(S26:U26))</f>
        <v>4</v>
      </c>
      <c r="W26" s="7" t="str">
        <f t="shared" si="15"/>
        <v>Low Risk</v>
      </c>
      <c r="X26" s="9"/>
      <c r="Y26" s="50"/>
      <c r="Z26" s="9"/>
      <c r="AA26" s="20"/>
    </row>
    <row r="27" spans="1:27" ht="276" customHeight="1" x14ac:dyDescent="0.2">
      <c r="A27" s="47"/>
      <c r="B27" s="43" t="s">
        <v>2</v>
      </c>
      <c r="C27" s="10" t="s">
        <v>105</v>
      </c>
      <c r="D27" s="10" t="s">
        <v>136</v>
      </c>
      <c r="E27" s="6" t="s">
        <v>103</v>
      </c>
      <c r="F27" s="6" t="s">
        <v>119</v>
      </c>
      <c r="G27" s="6" t="s">
        <v>129</v>
      </c>
      <c r="H27" s="6" t="s">
        <v>130</v>
      </c>
      <c r="I27" s="11" t="s">
        <v>128</v>
      </c>
      <c r="J27" s="3">
        <v>1</v>
      </c>
      <c r="K27" s="3">
        <v>1</v>
      </c>
      <c r="L27" s="3">
        <v>2</v>
      </c>
      <c r="M27" s="4">
        <f>IF(COUNTBLANK(J27:L27)&gt;2,"",SUM(J27:L27))</f>
        <v>4</v>
      </c>
      <c r="N27" s="7" t="str">
        <f t="shared" si="12"/>
        <v>Low Risk</v>
      </c>
      <c r="O27" s="8" t="s">
        <v>124</v>
      </c>
      <c r="P27" s="8" t="s">
        <v>127</v>
      </c>
      <c r="Q27" s="8" t="s">
        <v>135</v>
      </c>
      <c r="R27" s="8" t="s">
        <v>44</v>
      </c>
      <c r="S27" s="3">
        <v>1</v>
      </c>
      <c r="T27" s="3">
        <v>1</v>
      </c>
      <c r="U27" s="3">
        <v>1</v>
      </c>
      <c r="V27" s="4">
        <f>IF(COUNTBLANK(S27:U27)&gt;2,"",SUM(S27:U27))</f>
        <v>3</v>
      </c>
      <c r="W27" s="7" t="str">
        <f t="shared" si="15"/>
        <v>Low Risk</v>
      </c>
      <c r="X27" s="9"/>
      <c r="Y27" s="50"/>
      <c r="Z27" s="9"/>
      <c r="AA27" s="20"/>
    </row>
    <row r="28" spans="1:27" ht="236.25" x14ac:dyDescent="0.2">
      <c r="A28" s="47"/>
      <c r="B28" s="43" t="s">
        <v>2</v>
      </c>
      <c r="C28" s="10" t="s">
        <v>105</v>
      </c>
      <c r="D28" s="10" t="s">
        <v>136</v>
      </c>
      <c r="E28" s="6" t="s">
        <v>104</v>
      </c>
      <c r="F28" s="6" t="s">
        <v>119</v>
      </c>
      <c r="G28" s="6" t="s">
        <v>131</v>
      </c>
      <c r="H28" s="11" t="s">
        <v>133</v>
      </c>
      <c r="I28" s="6" t="s">
        <v>11</v>
      </c>
      <c r="J28" s="3">
        <v>1</v>
      </c>
      <c r="K28" s="3">
        <v>4</v>
      </c>
      <c r="L28" s="3">
        <v>4</v>
      </c>
      <c r="M28" s="4">
        <f>IF(COUNTBLANK(J28:L28)&gt;2,"",SUM(J28:L28))</f>
        <v>9</v>
      </c>
      <c r="N28" s="7" t="str">
        <f t="shared" si="12"/>
        <v>High Risk</v>
      </c>
      <c r="O28" s="8" t="s">
        <v>124</v>
      </c>
      <c r="P28" s="8" t="s">
        <v>134</v>
      </c>
      <c r="Q28" s="8" t="s">
        <v>80</v>
      </c>
      <c r="R28" s="8" t="s">
        <v>96</v>
      </c>
      <c r="S28" s="3">
        <v>1</v>
      </c>
      <c r="T28" s="3">
        <v>0.5</v>
      </c>
      <c r="U28" s="3">
        <v>2.5</v>
      </c>
      <c r="V28" s="4">
        <f>IF(COUNTBLANK(S28:U28)&gt;2,"",SUM(S28:U28))</f>
        <v>4</v>
      </c>
      <c r="W28" s="48" t="str">
        <f t="shared" si="15"/>
        <v>Low Risk</v>
      </c>
      <c r="X28" s="9"/>
      <c r="Y28" s="50"/>
      <c r="Z28" s="9"/>
      <c r="AA28" s="20"/>
    </row>
    <row r="29" spans="1:27" x14ac:dyDescent="0.2">
      <c r="B29" s="14"/>
      <c r="C29" s="21"/>
      <c r="D29" s="21"/>
      <c r="E29" s="14"/>
      <c r="F29" s="14"/>
      <c r="G29" s="14"/>
      <c r="H29" s="14"/>
      <c r="I29" s="14"/>
      <c r="J29" s="22"/>
      <c r="K29" s="22"/>
      <c r="L29" s="22"/>
      <c r="M29" s="23"/>
      <c r="N29" s="24"/>
      <c r="O29" s="14"/>
      <c r="P29" s="14"/>
      <c r="Q29" s="14"/>
      <c r="R29" s="14"/>
      <c r="S29" s="22"/>
      <c r="T29" s="22"/>
      <c r="U29" s="22"/>
      <c r="V29" s="23"/>
      <c r="W29" s="24"/>
      <c r="X29" s="13"/>
      <c r="Y29" s="51"/>
      <c r="Z29" s="14"/>
      <c r="AA29" s="41"/>
    </row>
    <row r="30" spans="1:27" ht="13.5" thickBot="1" x14ac:dyDescent="0.25">
      <c r="B30" s="2"/>
      <c r="C30" s="2"/>
      <c r="D30" s="2"/>
      <c r="E30" s="2"/>
      <c r="F30" s="2"/>
      <c r="G30" s="2"/>
      <c r="H30" s="2"/>
      <c r="I30" s="2"/>
      <c r="J30" s="2"/>
      <c r="K30" s="2"/>
      <c r="L30" s="2"/>
      <c r="M30" s="1"/>
      <c r="N30" s="1"/>
      <c r="O30" s="1"/>
      <c r="P30" s="1"/>
      <c r="Q30" s="2"/>
      <c r="R30" s="2"/>
      <c r="S30" s="2"/>
      <c r="T30" s="2"/>
      <c r="U30" s="2"/>
      <c r="V30" s="1"/>
      <c r="W30" s="1"/>
      <c r="X30" s="2"/>
      <c r="Y30" s="52"/>
      <c r="Z30" s="2"/>
      <c r="AA30" s="2"/>
    </row>
    <row r="31" spans="1:27" x14ac:dyDescent="0.2">
      <c r="B31" s="2"/>
      <c r="C31" s="2"/>
      <c r="D31" s="2"/>
      <c r="E31" s="2"/>
      <c r="F31" s="2"/>
      <c r="G31" s="2"/>
      <c r="H31" s="2"/>
      <c r="I31" s="2"/>
      <c r="J31" s="2"/>
      <c r="K31" s="2"/>
      <c r="L31" s="2"/>
      <c r="M31" s="1"/>
      <c r="N31" s="1"/>
      <c r="O31" s="1"/>
      <c r="P31" s="1"/>
      <c r="Q31" s="2"/>
      <c r="R31" s="2"/>
      <c r="S31" s="2"/>
      <c r="T31" s="2"/>
      <c r="U31" s="2"/>
      <c r="V31" s="1"/>
      <c r="W31" s="1"/>
      <c r="X31" s="2"/>
      <c r="Y31" s="53" t="s">
        <v>32</v>
      </c>
      <c r="Z31" s="15"/>
      <c r="AA31" s="38">
        <v>42634</v>
      </c>
    </row>
    <row r="32" spans="1:27" x14ac:dyDescent="0.2">
      <c r="B32" s="2"/>
      <c r="C32" s="2"/>
      <c r="D32" s="2"/>
      <c r="E32" s="2"/>
      <c r="F32" s="2"/>
      <c r="G32" s="2"/>
      <c r="H32" s="2"/>
      <c r="I32" s="2"/>
      <c r="J32" s="2"/>
      <c r="K32" s="2"/>
      <c r="L32" s="2"/>
      <c r="M32" s="1"/>
      <c r="N32" s="1"/>
      <c r="O32" s="1"/>
      <c r="P32" s="1"/>
      <c r="Q32" s="2"/>
      <c r="R32" s="2"/>
      <c r="S32" s="2"/>
      <c r="T32" s="2"/>
      <c r="U32" s="2"/>
      <c r="V32" s="1"/>
      <c r="W32" s="1"/>
      <c r="X32" s="2"/>
      <c r="Y32" s="54"/>
      <c r="Z32" s="17"/>
      <c r="AA32" s="19"/>
    </row>
    <row r="33" spans="2:27" x14ac:dyDescent="0.2">
      <c r="B33" s="2"/>
      <c r="C33" s="2"/>
      <c r="D33" s="2"/>
      <c r="E33" s="2"/>
      <c r="F33" s="2"/>
      <c r="G33" s="2"/>
      <c r="H33" s="2"/>
      <c r="I33" s="2"/>
      <c r="J33" s="2"/>
      <c r="K33" s="2"/>
      <c r="L33" s="2"/>
      <c r="M33" s="1"/>
      <c r="N33" s="1"/>
      <c r="O33" s="1"/>
      <c r="P33" s="1"/>
      <c r="Q33" s="2"/>
      <c r="R33" s="2"/>
      <c r="S33" s="2"/>
      <c r="T33" s="2"/>
      <c r="U33" s="2"/>
      <c r="V33" s="1"/>
      <c r="W33" s="1"/>
      <c r="X33" s="2"/>
      <c r="Y33" s="55"/>
      <c r="Z33" s="17"/>
      <c r="AA33" s="19"/>
    </row>
    <row r="34" spans="2:27" ht="13.5" thickBot="1" x14ac:dyDescent="0.25">
      <c r="Y34" s="56"/>
      <c r="Z34" s="18"/>
      <c r="AA34" s="16"/>
    </row>
    <row r="35" spans="2:27" x14ac:dyDescent="0.2">
      <c r="Y35" s="57"/>
    </row>
    <row r="39" spans="2:27" ht="15" x14ac:dyDescent="0.2">
      <c r="E39" s="42"/>
    </row>
    <row r="40" spans="2:27" ht="15" x14ac:dyDescent="0.2">
      <c r="E40" s="42"/>
    </row>
    <row r="41" spans="2:27" ht="15" x14ac:dyDescent="0.2">
      <c r="E41" s="42"/>
    </row>
    <row r="42" spans="2:27" ht="15" x14ac:dyDescent="0.2">
      <c r="E42" s="42"/>
    </row>
  </sheetData>
  <mergeCells count="7">
    <mergeCell ref="O6:Q6"/>
    <mergeCell ref="O7:Q7"/>
    <mergeCell ref="R7:R8"/>
    <mergeCell ref="E2:E3"/>
    <mergeCell ref="B5:AA5"/>
    <mergeCell ref="S7:AA8"/>
    <mergeCell ref="B7:N8"/>
  </mergeCells>
  <phoneticPr fontId="5" type="noConversion"/>
  <conditionalFormatting sqref="Z26:AA28 N29 W29:AA29 N9:N17 W9:AA17 X19:Y28 Z19:AA24 W19:W24 N19:N24">
    <cfRule type="cellIs" dxfId="23" priority="82" stopIfTrue="1" operator="equal">
      <formula>"High Risk"</formula>
    </cfRule>
    <cfRule type="cellIs" dxfId="22" priority="83" stopIfTrue="1" operator="equal">
      <formula>"Medium Risk"</formula>
    </cfRule>
    <cfRule type="cellIs" dxfId="21" priority="84" stopIfTrue="1" operator="equal">
      <formula>"Low Risk"</formula>
    </cfRule>
  </conditionalFormatting>
  <conditionalFormatting sqref="Z25">
    <cfRule type="cellIs" dxfId="20" priority="61" stopIfTrue="1" operator="equal">
      <formula>"High Risk"</formula>
    </cfRule>
    <cfRule type="cellIs" dxfId="19" priority="62" stopIfTrue="1" operator="equal">
      <formula>"Medium Risk"</formula>
    </cfRule>
    <cfRule type="cellIs" dxfId="18" priority="63" stopIfTrue="1" operator="equal">
      <formula>"Low Risk"</formula>
    </cfRule>
  </conditionalFormatting>
  <conditionalFormatting sqref="W25 Z25">
    <cfRule type="cellIs" dxfId="17" priority="58" stopIfTrue="1" operator="equal">
      <formula>"High Risk"</formula>
    </cfRule>
    <cfRule type="cellIs" dxfId="16" priority="59" stopIfTrue="1" operator="equal">
      <formula>"Medium Risk"</formula>
    </cfRule>
    <cfRule type="cellIs" dxfId="15" priority="60" stopIfTrue="1" operator="equal">
      <formula>"Low Risk"</formula>
    </cfRule>
  </conditionalFormatting>
  <conditionalFormatting sqref="AA25">
    <cfRule type="cellIs" dxfId="14" priority="52" stopIfTrue="1" operator="equal">
      <formula>"High Risk"</formula>
    </cfRule>
    <cfRule type="cellIs" dxfId="13" priority="53" stopIfTrue="1" operator="equal">
      <formula>"Medium Risk"</formula>
    </cfRule>
    <cfRule type="cellIs" dxfId="12" priority="54" stopIfTrue="1" operator="equal">
      <formula>"Low Risk"</formula>
    </cfRule>
  </conditionalFormatting>
  <conditionalFormatting sqref="Z31:AA34">
    <cfRule type="cellIs" dxfId="11" priority="46" stopIfTrue="1" operator="equal">
      <formula>"High Risk"</formula>
    </cfRule>
    <cfRule type="cellIs" dxfId="10" priority="47" stopIfTrue="1" operator="equal">
      <formula>"Medium Risk"</formula>
    </cfRule>
    <cfRule type="cellIs" dxfId="9" priority="48" stopIfTrue="1" operator="equal">
      <formula>"Low Risk"</formula>
    </cfRule>
  </conditionalFormatting>
  <conditionalFormatting sqref="N25">
    <cfRule type="cellIs" dxfId="8" priority="40" stopIfTrue="1" operator="equal">
      <formula>"High Risk"</formula>
    </cfRule>
    <cfRule type="cellIs" dxfId="7" priority="41" stopIfTrue="1" operator="equal">
      <formula>"Medium Risk"</formula>
    </cfRule>
    <cfRule type="cellIs" dxfId="6" priority="42" stopIfTrue="1" operator="equal">
      <formula>"Low Risk"</formula>
    </cfRule>
  </conditionalFormatting>
  <conditionalFormatting sqref="N26:N28 W26:W28">
    <cfRule type="cellIs" dxfId="5" priority="28" stopIfTrue="1" operator="equal">
      <formula>"High Risk"</formula>
    </cfRule>
    <cfRule type="cellIs" dxfId="4" priority="29" stopIfTrue="1" operator="equal">
      <formula>"Medium Risk"</formula>
    </cfRule>
    <cfRule type="cellIs" dxfId="3" priority="30" stopIfTrue="1" operator="equal">
      <formula>"Low Risk"</formula>
    </cfRule>
  </conditionalFormatting>
  <conditionalFormatting sqref="W18:AA18 N18">
    <cfRule type="cellIs" dxfId="2" priority="1" stopIfTrue="1" operator="equal">
      <formula>"High Risk"</formula>
    </cfRule>
    <cfRule type="cellIs" dxfId="1" priority="2" stopIfTrue="1" operator="equal">
      <formula>"Medium Risk"</formula>
    </cfRule>
    <cfRule type="cellIs" dxfId="0" priority="3" stopIfTrue="1" operator="equal">
      <formula>"Low Risk"</formula>
    </cfRule>
  </conditionalFormatting>
  <printOptions horizontalCentered="1"/>
  <pageMargins left="0.25" right="0.25" top="0.75" bottom="0.75" header="0.3" footer="0.3"/>
  <pageSetup paperSize="8" scale="52" fitToHeight="0" orientation="landscape" r:id="rId1"/>
  <headerFooter alignWithMargins="0"/>
  <rowBreaks count="1" manualBreakCount="1">
    <brk id="16" max="2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Guide</vt:lpstr>
      <vt:lpstr>Civil</vt:lpstr>
      <vt:lpstr>Civil!Print_Area</vt:lpstr>
    </vt:vector>
  </TitlesOfParts>
  <Company>Eskom, Koeberg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Koeberg Pc</dc:creator>
  <cp:lastModifiedBy>Amanda Ludidi</cp:lastModifiedBy>
  <cp:lastPrinted>2015-07-13T06:53:05Z</cp:lastPrinted>
  <dcterms:created xsi:type="dcterms:W3CDTF">2001-11-12T09:55:09Z</dcterms:created>
  <dcterms:modified xsi:type="dcterms:W3CDTF">2022-03-06T08:24:13Z</dcterms:modified>
</cp:coreProperties>
</file>