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https://petroleumagencysa-my.sharepoint.com/personal/masemolas_petroleumagencysa_com/Documents/Documents/SCM Projects/PASA Tenders/2022-2023/PASA-T-2023-06  Office Renovations/BSC/BAC application/"/>
    </mc:Choice>
  </mc:AlternateContent>
  <xr:revisionPtr revIDLastSave="33" documentId="13_ncr:1_{08C319EC-3838-442D-BB4F-E1A905CD21E0}" xr6:coauthVersionLast="47" xr6:coauthVersionMax="47" xr10:uidLastSave="{ADB0B02F-F4A2-44FE-B035-A2F4CECE059C}"/>
  <bookViews>
    <workbookView xWindow="22932" yWindow="-7188" windowWidth="30936" windowHeight="16896" xr2:uid="{824FE700-4342-4ACE-AA8E-E25EBD6EF600}"/>
  </bookViews>
  <sheets>
    <sheet name="BOQ - CONSTRUCTION" sheetId="1" r:id="rId1"/>
  </sheets>
  <externalReferences>
    <externalReference r:id="rId2"/>
  </externalReferences>
  <definedNames>
    <definedName name="_xlnm._FilterDatabase" localSheetId="0" hidden="1">'BOQ - CONSTRUCTION'!$A$14:$H$360</definedName>
    <definedName name="all">'[1]Cost Summary'!#REF!</definedName>
    <definedName name="_xlnm.Print_Area" localSheetId="0">'BOQ - CONSTRUCTION'!$B$1:$H$365</definedName>
    <definedName name="_xlnm.Print_Titles" localSheetId="0">'BOQ - CONSTRUCTION'!$1:$15</definedName>
  </definedNames>
  <calcPr calcId="191029" calcCompleted="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H71" i="1" l="1"/>
  <c r="H353" i="1"/>
  <c r="H314" i="1"/>
  <c r="H268" i="1"/>
  <c r="E223" i="1"/>
  <c r="E222" i="1"/>
  <c r="H211" i="1" s="1"/>
  <c r="H200" i="1"/>
  <c r="H188" i="1"/>
  <c r="H164" i="1"/>
  <c r="H144" i="1"/>
  <c r="H16" i="1"/>
  <c r="E17" i="1"/>
  <c r="E17" i="1" a="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<sst xmlns="http://schemas.openxmlformats.org/spreadsheetml/2006/main" count="865" uniqueCount="261">
  <si>
    <t>1st August 2022</t>
  </si>
  <si>
    <t>Bills of Quantities</t>
  </si>
  <si>
    <t>CONTRACTOR NAME</t>
  </si>
  <si>
    <t>CONTACT PERSON</t>
  </si>
  <si>
    <t>CONTACT NUMBER</t>
  </si>
  <si>
    <t>CONTACT EMAIL</t>
  </si>
  <si>
    <t>PASA</t>
  </si>
  <si>
    <t>Heron Place - Levels 2 &amp; 3 - New Installation</t>
  </si>
  <si>
    <t>ITEM</t>
  </si>
  <si>
    <t>DESCRIPTION OF ELEMENTAL BUILDING TRADES</t>
  </si>
  <si>
    <t>Unit</t>
  </si>
  <si>
    <t>Quantity</t>
  </si>
  <si>
    <t>Rate</t>
  </si>
  <si>
    <t>Amount</t>
  </si>
  <si>
    <t>Total</t>
  </si>
  <si>
    <t>x</t>
  </si>
  <si>
    <t>A</t>
  </si>
  <si>
    <t>PRELIMINARIES</t>
  </si>
  <si>
    <t>z</t>
  </si>
  <si>
    <t>BUILDING AGREEMENT AND PRELIMINARIES</t>
  </si>
  <si>
    <t>The JBCC Series 2000 Principal Building Agreement (latest edition) prepared by the Joint Building Contracts Committee, shall be the agreement, amended as hereinafter described.</t>
  </si>
  <si>
    <t>Contractors are referred to the above-mentioned document for the full intent and meaning of each clause threrefor for which such allowance must be made as required hereinafter.</t>
  </si>
  <si>
    <t>PREAMBLES TO TRADES</t>
  </si>
  <si>
    <t xml:space="preserve">The General Preambles for Trades (2017) as published by the Association of South African Quantity Surveyors shall be deemed to be incorporated in these bills of quantities and no claims arising from brevity of description of items fully described in the said General Preambles will be entertained </t>
  </si>
  <si>
    <t xml:space="preserve">Supplementary preambles are incorporated in these bills of quantities to satisfy the requirements of this project. Such supplementary preambles shall take precedence over the provisions of the said General Preambles </t>
  </si>
  <si>
    <t xml:space="preserve">The contractor's prices for all items throughout these bills of quantities must take account of and include for all of the obligations, requirements and specifications given in the said Model Preambles and in any supplementary  preambles </t>
  </si>
  <si>
    <t>GENERAL</t>
  </si>
  <si>
    <t>The Contractor is advised that the rates for the preliminaries, measured work, budgetary allowances, provisional amounts and prime cost amounts included in these bills of quantities are all inclusive rates, including profit, overheads, mark-up, etc.</t>
  </si>
  <si>
    <t>The contractual conditions and preliminaries shall not be priced seperately but included with the rates of the individual items.</t>
  </si>
  <si>
    <t>Occupational Health and Safety (OHS) compliance to be priced into the general rates</t>
  </si>
  <si>
    <t>It shall be deemed that the rates priced in this Schedule of Rates includes for all the requirements as stated in the JBCC Minor Works Agreement.</t>
  </si>
  <si>
    <t>Note:</t>
  </si>
  <si>
    <t>Additional to Clause 11.1 of the Preliminaries, cleaning of the works area as well as areas contaminated by the execution of construction activities will be kept clean, free of dust and noise at all times.</t>
  </si>
  <si>
    <t>SUNDRY PREAMBLES</t>
  </si>
  <si>
    <t>All rates should include for Supplementary Preambles</t>
  </si>
  <si>
    <t>1.</t>
  </si>
  <si>
    <t>Preliminaries</t>
  </si>
  <si>
    <t>Form of Contract:  JBCC® Minor Works Agreement (latest edition)</t>
  </si>
  <si>
    <t>a</t>
  </si>
  <si>
    <t>Preliminaries and general for the full execution of the works</t>
  </si>
  <si>
    <t>Item</t>
  </si>
  <si>
    <t>b</t>
  </si>
  <si>
    <t>All work to be completed during normal office hours.  All disruptive</t>
  </si>
  <si>
    <t xml:space="preserve">work should be performed after hours. </t>
  </si>
  <si>
    <t>If the rate of work falls behind the scheduled programme, all costs involved</t>
  </si>
  <si>
    <t>in acceleration of the works is for the account of the contractor.  This</t>
  </si>
  <si>
    <t>item will only be considered where works are to be carried out under</t>
  </si>
  <si>
    <t>special circumstances that will be evaluated and taken into consider-</t>
  </si>
  <si>
    <t>ation by the Project Manager and the Building Manager.</t>
  </si>
  <si>
    <t>2.</t>
  </si>
  <si>
    <t>Post-contract package and certificates</t>
  </si>
  <si>
    <t>Post-contract package and certificates to be included and handed over to the Principal Agent</t>
  </si>
  <si>
    <t>3.</t>
  </si>
  <si>
    <t>General pre-occupation cleaning of premises</t>
  </si>
  <si>
    <t xml:space="preserve">General cleaning throughout project and pre-occupation cleaning of premises </t>
  </si>
  <si>
    <t>m²</t>
  </si>
  <si>
    <t/>
  </si>
  <si>
    <t>Notes and comments:</t>
  </si>
  <si>
    <t>B</t>
  </si>
  <si>
    <t>Before submitting his tender the contractor shall visit the site and satisfy himself as to the nature and extent of the work to be done and the value of the materials contained in the buildings or portions of the buildings to be demolished.  No claim for any variations of the contract sum in respect of the nature and extent of the work or of inferior or damaged materials will be entertained</t>
  </si>
  <si>
    <t>No explosives whatsoever may be used for demolition purposes unless otherwise stated</t>
  </si>
  <si>
    <t>The contractor shall carry out the whole of the works with as little mess and noise as possible and with a minimum of disturbance to adjoining shops and residential neighbours.  He shall provide proper protection and provide, erect and remove when directed, any temporary tarpaulins that may be necessary during the progress of the works, all to the satisfaction of the principal agent</t>
  </si>
  <si>
    <t>Water supply pipes and other piping that may be encountered and found necessary to disconnect or cut, shall be effectually stopped off or grubbed up and removed, and any new connections that may be necessary shall be made with proper fittings, to the satisfaction of the principal agent</t>
  </si>
  <si>
    <t>Demolitions of walls will be deemed to include wall finishes both sides</t>
  </si>
  <si>
    <t>The Contractor must make allowance for scaffolding to demolish high walls and will not be permitted to drop the demolished brickwork from high level but must lower to eliminate the noisy demolition works</t>
  </si>
  <si>
    <t>Doors, fanlights, fittings, frames, linings, etc which are to be re-used shall be thoroughly overhauled before refixing including taking off, easing and rehanging, cramping up, re-wedging as required and making good cramps, dowels, etc, and easing, oiling, adjusting and repairing ironmongery as necessary, replacing any glass damaged in removal or subsequently and stopping up all nail and screw holes with tinted plastic wood to match timber, unless otherwise described. Re-painting or re-varnishing is given separately</t>
  </si>
  <si>
    <t>Prices for taking out of doors, windows, etc shall include for removal of all beads, architraves, ironmongery, etc</t>
  </si>
  <si>
    <t>Prices for taking out and removing doors and frames shall include for removing door stops, cabin hooks, etc and making good floor and wall finishes to match existing</t>
  </si>
  <si>
    <t>With regard to building up of openings in existing walls, cement screeds and pavings, granolithic, tops of walls, etc, shall be levelled and prepared for raising of brickwork</t>
  </si>
  <si>
    <t>Making good of finishes shall include making good of the brick and concrete surfaces onto which the new finishes are applied, where necessary</t>
  </si>
  <si>
    <t>The contractor will be required to take all dimensions affecting the existing buildings on the site and he will be held solely responsible for the accuracy of all such dimensions where used in the manufacture of new items (doors, windows, fittings, etc)</t>
  </si>
  <si>
    <t>Taking up and removing wood block floor coverings, vinyl floor coverings, carpets, etc and preparing screeds for new floor coverings</t>
  </si>
  <si>
    <t>EX Vinyl flooring</t>
  </si>
  <si>
    <t>BY LANDLORD</t>
  </si>
  <si>
    <t>Storey 2</t>
  </si>
  <si>
    <t>Hacking up/off and removing ceramic tile floor and wall finishes including removing mortar bed or backing and plaster or screed and preparing concrete or brick surfaces for new screed, plaster or tile finishes</t>
  </si>
  <si>
    <t>EX Tiles to floors including skirtings</t>
  </si>
  <si>
    <t>Storey 3</t>
  </si>
  <si>
    <t>Taking down and removing partitions, etc</t>
  </si>
  <si>
    <t xml:space="preserve">EX Demolish drywall partition not exceeding 2700 mm high </t>
  </si>
  <si>
    <t>m</t>
  </si>
  <si>
    <t>4.</t>
  </si>
  <si>
    <t>Breaking down and removing brickwork, concrete, etc</t>
  </si>
  <si>
    <t xml:space="preserve">EX 90mm brick wall </t>
  </si>
  <si>
    <t>c</t>
  </si>
  <si>
    <t xml:space="preserve">EX 190mm brick wall </t>
  </si>
  <si>
    <t>d</t>
  </si>
  <si>
    <t>5.</t>
  </si>
  <si>
    <t>Taking out/off and removing wallpaper</t>
  </si>
  <si>
    <t>Wallpaper from walls</t>
  </si>
  <si>
    <t>6.</t>
  </si>
  <si>
    <t>Taking out and removing doors, windows, etc, including thresholds, sills, etc.</t>
  </si>
  <si>
    <t>EX Demolish glazed viewing panels complete</t>
  </si>
  <si>
    <t xml:space="preserve">D1 Masonite door and frame complete, size 813 x 2200mm high </t>
  </si>
  <si>
    <t>No.</t>
  </si>
  <si>
    <t>e</t>
  </si>
  <si>
    <t xml:space="preserve">D8 Fire door and frame complete, size 1000 x 2200mm high </t>
  </si>
  <si>
    <t>f</t>
  </si>
  <si>
    <t>D15 Single glass door and frame complete, size 870 x 2590mm high</t>
  </si>
  <si>
    <t>g</t>
  </si>
  <si>
    <t>D16 Single glass door and frame complete, size 850 x 2590mm high</t>
  </si>
  <si>
    <t>h</t>
  </si>
  <si>
    <t>D20 Single glass door and frame complete, size 870 x 2540mm high</t>
  </si>
  <si>
    <t>i</t>
  </si>
  <si>
    <t>D20 Single glass door and frame complete, size 855 x 2590mm high</t>
  </si>
  <si>
    <t>7.</t>
  </si>
  <si>
    <t>Taking off and removing sundry joinery work, fittings, etc.</t>
  </si>
  <si>
    <t>Take out and remove existing kitchen joinery complete as per plan (plumbing by others)</t>
  </si>
  <si>
    <t>8.</t>
  </si>
  <si>
    <t>Carefully taking down roofs, floors, panelling, ceilings, partitions, etc. and set aside for re-use in new position</t>
  </si>
  <si>
    <t>CT01 Acoustic ceiling tiles 1200 x 600mm (re-installation elsewhere measured)</t>
  </si>
  <si>
    <t>9.</t>
  </si>
  <si>
    <t>Taking out/off and removing glass and mirrors</t>
  </si>
  <si>
    <t>Stickers from lift doors</t>
  </si>
  <si>
    <t>Stickers from bathroom mirrors</t>
  </si>
  <si>
    <t>C</t>
  </si>
  <si>
    <t>INTERNAL DIVISIONS</t>
  </si>
  <si>
    <t>1,</t>
  </si>
  <si>
    <t>Classic partitions</t>
  </si>
  <si>
    <t>Partition type 90DW as "GypWall Classic 63F30S42" with fire rating of 30 minutes and sound rating of Rw 42 dB consisting of one layer 12.5mm thick Gyproc RhinoBoard fixed to both sides of framework using Gyproc RhinoBoard Sharp Point Screws size 3.5mm diameter x 25mm at maximum 220mm centres on 63.5mm x 35mm Donn UltraSTEEL® Studs friction fitted into top and bottom 63.5mm x 25mm Donn UltraSTEEL® Track at maximum 600mm centres with floor and head tracks fixed with one line of fixings spaced at maximum 600mm centres and apply Gyproc RhinoTape to all joints and internal corners, Donn Corner Bead to all external corners and cover Gyproc RhinoTape with two layers of Gyproc RhinoGlide jointing compound all in accordance with the manufacturer's instruction.  Intersections and abutments are measured separately and and descriptions shall be deemed to include any additional studs, corner beads, jointing compound, tape, etc.</t>
  </si>
  <si>
    <t>Partition type 90DW not exceeding 2700 mm high to underside of existing ceiling</t>
  </si>
  <si>
    <t>Partition type 110SDP, as partition type 90DW not exceeding 2700mm high to underside of existing ceiling, but void between wallboards filled with "Isover" non-combustible, lightweight cavitybatt insulation 51mm thick of 14kg/m³ density in panels fixed in drywall partition cavity</t>
  </si>
  <si>
    <t>Partition type 90MB, as partition type 90DW, but extra over for one layer 15mm thick MoistureResistant board one side only</t>
  </si>
  <si>
    <t>Partition type 90RFS, as partition type 90DW, but void between wallboards filled with cavity bats and with strengthening support by means of installing additional studs and chipboard to receive shopfitting, wall tiles, TV screens, etc.</t>
  </si>
  <si>
    <t xml:space="preserve">Partition type 110FRP Metawall with fire rating of 120 minutes using 63,5mm steel stud (spaced at 600mm c/c) and track framework faced with two layers 12,7mm thick "Fire Stop" wallboards on each side, base and face layer joints to be staggered, complete with 0,5mm galvanised metal sheeting inbetween board layers. Tracks must be securely fixed to floor and under side of slab. Boards must be fixed with 41mm drywall screws at 220mm c/c. Face layer of boarding must be at right angles to base layer. Joints between boards must be taped with fibre tape, skim plastered and sanded to a smooth and even finish. Allow cutting and restoring ceiling tees, boards, etc to allow new partition to go through, including any additional angles,"T's" and ceiling boards. </t>
  </si>
  <si>
    <t>Partition type 110FRP Metawall not exceeding 3230 mm high (2 hr fire rating)</t>
  </si>
  <si>
    <t>D</t>
  </si>
  <si>
    <t>DOORS</t>
  </si>
  <si>
    <t>Glass and aluminium framed swing doors including frame and door furniture (Natural Anodised) in 6.38mm clear laminated safety glass in 90mm wide extruded aluminium frame</t>
  </si>
  <si>
    <t>D3 Size 1064 x 2200 mm single swing with ironmongery complete as per Schedule</t>
  </si>
  <si>
    <t>D4 Size 1600 x 2200 mm double swing with ironmongery complete as per Schedule</t>
  </si>
  <si>
    <t>Internal semi-solid wooden single swing doors with commercial veneer and hardwood edge strips hung to aluminium frames (Frame priced elsewhere)</t>
  </si>
  <si>
    <t>D1 Size 813 x 2200 mm Semi-solid, Masonite, hinges &amp; ironmongery complete as per Schedule</t>
  </si>
  <si>
    <t>Internal wooden semi-solid sliding stacking doors with commercial veneer and hardwood edge strips</t>
  </si>
  <si>
    <t>D5 Size 4000 x 2200 mm Semi-solid, Masonite, sliding stacking doors in equally sized leafs complete with overhead support, track &amp; door furniture - painted (Velvaglo/Enamel)</t>
  </si>
  <si>
    <t>D14 Size 3500 x 2200 mm Semi-solid, Masonite, sliding stacking doors in equally sized leafs complete with overhead support, track &amp; door furniture - painted (Velvaglo/Enamel)</t>
  </si>
  <si>
    <t>Special doors</t>
  </si>
  <si>
    <t>D8 - Supply and fit 1000 x 2200 mm high Class B fire door (two hour rating) hung on 1½ pairs of hinges in pressed steel door frame complete with Push Pull handle (CH022) and self closer (D1RB)</t>
  </si>
  <si>
    <t>Decorate wooden doors</t>
  </si>
  <si>
    <t>Paint single door - PD (Velvaglo/Enamel) - Mod Colour as per Wall Finishes Schedule in min. 2 coats finish to achieve a closed film and solid colour.</t>
  </si>
  <si>
    <t>E</t>
  </si>
  <si>
    <t>DOOR FRAMES</t>
  </si>
  <si>
    <t>Door frames in 89mm extruded natural anodised aluminium with grey rubber gasket</t>
  </si>
  <si>
    <t>Aluminium door frame only size 813 x 2200 mm high to suit door type D1</t>
  </si>
  <si>
    <t>Decorate NEW steel frames</t>
  </si>
  <si>
    <t>Paint door frame to door type D8 - (Velvaglo/Enamel) size 1000 x 2200 mm high as per Wall Finishes Shedule in primer plus min. 2 coats finish to achieve a closed film and solid colour.</t>
  </si>
  <si>
    <t>F</t>
  </si>
  <si>
    <t>GLASS VIEWING PANELS</t>
  </si>
  <si>
    <t>Glass viewing panels and windows (New) (Measured as extra over on partition) as 89mm wide extruded natural anodised aluminium window frame and glazing beads, mitred at corners complete with grey glazing gasket and clear glass (thickness and type as per NBR 0400 requirements and glazing certificate issued on completion)</t>
  </si>
  <si>
    <t xml:space="preserve">Panel as GL1 with 6.38mm clear safety glass size 900 x 2200 mm high as per NBR SANS 0400 requirements in natural anodised aluminium frame </t>
  </si>
  <si>
    <t>Panel as GL2 with 6.38mm clear safety glass size 3500 x 2200 mm high as per NBR SANS 0400 requirements in equally sized natural anodised aluminium frames</t>
  </si>
  <si>
    <t>Panel as GL3 with 6.38mm clear safety glass size 1150 x 2200 mm high as per NBR SANS 0400 requirements in natural anodised aluminium frame</t>
  </si>
  <si>
    <t>Panel as GL4 with 6.38mm clear safety glass size 3000 x 2200 mm high as per NBR SANS 0400 requirements in equally sized natural anodised aluminium frames</t>
  </si>
  <si>
    <t>G</t>
  </si>
  <si>
    <t>FLOOR COVERINGS</t>
  </si>
  <si>
    <t>FLOORING</t>
  </si>
  <si>
    <t>Rates must be based on net areas and waste worked into the rates.</t>
  </si>
  <si>
    <t>All surface beds or slabs must be of sound construction and clear of debris.</t>
  </si>
  <si>
    <t>Junction of different floor finishes in a doorway must be on the centre line of the door leaf</t>
  </si>
  <si>
    <t>New carpet tiles must be laid butt jointed in both directions in a checker board pattern with approved adhesive all in accordance with the manufacturers instructions.</t>
  </si>
  <si>
    <t>Only adhesives approved by the carpet manufacturer may be used and must be used in accordance with manufacturers specification.</t>
  </si>
  <si>
    <t>Self levelling underlayment "TAL Screedmaster" on concrete, strictly in accordance to Manufacturer's Specifications</t>
  </si>
  <si>
    <t>3 - 5mm thick on floors and landings</t>
  </si>
  <si>
    <t>1.2</t>
  </si>
  <si>
    <t>Tufted Carpet Tiles - Bitumen Backed</t>
  </si>
  <si>
    <t>Belgotex (including allowance for wastage)</t>
  </si>
  <si>
    <t>Pivot - FF08 - Colour to be confirmed</t>
  </si>
  <si>
    <t>1.3</t>
  </si>
  <si>
    <t>Needle Punched Carpet Tiles - Plain Backed</t>
  </si>
  <si>
    <t>CT Berperpoint 920g - FF01 - Colour to be confirmed</t>
  </si>
  <si>
    <t>CT Berperpoint 920g - FF02 - Colour to be confirmed</t>
  </si>
  <si>
    <t>VINYL TILES</t>
  </si>
  <si>
    <t>FF03 Gerflor Creation 55 or similar: 3mm glue down luxury vinyl timber planks with 0.55mm wear layer - colour "Bostonian" Oak Collection</t>
  </si>
  <si>
    <t>FF04 Anti static vinyl 2mm Floorworx Primo SD - colour to be confirmed</t>
  </si>
  <si>
    <t>FF05 General purpose vinyl 2mm Kalahari Quartz - colour to be confirmed</t>
  </si>
  <si>
    <t xml:space="preserve">3. </t>
  </si>
  <si>
    <t>CERAMIC AND PORCELAIN FLOOR TILES</t>
  </si>
  <si>
    <t>Unless described as "fixed with adhesive to plaster (plaster elsewhere)" descriptions of tiling on brick or concrete walls, columns, etc shall be deemed to include 1:4 cement plaster backing and descriptions of tiling on concrete floors etc shall be deemed to include 1:3 plaster bedding</t>
  </si>
  <si>
    <t>Tiling described as "fixed with adhesive on power floated concrete" shall be deemed to include for approved tiling key-coat and acid wash prior to fixing</t>
  </si>
  <si>
    <t>Ceramic, porcelain, marble and granite tiles are to be fixed and grouted with suitable adhesives and grouts from the "Tal Professional" range of products as recommended by the manufacturer of the tiles</t>
  </si>
  <si>
    <t>3.1</t>
  </si>
  <si>
    <t>Floor tiling in small to medium areas</t>
  </si>
  <si>
    <t>FF07 Supply and fix mosaics to shower floor Project Light Grey Full Bodied (code GS-CR037;  Supplier The Tile House) with Dove Grey grout, adhesive, silicone sealant, etc. including allowance for wastage</t>
  </si>
  <si>
    <t>FF06 Supply and fix 600 x 600mm Ice White (code 11503;  Supplier The Tile House) porcelain tile complete with Dove Grey grout, adhesive, etc. including allowance for wastage</t>
  </si>
  <si>
    <t>3.2</t>
  </si>
  <si>
    <t>100mm High cut tile skirtings in medium lengths</t>
  </si>
  <si>
    <t>SK02 Ice White (code 11503;  Supplier The Tile House) porcelain tile complete with Dove Grey grout, adhesive, trims, etc. including allowance for wastage</t>
  </si>
  <si>
    <t>12mm Natural anodised aluminium straight edge trim (M-trim ASE120 or similar) (for skirting trim)</t>
  </si>
  <si>
    <t>Aluminium Skirtings</t>
  </si>
  <si>
    <t xml:space="preserve">SK01 75 mm High natural anodised aluminium skirting </t>
  </si>
  <si>
    <t>Aluminium dividing strips/edge trims (anodised aluminium in all colours)</t>
  </si>
  <si>
    <t xml:space="preserve">SK04 3mm M-trim aluminium straight edge trim </t>
  </si>
  <si>
    <t>I</t>
  </si>
  <si>
    <t>INTERNAL FINISHES</t>
  </si>
  <si>
    <t>WALL COVERING</t>
  </si>
  <si>
    <t>1.1</t>
  </si>
  <si>
    <t>Vinyl tiles</t>
  </si>
  <si>
    <t>WF18 Gerflor Creation 55 or similar: 3mm glue down luxury vinyl timber planks with 0.55mm wear layer - colour "Bostonian" Oak Collection</t>
  </si>
  <si>
    <t>WALL FINISHES (Not exceeding 3200 mm high)</t>
  </si>
  <si>
    <t>Previously painted plastered surfaces</t>
  </si>
  <si>
    <t>Surfaces shall be thoroughly washed down with sugar soap mixture and allowed to dry completely before any paint is applied.  Blistered or peeling paint shall be completely removed.  All existing walls to be made good where damaged by removals, furniture, etc., and all screw and nail holes and cracks shall be opened, primed with plaster primer, filled with a suitable filler and finished smooth.</t>
  </si>
  <si>
    <t xml:space="preserve">Previously painted metal surfaces </t>
  </si>
  <si>
    <t>Surfaces shall be thoroughly rubbed and cleaned down.  Blistered or peeling paint shall be completely removed down to bare metal</t>
  </si>
  <si>
    <t>Previously painted wood surfaces</t>
  </si>
  <si>
    <t>Surfaces shall be thoroughly cleaned down.  Blistered or peeling paint shall be completely removed and cracks and crevices shall be primed, filled with suitable filler and finished smooth</t>
  </si>
  <si>
    <t>COLOURS</t>
  </si>
  <si>
    <t>Unless otherwise described all paintwork shall be deemed to have a colour value in excess of 7 on the Munsell system in accordance with SANS 1091</t>
  </si>
  <si>
    <t>SAMPLES</t>
  </si>
  <si>
    <t>Samples of four paint colours per finish shall be given in panels of size 1000 x 1000mm overall</t>
  </si>
  <si>
    <t>Painting to plastered surfaces - Plascon Professional Range or equivalent unless otherwise specified</t>
  </si>
  <si>
    <t>Painting to walls : WF1 - Wall Paint as per Wall Finishes Schedule in primer plus min. 2 coats finish to achieve a closed film and solid colour.</t>
  </si>
  <si>
    <t>Painting to walls : WF2 - Wall Paint Feature 1 as per Wall Finishes Schedule in primer plus min. 2 coats finish to achieve a closed film and solid colour.</t>
  </si>
  <si>
    <t>Painting to walls : WF3 - Wall Paint Feature 2 as per Wall Finishes Schedule in primer plus min. 2 coats finish to achieve a closed film and solid colour.</t>
  </si>
  <si>
    <t>Painting to walls : WF4 - Wall Paint Perimeter as per Wall Finishes Schedule in primer plus min. 2 coats finish to achieve a closed film and solid colour.</t>
  </si>
  <si>
    <t>Painting to walls : WF5 - Wall Paint to Soffit as per Wall Finishes Schedule in primer plus min. 2 coats finish to achieve a closed film and solid colour.</t>
  </si>
  <si>
    <t>j</t>
  </si>
  <si>
    <t>Painting to walls : WF6 - Pandomo Trowel Wall Appliation as per Wall Finishes Schedule</t>
  </si>
  <si>
    <t>k</t>
  </si>
  <si>
    <t>2.2</t>
  </si>
  <si>
    <t>Tiling</t>
  </si>
  <si>
    <t>Wall tiling in splashback</t>
  </si>
  <si>
    <t>WF16 Supply and fix 100 x 300mm Metro White Gloss wall tiles as splashbacks (code 10381;  Supplier The Tile House) complete with grout, adhesive, silicone sealant, edge trim, etc., including allowance for wastage</t>
  </si>
  <si>
    <t>Wall tiling in small to medium areas</t>
  </si>
  <si>
    <t>WF17 Supply and fix 600 x 600mm Ice White tiles (code 11503;  Supplier The Tile House) complete with grout, adhesive, etc., including allowance for wastage</t>
  </si>
  <si>
    <t>J</t>
  </si>
  <si>
    <t>CEILINGS</t>
  </si>
  <si>
    <t>SUSPENDED CEILINGS</t>
  </si>
  <si>
    <t>Descriptions of ceilings, bulkheads, etc. are deemed to include for the total design, fabrication, erection, etc. of "RhinoCeil Prestige S" ceiling system on "DonnCeil" suspension system including grids, subgrids, hangers, framing, bracing, etc. and gypsum plasterboard as described fixed with "3.5mm diameter x 25mm Streaker screws" at 150mm centres to tee section screw-up suspension system or Drywall steel tracks, studs, rails, braces, etc.</t>
  </si>
  <si>
    <t>All joints should be staggered.  All joints in boards are to be covered with "Rhinotape" and whole finished with "RhinoLite" gypsum plaster skim coat trowelled to a smooth polished surface to the thickness recommended by the manufacturer, including galvanised pressed metal beads, arrises to the plaster, etc.</t>
  </si>
  <si>
    <t>Descriptions of ceilings, bulkheads, etc. are deemed to include for all necessary bridging, hangers, bracing, etc. over and around services, pipes, air-conditioning ducting, etc. occuring within the ceiling and/or bulkhead voids and no claims for extras will be entertained for non co-ordination with other sub-contractors involved in this regard</t>
  </si>
  <si>
    <t>All work to be executed in strict accordance with the manufacturer's recommendations and carried out by specialist ceiling and bulkhead installers</t>
  </si>
  <si>
    <t>"RhinoCeil Prestige S" 9.5mm RhinoBoard gypsum skimmed plasterboard ceilings on aluminium suspension system not exceeding 1m below concrete soffits and not exceeding 3.5m above finished floor level with taped and skimmed joints</t>
  </si>
  <si>
    <t xml:space="preserve">CT03 Supply and install drop down bulkhead 2251 x 4076 x 200mm </t>
  </si>
  <si>
    <t xml:space="preserve">CT03 Supply and install drop down bulkhead 5500 x 8755 x 200mm </t>
  </si>
  <si>
    <t xml:space="preserve">CT03 Supply and install drop down bulkhead 2622 x 2341 x 200mm </t>
  </si>
  <si>
    <t>Flushed plastered ceilings &amp; bulkheads - fire rated (Supply and fit)</t>
  </si>
  <si>
    <t xml:space="preserve">Allowance to Fireseal after services installed in 2x Server Rooms </t>
  </si>
  <si>
    <t>PC</t>
  </si>
  <si>
    <t xml:space="preserve">Allowance to Fireseal after services installed in 3x Server/Strong Rooms </t>
  </si>
  <si>
    <t>Ceiling type CT04 Metawall at 2600mm affl. (2 hr fire rating)</t>
  </si>
  <si>
    <t>Swop and replace existing tile (remove rubbish from site)</t>
  </si>
  <si>
    <t>Labour to swop existing lay in tiles to different areas on same floor (tiles elsewhere removed)</t>
  </si>
  <si>
    <t>1.4</t>
  </si>
  <si>
    <t>Paint</t>
  </si>
  <si>
    <t>Paint new flush plastered ceilings and bulkheads - CT03 - White as per Shedule in primer plus min. 2 coats finish to achieve a closed film and solid colour.</t>
  </si>
  <si>
    <t>Paint new flush plastered ceilings and bulkheads - CT04 - White as per Shedule in primer plus min. 2 coats finish to achieve a closed film and solid colour.</t>
  </si>
  <si>
    <t>Miscellaneous</t>
  </si>
  <si>
    <t>Open up existing ceiling to accommodate specialist installations and reinstate on completion (no allowance for replacement of ceiling tiles..)</t>
  </si>
  <si>
    <t>Allowance for new OWA (Acoustic) Constellation lay in 1200 x 600 ceiling tiles to accommodate for damages elsewhere (15% of total floor area)</t>
  </si>
  <si>
    <t>m2</t>
  </si>
  <si>
    <t>K</t>
  </si>
  <si>
    <t>MISCELLANEOUS ITEMS</t>
  </si>
  <si>
    <t>Shower base installation, including waterproofing, sloping, bunding - (tiles costed elsewhere)</t>
  </si>
  <si>
    <t>Supply and install shower door (PC subject to specifications)</t>
  </si>
  <si>
    <t>Allowance for mirror</t>
  </si>
  <si>
    <t>Contractor markup and installation of mirror</t>
  </si>
  <si>
    <t>L</t>
  </si>
  <si>
    <t xml:space="preserve">TOTAL </t>
  </si>
  <si>
    <t>Sub Total</t>
  </si>
  <si>
    <t>VAT</t>
  </si>
  <si>
    <t xml:space="preserve">DEMOLITIONS (N/A)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</si>
</sst>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1C09]dd\ mmmm\ yyyy;@"/>
  </numFmts>
  <fonts count="17" x14ac:knownFonts="1">
    <font>
      <sz val="11"/>
      <color theme="1"/>
      <name val="Calibri"/>
      <family val="2"/>
      <scheme val="minor"/>
    </font>
    <font>
      <sz val="9"/>
      <name val="Arial"/>
      <family val="2"/>
    </font>
    <font>
      <sz val="10"/>
      <name val="Arial"/>
      <family val="2"/>
    </font>
    <font>
      <b/>
      <sz val="14"/>
      <name val="Arial"/>
      <family val="2"/>
    </font>
    <font>
      <b/>
      <sz val="10"/>
      <name val="Arial"/>
      <family val="2"/>
    </font>
    <font>
      <b/>
      <sz val="18"/>
      <name val="Arial"/>
      <family val="2"/>
    </font>
    <font>
      <sz val="11"/>
      <name val="Arial"/>
      <family val="2"/>
    </font>
    <font>
      <b/>
      <sz val="16"/>
      <name val="Arial"/>
      <family val="2"/>
    </font>
    <font>
      <sz val="9"/>
      <color theme="0"/>
      <name val="Arial"/>
      <family val="2"/>
    </font>
    <font>
      <b/>
      <sz val="9"/>
      <name val="Arial"/>
      <family val="2"/>
    </font>
    <font>
      <sz val="9"/>
      <color theme="0" tint="-0.14999847407452621"/>
      <name val="Arial"/>
      <family val="2"/>
    </font>
    <font>
      <b/>
      <u/>
      <sz val="9"/>
      <name val="Arial"/>
      <family val="2"/>
    </font>
    <font>
      <u/>
      <sz val="9"/>
      <name val="Arial"/>
      <family val="2"/>
    </font>
    <font>
      <i/>
      <sz val="9"/>
      <name val="Arial"/>
      <family val="2"/>
    </font>
    <font>
      <sz val="9"/>
      <color rgb="FFFF0000"/>
      <name val="Arial"/>
      <family val="2"/>
    </font>
    <font>
      <b/>
      <sz val="9"/>
      <color rgb="FFFF0000"/>
      <name val="Arial"/>
      <family val="2"/>
    </font>
    <font>
      <b/>
      <sz val="9"/>
      <color theme="0"/>
      <name val="Arial"/>
      <family val="2"/>
    </font>
  </fonts>
  <fills count="6">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
      <patternFill patternType="solid">
        <fgColor theme="0"/>
        <bgColor indexed="64"/>
      </patternFill>
    </fill>
    <fill>
      <patternFill patternType="solid">
        <fgColor theme="0" tint="-0.3499862666707357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s>
  <cellStyleXfs count="2">
    <xf numFmtId="164" fontId="0" fillId="0" borderId="0"/>
    <xf numFmtId="164" fontId="2" fillId="0" borderId="0"/>
  </cellStyleXfs>
  <cellXfs count="134">
    <xf numFmtId="164" fontId="0" fillId="0" borderId="0" xfId="0"/>
    <xf numFmtId="0" fontId="1" fillId="0" borderId="0" xfId="0" applyNumberFormat="1" applyFont="1"/>
    <xf numFmtId="0" fontId="1" fillId="0" borderId="0" xfId="0" applyNumberFormat="1" applyFont="1" applyAlignment="1">
      <alignment horizontal="right"/>
    </xf>
    <xf numFmtId="164" fontId="1" fillId="0" borderId="0" xfId="0" applyFont="1" applyAlignment="1">
      <alignment wrapText="1"/>
    </xf>
    <xf numFmtId="164" fontId="1" fillId="0" borderId="0" xfId="0" applyFont="1" applyAlignment="1">
      <alignment horizontal="center"/>
    </xf>
    <xf numFmtId="4" fontId="1" fillId="0" borderId="0" xfId="0" applyNumberFormat="1" applyFont="1" applyAlignment="1">
      <alignment horizontal="right"/>
    </xf>
    <xf numFmtId="4" fontId="1" fillId="0" borderId="0" xfId="0" applyNumberFormat="1" applyFont="1"/>
    <xf numFmtId="164" fontId="1" fillId="0" borderId="0" xfId="0" applyFont="1"/>
    <xf numFmtId="14" fontId="2" fillId="0" borderId="0" xfId="0" applyNumberFormat="1" applyFont="1" applyAlignment="1">
      <alignment horizontal="right"/>
    </xf>
    <xf numFmtId="0" fontId="2" fillId="0" borderId="0" xfId="1" applyNumberFormat="1"/>
    <xf numFmtId="0" fontId="3" fillId="0" borderId="0" xfId="1" applyNumberFormat="1" applyFont="1"/>
    <xf numFmtId="164" fontId="2" fillId="0" borderId="0" xfId="1" applyAlignment="1">
      <alignment wrapText="1"/>
    </xf>
    <xf numFmtId="164" fontId="3" fillId="0" borderId="0" xfId="1" applyFont="1" applyAlignment="1">
      <alignment wrapText="1"/>
    </xf>
    <xf numFmtId="4" fontId="3" fillId="0" borderId="0" xfId="1" applyNumberFormat="1" applyFont="1" applyAlignment="1">
      <alignment horizontal="right" wrapText="1"/>
    </xf>
    <xf numFmtId="4" fontId="2" fillId="0" borderId="0" xfId="1" applyNumberFormat="1"/>
    <xf numFmtId="164" fontId="2" fillId="0" borderId="0" xfId="1"/>
    <xf numFmtId="0" fontId="2" fillId="0" borderId="1" xfId="1" applyNumberFormat="1" applyBorder="1"/>
    <xf numFmtId="164" fontId="4" fillId="0" borderId="1" xfId="1" applyFont="1" applyBorder="1"/>
    <xf numFmtId="164" fontId="4" fillId="0" borderId="0" xfId="1" applyFont="1"/>
    <xf numFmtId="164" fontId="4" fillId="0" borderId="0" xfId="1" applyFont="1" applyAlignment="1">
      <alignment horizontal="center" wrapText="1"/>
    </xf>
    <xf numFmtId="164" fontId="4" fillId="0" borderId="0" xfId="1" applyFont="1" applyAlignment="1">
      <alignment wrapText="1"/>
    </xf>
    <xf numFmtId="4" fontId="4" fillId="0" borderId="0" xfId="1" applyNumberFormat="1" applyFont="1" applyAlignment="1">
      <alignment horizontal="right" wrapText="1"/>
    </xf>
    <xf numFmtId="0" fontId="5" fillId="0" borderId="0" xfId="1" applyNumberFormat="1" applyFont="1"/>
    <xf numFmtId="164" fontId="6" fillId="0" borderId="0" xfId="1" applyFont="1" applyAlignment="1">
      <alignment horizontal="right"/>
    </xf>
    <xf numFmtId="0" fontId="7" fillId="0" borderId="0" xfId="1" applyNumberFormat="1" applyFont="1"/>
    <xf numFmtId="0" fontId="1" fillId="0" borderId="2" xfId="0" applyNumberFormat="1" applyFont="1" applyBorder="1" applyAlignment="1">
      <alignment horizontal="right"/>
    </xf>
    <xf numFmtId="164" fontId="1" fillId="0" borderId="3" xfId="0" applyFont="1" applyBorder="1" applyAlignment="1">
      <alignment wrapText="1"/>
    </xf>
    <xf numFmtId="164" fontId="1" fillId="0" borderId="2" xfId="0" applyFont="1" applyBorder="1" applyAlignment="1">
      <alignment horizontal="center"/>
    </xf>
    <xf numFmtId="4" fontId="1" fillId="0" borderId="2" xfId="0" applyNumberFormat="1" applyFont="1" applyBorder="1" applyAlignment="1">
      <alignment horizontal="right"/>
    </xf>
    <xf numFmtId="4" fontId="1" fillId="0" borderId="2" xfId="0" applyNumberFormat="1" applyFont="1" applyBorder="1"/>
    <xf numFmtId="164" fontId="1" fillId="0" borderId="2" xfId="0" applyFont="1" applyBorder="1"/>
    <xf numFmtId="0" fontId="1" fillId="0" borderId="4" xfId="0" applyNumberFormat="1" applyFont="1" applyBorder="1" applyAlignment="1">
      <alignment horizontal="center"/>
    </xf>
    <xf numFmtId="164" fontId="1" fillId="0" borderId="0" xfId="0" applyFont="1" applyAlignment="1">
      <alignment horizontal="center" wrapText="1"/>
    </xf>
    <xf numFmtId="164" fontId="1" fillId="0" borderId="4" xfId="0" applyFont="1" applyBorder="1" applyAlignment="1">
      <alignment horizontal="center" vertical="center"/>
    </xf>
    <xf numFmtId="4" fontId="1" fillId="0" borderId="4" xfId="0" applyNumberFormat="1" applyFont="1" applyBorder="1" applyAlignment="1">
      <alignment horizontal="right" vertical="center"/>
    </xf>
    <xf numFmtId="4" fontId="1" fillId="0" borderId="4" xfId="0" applyNumberFormat="1" applyFont="1" applyBorder="1" applyAlignment="1">
      <alignment horizontal="center" vertical="center" wrapText="1"/>
    </xf>
    <xf numFmtId="4" fontId="1" fillId="0" borderId="4" xfId="0" applyNumberFormat="1" applyFont="1" applyBorder="1" applyAlignment="1">
      <alignment horizontal="center" vertical="center"/>
    </xf>
    <xf numFmtId="0" fontId="1" fillId="0" borderId="5" xfId="0" applyNumberFormat="1" applyFont="1" applyBorder="1" applyAlignment="1">
      <alignment horizontal="right"/>
    </xf>
    <xf numFmtId="164" fontId="1" fillId="0" borderId="6" xfId="0" applyFont="1" applyBorder="1" applyAlignment="1">
      <alignment wrapText="1"/>
    </xf>
    <xf numFmtId="164" fontId="1" fillId="0" borderId="5" xfId="0" applyFont="1" applyBorder="1" applyAlignment="1">
      <alignment horizontal="center"/>
    </xf>
    <xf numFmtId="4" fontId="8" fillId="0" borderId="5" xfId="0" applyNumberFormat="1" applyFont="1" applyBorder="1" applyAlignment="1">
      <alignment horizontal="right"/>
    </xf>
    <xf numFmtId="4" fontId="1" fillId="0" borderId="5" xfId="0" applyNumberFormat="1" applyFont="1" applyBorder="1" applyAlignment="1">
      <alignment horizontal="right"/>
    </xf>
    <xf numFmtId="4" fontId="1" fillId="0" borderId="5" xfId="0" applyNumberFormat="1" applyFont="1" applyBorder="1"/>
    <xf numFmtId="164" fontId="1" fillId="0" borderId="5" xfId="0" applyFont="1" applyBorder="1"/>
    <xf numFmtId="0" fontId="9" fillId="2" borderId="1" xfId="0" applyNumberFormat="1" applyFont="1" applyFill="1" applyBorder="1" applyAlignment="1">
      <alignment horizontal="right"/>
    </xf>
    <xf numFmtId="164" fontId="9" fillId="2" borderId="7" xfId="0" applyFont="1" applyFill="1" applyBorder="1" applyAlignment="1">
      <alignment wrapText="1"/>
    </xf>
    <xf numFmtId="164" fontId="1" fillId="2" borderId="1" xfId="0" applyFont="1" applyFill="1" applyBorder="1" applyAlignment="1">
      <alignment horizontal="center"/>
    </xf>
    <xf numFmtId="4" fontId="10" fillId="2" borderId="1" xfId="0" applyNumberFormat="1" applyFont="1" applyFill="1" applyBorder="1" applyAlignment="1">
      <alignment horizontal="right"/>
    </xf>
    <xf numFmtId="4" fontId="1" fillId="2" borderId="1" xfId="0" applyNumberFormat="1" applyFont="1" applyFill="1" applyBorder="1" applyAlignment="1">
      <alignment horizontal="right"/>
    </xf>
    <xf numFmtId="4" fontId="9" fillId="2" borderId="1" xfId="0" applyNumberFormat="1" applyFont="1" applyFill="1" applyBorder="1" applyAlignment="1">
      <alignment horizontal="right"/>
    </xf>
    <xf numFmtId="0" fontId="1" fillId="2" borderId="0" xfId="0" applyNumberFormat="1" applyFont="1" applyFill="1"/>
    <xf numFmtId="0" fontId="1" fillId="2" borderId="4" xfId="0" applyNumberFormat="1" applyFont="1" applyFill="1" applyBorder="1" applyAlignment="1">
      <alignment horizontal="right"/>
    </xf>
    <xf numFmtId="164" fontId="11" fillId="2" borderId="8" xfId="0" applyFont="1" applyFill="1" applyBorder="1" applyAlignment="1">
      <alignment wrapText="1"/>
    </xf>
    <xf numFmtId="164" fontId="1" fillId="2" borderId="0" xfId="0" applyFont="1" applyFill="1" applyAlignment="1">
      <alignment horizontal="center"/>
    </xf>
    <xf numFmtId="4" fontId="10" fillId="2" borderId="0" xfId="0" applyNumberFormat="1" applyFont="1" applyFill="1" applyAlignment="1">
      <alignment horizontal="right"/>
    </xf>
    <xf numFmtId="4" fontId="1" fillId="2" borderId="0" xfId="0" applyNumberFormat="1" applyFont="1" applyFill="1" applyAlignment="1">
      <alignment horizontal="right"/>
    </xf>
    <xf numFmtId="4" fontId="1" fillId="2" borderId="0" xfId="0" applyNumberFormat="1" applyFont="1" applyFill="1"/>
    <xf numFmtId="164" fontId="1" fillId="2" borderId="0" xfId="0" applyFont="1" applyFill="1"/>
    <xf numFmtId="164" fontId="1" fillId="3" borderId="8" xfId="0" applyFont="1" applyFill="1" applyBorder="1" applyAlignment="1">
      <alignment wrapText="1"/>
    </xf>
    <xf numFmtId="164" fontId="1" fillId="2" borderId="8" xfId="0" applyFont="1" applyFill="1" applyBorder="1" applyAlignment="1">
      <alignment wrapText="1"/>
    </xf>
    <xf numFmtId="164" fontId="12" fillId="2" borderId="8" xfId="0" applyFont="1" applyFill="1" applyBorder="1" applyAlignment="1">
      <alignment wrapText="1"/>
    </xf>
    <xf numFmtId="164" fontId="1" fillId="0" borderId="9" xfId="0" applyFont="1" applyBorder="1" applyAlignment="1">
      <alignment wrapText="1"/>
    </xf>
    <xf numFmtId="164" fontId="1" fillId="0" borderId="6" xfId="0" applyFont="1" applyBorder="1" applyAlignment="1">
      <alignment horizontal="center"/>
    </xf>
    <xf numFmtId="4" fontId="10" fillId="0" borderId="6" xfId="0" applyNumberFormat="1" applyFont="1" applyBorder="1" applyAlignment="1">
      <alignment horizontal="right"/>
    </xf>
    <xf numFmtId="4" fontId="1" fillId="0" borderId="6" xfId="0" applyNumberFormat="1" applyFont="1" applyBorder="1" applyAlignment="1">
      <alignment horizontal="right"/>
    </xf>
    <xf numFmtId="4" fontId="1" fillId="0" borderId="6" xfId="0" applyNumberFormat="1" applyFont="1" applyBorder="1"/>
    <xf numFmtId="164" fontId="1" fillId="0" borderId="6" xfId="0" applyFont="1" applyBorder="1"/>
    <xf numFmtId="0" fontId="9" fillId="0" borderId="1" xfId="0" applyNumberFormat="1" applyFont="1" applyBorder="1" applyAlignment="1">
      <alignment horizontal="right"/>
    </xf>
    <xf numFmtId="164" fontId="9" fillId="0" borderId="7" xfId="0" applyFont="1" applyBorder="1" applyAlignment="1">
      <alignment wrapText="1"/>
    </xf>
    <xf numFmtId="164" fontId="1" fillId="0" borderId="1" xfId="0" applyFont="1" applyBorder="1" applyAlignment="1">
      <alignment horizontal="center"/>
    </xf>
    <xf numFmtId="4" fontId="8" fillId="0" borderId="1" xfId="0" applyNumberFormat="1" applyFont="1" applyBorder="1" applyAlignment="1">
      <alignment horizontal="right"/>
    </xf>
    <xf numFmtId="4" fontId="1" fillId="0" borderId="1" xfId="0" applyNumberFormat="1" applyFont="1" applyBorder="1" applyAlignment="1">
      <alignment horizontal="right"/>
    </xf>
    <xf numFmtId="4" fontId="1" fillId="0" borderId="1" xfId="0" applyNumberFormat="1" applyFont="1" applyBorder="1"/>
    <xf numFmtId="0" fontId="9" fillId="0" borderId="1" xfId="0" quotePrefix="1" applyNumberFormat="1" applyFont="1" applyBorder="1" applyAlignment="1">
      <alignment horizontal="right"/>
    </xf>
    <xf numFmtId="0" fontId="1" fillId="0" borderId="1" xfId="0" applyNumberFormat="1" applyFont="1" applyBorder="1" applyAlignment="1">
      <alignment horizontal="right"/>
    </xf>
    <xf numFmtId="164" fontId="13" fillId="0" borderId="7" xfId="0" applyFont="1" applyBorder="1" applyAlignment="1">
      <alignment wrapText="1"/>
    </xf>
    <xf numFmtId="164" fontId="1" fillId="0" borderId="7" xfId="0" applyFont="1" applyBorder="1" applyAlignment="1">
      <alignment wrapText="1"/>
    </xf>
    <xf numFmtId="164" fontId="9" fillId="0" borderId="0" xfId="0" applyFont="1"/>
    <xf numFmtId="164" fontId="9" fillId="0" borderId="1" xfId="0" applyFont="1" applyBorder="1" applyAlignment="1">
      <alignment horizontal="center"/>
    </xf>
    <xf numFmtId="4" fontId="9" fillId="0" borderId="1" xfId="0" applyNumberFormat="1" applyFont="1" applyBorder="1"/>
    <xf numFmtId="164" fontId="1" fillId="0" borderId="1" xfId="0" applyFont="1" applyBorder="1" applyAlignment="1">
      <alignment wrapText="1"/>
    </xf>
    <xf numFmtId="0" fontId="1" fillId="0" borderId="10" xfId="0" applyNumberFormat="1" applyFont="1" applyBorder="1" applyAlignment="1">
      <alignment horizontal="left"/>
    </xf>
    <xf numFmtId="164" fontId="1" fillId="0" borderId="7" xfId="0" applyFont="1" applyBorder="1" applyAlignment="1">
      <alignment horizontal="center"/>
    </xf>
    <xf numFmtId="4" fontId="8" fillId="0" borderId="7" xfId="0" applyNumberFormat="1" applyFont="1" applyBorder="1" applyAlignment="1">
      <alignment horizontal="right"/>
    </xf>
    <xf numFmtId="4" fontId="1" fillId="0" borderId="7" xfId="0" applyNumberFormat="1" applyFont="1" applyBorder="1" applyAlignment="1">
      <alignment horizontal="right"/>
    </xf>
    <xf numFmtId="4" fontId="1" fillId="0" borderId="11" xfId="0" applyNumberFormat="1" applyFont="1" applyBorder="1"/>
    <xf numFmtId="0" fontId="1" fillId="0" borderId="8" xfId="0" applyNumberFormat="1" applyFont="1" applyBorder="1" applyAlignment="1">
      <alignment horizontal="right"/>
    </xf>
    <xf numFmtId="4" fontId="8" fillId="0" borderId="0" xfId="0" applyNumberFormat="1" applyFont="1" applyAlignment="1">
      <alignment horizontal="right"/>
    </xf>
    <xf numFmtId="4" fontId="1" fillId="0" borderId="12" xfId="0" applyNumberFormat="1" applyFont="1" applyBorder="1"/>
    <xf numFmtId="164" fontId="9" fillId="2" borderId="1" xfId="0" applyFont="1" applyFill="1" applyBorder="1" applyAlignment="1">
      <alignment wrapText="1"/>
    </xf>
    <xf numFmtId="0" fontId="9" fillId="2" borderId="0" xfId="0" applyNumberFormat="1" applyFont="1" applyFill="1" applyAlignment="1">
      <alignment horizontal="right"/>
    </xf>
    <xf numFmtId="164" fontId="1" fillId="2" borderId="0" xfId="0" applyFont="1" applyFill="1" applyAlignment="1">
      <alignment wrapText="1"/>
    </xf>
    <xf numFmtId="4" fontId="8" fillId="2" borderId="0" xfId="0" applyNumberFormat="1" applyFont="1" applyFill="1" applyAlignment="1">
      <alignment horizontal="right"/>
    </xf>
    <xf numFmtId="164" fontId="9" fillId="2" borderId="0" xfId="0" applyFont="1" applyFill="1" applyAlignment="1">
      <alignment wrapText="1"/>
    </xf>
    <xf numFmtId="0" fontId="9" fillId="0" borderId="5" xfId="0" applyNumberFormat="1" applyFont="1" applyBorder="1" applyAlignment="1">
      <alignment horizontal="right"/>
    </xf>
    <xf numFmtId="164" fontId="9" fillId="0" borderId="5" xfId="0" applyFont="1" applyBorder="1" applyAlignment="1">
      <alignment wrapText="1"/>
    </xf>
    <xf numFmtId="164" fontId="9" fillId="0" borderId="1" xfId="0" applyFont="1" applyBorder="1" applyAlignment="1">
      <alignment wrapText="1"/>
    </xf>
    <xf numFmtId="0" fontId="1" fillId="4" borderId="1" xfId="0" applyNumberFormat="1" applyFont="1" applyFill="1" applyBorder="1" applyAlignment="1">
      <alignment horizontal="right"/>
    </xf>
    <xf numFmtId="164" fontId="1" fillId="4" borderId="1" xfId="0" applyFont="1" applyFill="1" applyBorder="1" applyAlignment="1">
      <alignment wrapText="1"/>
    </xf>
    <xf numFmtId="164" fontId="1" fillId="4" borderId="1" xfId="0" applyFont="1" applyFill="1" applyBorder="1" applyAlignment="1">
      <alignment horizontal="center"/>
    </xf>
    <xf numFmtId="4" fontId="1" fillId="4" borderId="1" xfId="0" applyNumberFormat="1" applyFont="1" applyFill="1" applyBorder="1" applyAlignment="1">
      <alignment horizontal="right"/>
    </xf>
    <xf numFmtId="4" fontId="1" fillId="4" borderId="1" xfId="0" applyNumberFormat="1" applyFont="1" applyFill="1" applyBorder="1"/>
    <xf numFmtId="164" fontId="1" fillId="4" borderId="0" xfId="0" applyFont="1" applyFill="1"/>
    <xf numFmtId="0" fontId="1" fillId="4" borderId="0" xfId="0" applyNumberFormat="1" applyFont="1" applyFill="1"/>
    <xf numFmtId="0" fontId="1" fillId="0" borderId="1" xfId="0" applyNumberFormat="1" applyFont="1" applyBorder="1" applyAlignment="1">
      <alignment horizontal="left"/>
    </xf>
    <xf numFmtId="0" fontId="14" fillId="0" borderId="0" xfId="0" applyNumberFormat="1" applyFont="1"/>
    <xf numFmtId="164" fontId="1" fillId="0" borderId="5" xfId="0" applyFont="1" applyBorder="1" applyAlignment="1">
      <alignment wrapText="1"/>
    </xf>
    <xf numFmtId="164" fontId="1" fillId="0" borderId="2" xfId="0" applyFont="1" applyBorder="1" applyAlignment="1">
      <alignment wrapText="1"/>
    </xf>
    <xf numFmtId="0" fontId="1" fillId="0" borderId="13" xfId="0" applyNumberFormat="1" applyFont="1" applyBorder="1" applyAlignment="1">
      <alignment horizontal="right"/>
    </xf>
    <xf numFmtId="0" fontId="1" fillId="0" borderId="14" xfId="0" applyNumberFormat="1" applyFont="1" applyBorder="1" applyAlignment="1">
      <alignment horizontal="right"/>
    </xf>
    <xf numFmtId="0" fontId="1" fillId="0" borderId="15" xfId="0" applyNumberFormat="1" applyFont="1" applyBorder="1" applyAlignment="1">
      <alignment horizontal="right"/>
    </xf>
    <xf numFmtId="4" fontId="8" fillId="0" borderId="2" xfId="0" applyNumberFormat="1" applyFont="1" applyBorder="1" applyAlignment="1">
      <alignment horizontal="right"/>
    </xf>
    <xf numFmtId="0" fontId="9" fillId="0" borderId="2" xfId="0" quotePrefix="1" applyNumberFormat="1" applyFont="1" applyBorder="1" applyAlignment="1">
      <alignment horizontal="right"/>
    </xf>
    <xf numFmtId="164" fontId="9" fillId="0" borderId="2" xfId="0" applyFont="1" applyBorder="1" applyAlignment="1">
      <alignment wrapText="1"/>
    </xf>
    <xf numFmtId="0" fontId="9" fillId="2" borderId="0" xfId="0" quotePrefix="1" applyNumberFormat="1" applyFont="1" applyFill="1" applyAlignment="1">
      <alignment horizontal="right"/>
    </xf>
    <xf numFmtId="164" fontId="1" fillId="0" borderId="1" xfId="0" quotePrefix="1" applyFont="1" applyBorder="1" applyAlignment="1">
      <alignment wrapText="1"/>
    </xf>
    <xf numFmtId="164" fontId="12" fillId="0" borderId="1" xfId="0" applyFont="1" applyBorder="1" applyAlignment="1">
      <alignment wrapText="1"/>
    </xf>
    <xf numFmtId="0" fontId="1" fillId="0" borderId="1" xfId="0" quotePrefix="1" applyNumberFormat="1" applyFont="1" applyBorder="1" applyAlignment="1">
      <alignment horizontal="right"/>
    </xf>
    <xf numFmtId="0" fontId="1" fillId="2" borderId="0" xfId="0" applyNumberFormat="1" applyFont="1" applyFill="1" applyAlignment="1">
      <alignment horizontal="right"/>
    </xf>
    <xf numFmtId="0" fontId="9" fillId="0" borderId="5" xfId="0" quotePrefix="1" applyNumberFormat="1" applyFont="1" applyBorder="1" applyAlignment="1">
      <alignment horizontal="right"/>
    </xf>
    <xf numFmtId="164" fontId="1" fillId="0" borderId="1" xfId="0" applyFont="1" applyBorder="1" applyAlignment="1">
      <alignment horizontal="right"/>
    </xf>
    <xf numFmtId="164" fontId="14" fillId="0" borderId="1" xfId="0" applyFont="1" applyBorder="1" applyAlignment="1">
      <alignment wrapText="1"/>
    </xf>
    <xf numFmtId="0" fontId="9" fillId="5" borderId="1" xfId="0" applyNumberFormat="1" applyFont="1" applyFill="1" applyBorder="1" applyAlignment="1">
      <alignment horizontal="right"/>
    </xf>
    <xf numFmtId="164" fontId="9" fillId="5" borderId="1" xfId="0" applyFont="1" applyFill="1" applyBorder="1" applyAlignment="1">
      <alignment wrapText="1"/>
    </xf>
    <xf numFmtId="164" fontId="1" fillId="5" borderId="1" xfId="0" applyFont="1" applyFill="1" applyBorder="1" applyAlignment="1">
      <alignment horizontal="center"/>
    </xf>
    <xf numFmtId="4" fontId="10" fillId="5" borderId="1" xfId="0" applyNumberFormat="1" applyFont="1" applyFill="1" applyBorder="1" applyAlignment="1">
      <alignment horizontal="right"/>
    </xf>
    <xf numFmtId="4" fontId="1" fillId="5" borderId="1" xfId="0" applyNumberFormat="1" applyFont="1" applyFill="1" applyBorder="1" applyAlignment="1">
      <alignment horizontal="right"/>
    </xf>
    <xf numFmtId="4" fontId="9" fillId="5" borderId="1" xfId="0" applyNumberFormat="1" applyFont="1" applyFill="1" applyBorder="1" applyAlignment="1">
      <alignment horizontal="right"/>
    </xf>
    <xf numFmtId="0" fontId="1" fillId="5" borderId="0" xfId="0" applyNumberFormat="1" applyFont="1" applyFill="1"/>
    <xf numFmtId="4" fontId="1" fillId="0" borderId="12" xfId="0" applyNumberFormat="1" applyFont="1" applyBorder="1" applyAlignment="1">
      <alignment horizontal="right"/>
    </xf>
    <xf numFmtId="164" fontId="4" fillId="0" borderId="1" xfId="1" applyFont="1" applyBorder="1" applyAlignment="1">
      <alignment horizontal="center" wrapText="1"/>
    </xf>
    <xf numFmtId="164" fontId="15" fillId="2" borderId="1" xfId="0" applyFont="1" applyFill="1" applyBorder="1" applyAlignment="1">
      <alignment wrapText="1"/>
    </xf>
    <xf numFmtId="4" fontId="16" fillId="0" borderId="1" xfId="0" applyNumberFormat="1" applyFont="1" applyBorder="1" applyAlignment="1">
      <alignment horizontal="right"/>
    </xf>
    <xf numFmtId="4" fontId="9" fillId="0" borderId="1" xfId="0" applyNumberFormat="1" applyFont="1" applyBorder="1" applyAlignment="1">
      <alignment horizontal="right"/>
    </xf>
  </cellXfs>
  <cellStyles count="2">
    <cellStyle name="Normal" xfId="0" builtinId="0"/>
    <cellStyle name="Normal 2 2 2" xfId="1" xr:uid="{2264C8D6-22E3-488A-BF04-439778E131B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Users/Franre%20Swanepoel/Desktop/B&amp;L%20QS/GROWTHPOINT%20RENOVATIONS/TENANT%20INSTALLATIONS/PROJECTS/SENTINEL/FINAL%20ACC/GP%20-%20TI%20-%20Sentinel%20-%20NOM%20-%20VO1%20-%2015th%20August%20201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ct Information"/>
      <sheetName val="Cost Summary"/>
      <sheetName val="BofQ"/>
      <sheetName val="LANDLORD CONTROL SHEET"/>
      <sheetName val="Professional Fees"/>
      <sheetName val="VO1"/>
      <sheetName val="VO2"/>
      <sheetName val="Photos"/>
    </sheetNames>
    <sheetDataSet>
      <sheetData sheetId="0">
        <row r="7">
          <cell r="D7" t="str">
            <v>Sentinel</v>
          </cell>
        </row>
      </sheetData>
      <sheetData sheetId="1">
        <row r="44">
          <cell r="B44" t="str">
            <v>Variation Order no. 1 - Extra Earthwerks timber plank vinyl to meeting rooms</v>
          </cell>
        </row>
      </sheetData>
      <sheetData sheetId="2" refreshError="1"/>
      <sheetData sheetId="3" refreshError="1"/>
      <sheetData sheetId="4" refreshError="1"/>
      <sheetData sheetId="5"/>
      <sheetData sheetId="6" refreshError="1"/>
      <sheetData sheetId="7"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7F5F7-BB1D-48F4-9AA5-F85DCC93BD10}">
  <sheetPr>
    <tabColor theme="0"/>
  </sheetPr>
  <dimension ref="A1:P365"/>
  <sheetViews>
    <sheetView tabSelected="1" view="pageBreakPreview" topLeftCell="A4" zoomScaleNormal="100" zoomScaleSheetLayoutView="100" workbookViewId="0">
      <pane ySplit="11" topLeftCell="A87" activePane="bottomLeft" state="frozen"/>
      <selection activeCell="A4" sqref="A4"/>
      <selection pane="bottomLeft" activeCell="C84" sqref="C84"/>
    </sheetView>
  </sheetViews>
  <sheetFormatPr defaultColWidth="9.109375" defaultRowHeight="11.4" x14ac:dyDescent="0.2"/>
  <cols>
    <col min="1" max="1" width="1.6640625" style="1" customWidth="1"/>
    <col min="2" max="2" width="6.33203125" style="2" customWidth="1"/>
    <col min="3" max="3" width="62.6640625" style="3" customWidth="1"/>
    <col min="4" max="4" width="6.21875" style="4" customWidth="1"/>
    <col min="5" max="5" width="8" style="5" customWidth="1"/>
    <col min="6" max="6" width="12.109375" style="129" customWidth="1"/>
    <col min="7" max="7" width="12.88671875" style="6" customWidth="1"/>
    <col min="8" max="8" width="12.88671875" style="7" customWidth="1"/>
    <col min="9" max="16384" width="9.109375" style="7"/>
  </cols>
  <sheetData>
    <row r="1" spans="1:8" ht="3" customHeight="1" x14ac:dyDescent="0.2">
      <c r="F1" s="5"/>
    </row>
    <row r="2" spans="1:8" ht="13.2" x14ac:dyDescent="0.25">
      <c r="F2" s="5"/>
      <c r="H2" s="8" t="s">
        <v>0</v>
      </c>
    </row>
    <row r="3" spans="1:8" s="15" customFormat="1" ht="17.399999999999999" x14ac:dyDescent="0.3">
      <c r="A3" s="9"/>
      <c r="B3" s="10" t="s">
        <v>1</v>
      </c>
      <c r="C3" s="11"/>
      <c r="D3" s="12"/>
      <c r="E3" s="13"/>
      <c r="F3" s="13"/>
      <c r="G3" s="14"/>
    </row>
    <row r="4" spans="1:8" s="15" customFormat="1" ht="13.2" x14ac:dyDescent="0.25">
      <c r="A4" s="9"/>
      <c r="B4" s="16" t="s">
        <v>2</v>
      </c>
      <c r="C4" s="17"/>
      <c r="D4" s="130"/>
      <c r="E4" s="130"/>
      <c r="F4" s="130"/>
      <c r="G4" s="130"/>
      <c r="H4" s="130"/>
    </row>
    <row r="5" spans="1:8" s="15" customFormat="1" ht="13.2" x14ac:dyDescent="0.25">
      <c r="A5" s="9"/>
      <c r="B5" s="16" t="s">
        <v>3</v>
      </c>
      <c r="C5" s="17"/>
      <c r="D5" s="130"/>
      <c r="E5" s="130"/>
      <c r="F5" s="130"/>
      <c r="G5" s="130"/>
      <c r="H5" s="130"/>
    </row>
    <row r="6" spans="1:8" s="15" customFormat="1" ht="13.2" x14ac:dyDescent="0.25">
      <c r="A6" s="9"/>
      <c r="B6" s="16" t="s">
        <v>4</v>
      </c>
      <c r="C6" s="17"/>
      <c r="D6" s="130"/>
      <c r="E6" s="130"/>
      <c r="F6" s="130"/>
      <c r="G6" s="130"/>
      <c r="H6" s="130"/>
    </row>
    <row r="7" spans="1:8" s="15" customFormat="1" ht="13.2" x14ac:dyDescent="0.25">
      <c r="A7" s="9"/>
      <c r="B7" s="16" t="s">
        <v>5</v>
      </c>
      <c r="C7" s="17"/>
      <c r="D7" s="130"/>
      <c r="E7" s="130"/>
      <c r="F7" s="130"/>
      <c r="G7" s="130"/>
      <c r="H7" s="130"/>
    </row>
    <row r="8" spans="1:8" s="15" customFormat="1" ht="13.2" x14ac:dyDescent="0.25">
      <c r="A8" s="9"/>
      <c r="B8" s="9"/>
      <c r="C8" s="18"/>
      <c r="D8" s="19"/>
      <c r="E8" s="19"/>
      <c r="F8" s="19"/>
      <c r="G8" s="19"/>
      <c r="H8" s="19"/>
    </row>
    <row r="9" spans="1:8" s="15" customFormat="1" ht="6" customHeight="1" x14ac:dyDescent="0.25">
      <c r="A9" s="9"/>
      <c r="B9" s="9"/>
      <c r="C9" s="18"/>
      <c r="D9" s="20"/>
      <c r="E9" s="21"/>
      <c r="F9" s="21"/>
      <c r="G9" s="14"/>
    </row>
    <row r="10" spans="1:8" s="15" customFormat="1" ht="22.8" x14ac:dyDescent="0.4">
      <c r="A10" s="9"/>
      <c r="B10" s="22" t="s">
        <v>6</v>
      </c>
      <c r="C10" s="18"/>
      <c r="E10" s="21"/>
      <c r="F10" s="21"/>
      <c r="G10" s="14"/>
      <c r="H10" s="23"/>
    </row>
    <row r="11" spans="1:8" s="15" customFormat="1" ht="21" x14ac:dyDescent="0.4">
      <c r="A11" s="9"/>
      <c r="B11" s="24" t="s">
        <v>7</v>
      </c>
      <c r="C11" s="18"/>
      <c r="E11" s="21"/>
      <c r="F11" s="21"/>
      <c r="G11" s="14"/>
      <c r="H11" s="23"/>
    </row>
    <row r="12" spans="1:8" x14ac:dyDescent="0.2">
      <c r="F12" s="5"/>
    </row>
    <row r="13" spans="1:8" ht="8.1" customHeight="1" x14ac:dyDescent="0.2">
      <c r="B13" s="25"/>
      <c r="C13" s="26"/>
      <c r="D13" s="27"/>
      <c r="E13" s="28"/>
      <c r="F13" s="28"/>
      <c r="G13" s="29"/>
      <c r="H13" s="30"/>
    </row>
    <row r="14" spans="1:8" x14ac:dyDescent="0.2">
      <c r="B14" s="31" t="s">
        <v>8</v>
      </c>
      <c r="C14" s="32" t="s">
        <v>9</v>
      </c>
      <c r="D14" s="33" t="s">
        <v>10</v>
      </c>
      <c r="E14" s="34" t="s">
        <v>11</v>
      </c>
      <c r="F14" s="35" t="s">
        <v>12</v>
      </c>
      <c r="G14" s="36" t="s">
        <v>13</v>
      </c>
      <c r="H14" s="33" t="s">
        <v>14</v>
      </c>
    </row>
    <row r="15" spans="1:8" ht="8.1" customHeight="1" x14ac:dyDescent="0.2">
      <c r="B15" s="37"/>
      <c r="C15" s="38"/>
      <c r="D15" s="39"/>
      <c r="E15" s="40" t="s">
        <v>15</v>
      </c>
      <c r="F15" s="41"/>
      <c r="G15" s="42"/>
      <c r="H15" s="43"/>
    </row>
    <row r="16" spans="1:8" ht="12" x14ac:dyDescent="0.25">
      <c r="B16" s="44" t="s">
        <v>16</v>
      </c>
      <c r="C16" s="45" t="s">
        <v>17</v>
      </c>
      <c r="D16" s="46"/>
      <c r="E16" s="47" t="s">
        <v>18</v>
      </c>
      <c r="F16" s="48"/>
      <c r="G16" s="49"/>
      <c r="H16" s="49">
        <f>SUM(G17:G70)</f>
        <v>0</v>
      </c>
    </row>
    <row r="17" spans="1:7" s="57" customFormat="1" ht="12" x14ac:dyDescent="0.25">
      <c r="A17" s="50"/>
      <c r="B17" s="51"/>
      <c r="C17" s="52" t="s">
        <v>19</v>
      </c>
      <c r="D17" s="53"/>
      <c r="E17" s="54" cm="1">
        <f t="array" aca="1" ref="E17" ca="1">+E17:EE31</f>
        <v>0</v>
      </c>
      <c r="F17" s="55"/>
      <c r="G17" s="56"/>
    </row>
    <row r="18" spans="1:7" s="57" customFormat="1" x14ac:dyDescent="0.2">
      <c r="A18" s="50"/>
      <c r="B18" s="51"/>
      <c r="C18" s="58"/>
      <c r="D18" s="53"/>
      <c r="E18" s="54" t="s">
        <v>15</v>
      </c>
      <c r="F18" s="55"/>
      <c r="G18" s="56"/>
    </row>
    <row r="19" spans="1:7" s="57" customFormat="1" ht="34.200000000000003" x14ac:dyDescent="0.2">
      <c r="A19" s="50"/>
      <c r="B19" s="51"/>
      <c r="C19" s="58" t="s">
        <v>20</v>
      </c>
      <c r="D19" s="53"/>
      <c r="E19" s="54" t="s">
        <v>15</v>
      </c>
      <c r="F19" s="55"/>
      <c r="G19" s="56"/>
    </row>
    <row r="20" spans="1:7" s="57" customFormat="1" x14ac:dyDescent="0.2">
      <c r="A20" s="50"/>
      <c r="B20" s="51"/>
      <c r="C20" s="58"/>
      <c r="D20" s="53"/>
      <c r="E20" s="54" t="s">
        <v>15</v>
      </c>
      <c r="F20" s="55"/>
      <c r="G20" s="56"/>
    </row>
    <row r="21" spans="1:7" s="57" customFormat="1" x14ac:dyDescent="0.2">
      <c r="A21" s="50"/>
      <c r="B21" s="51"/>
      <c r="C21" s="58">
        <v>685</v>
      </c>
      <c r="D21" s="53"/>
      <c r="E21" s="54" t="s">
        <v>15</v>
      </c>
      <c r="F21" s="55"/>
      <c r="G21" s="56"/>
    </row>
    <row r="22" spans="1:7" s="57" customFormat="1" x14ac:dyDescent="0.2">
      <c r="A22" s="50"/>
      <c r="B22" s="51"/>
      <c r="C22" s="58"/>
      <c r="D22" s="53"/>
      <c r="E22" s="54" t="s">
        <v>15</v>
      </c>
      <c r="F22" s="55"/>
      <c r="G22" s="56"/>
    </row>
    <row r="23" spans="1:7" s="57" customFormat="1" ht="34.200000000000003" x14ac:dyDescent="0.2">
      <c r="A23" s="50"/>
      <c r="B23" s="51"/>
      <c r="C23" s="58" t="s">
        <v>21</v>
      </c>
      <c r="D23" s="53"/>
      <c r="E23" s="54" t="s">
        <v>15</v>
      </c>
      <c r="F23" s="55"/>
      <c r="G23" s="56"/>
    </row>
    <row r="24" spans="1:7" s="57" customFormat="1" x14ac:dyDescent="0.2">
      <c r="A24" s="50"/>
      <c r="B24" s="51"/>
      <c r="C24" s="59"/>
      <c r="D24" s="53"/>
      <c r="E24" s="54" t="s">
        <v>15</v>
      </c>
      <c r="F24" s="55"/>
      <c r="G24" s="56"/>
    </row>
    <row r="25" spans="1:7" s="57" customFormat="1" ht="12" x14ac:dyDescent="0.25">
      <c r="A25" s="50"/>
      <c r="B25" s="51"/>
      <c r="C25" s="52" t="s">
        <v>22</v>
      </c>
      <c r="D25" s="53"/>
      <c r="E25" s="54" t="s">
        <v>15</v>
      </c>
      <c r="F25" s="55"/>
      <c r="G25" s="56"/>
    </row>
    <row r="26" spans="1:7" s="57" customFormat="1" x14ac:dyDescent="0.2">
      <c r="A26" s="50"/>
      <c r="B26" s="51"/>
      <c r="C26" s="59"/>
      <c r="D26" s="53"/>
      <c r="E26" s="54" t="s">
        <v>15</v>
      </c>
      <c r="F26" s="55"/>
      <c r="G26" s="56"/>
    </row>
    <row r="27" spans="1:7" s="57" customFormat="1" ht="45.6" x14ac:dyDescent="0.2">
      <c r="A27" s="50"/>
      <c r="B27" s="51"/>
      <c r="C27" s="59" t="s">
        <v>23</v>
      </c>
      <c r="D27" s="53"/>
      <c r="E27" s="54" t="s">
        <v>15</v>
      </c>
      <c r="F27" s="55"/>
      <c r="G27" s="56"/>
    </row>
    <row r="28" spans="1:7" s="57" customFormat="1" x14ac:dyDescent="0.2">
      <c r="A28" s="50"/>
      <c r="B28" s="51"/>
      <c r="C28" s="59"/>
      <c r="D28" s="53"/>
      <c r="E28" s="54" t="s">
        <v>15</v>
      </c>
      <c r="F28" s="55"/>
      <c r="G28" s="56"/>
    </row>
    <row r="29" spans="1:7" s="57" customFormat="1" ht="34.200000000000003" x14ac:dyDescent="0.2">
      <c r="A29" s="50"/>
      <c r="B29" s="51"/>
      <c r="C29" s="59" t="s">
        <v>24</v>
      </c>
      <c r="D29" s="53"/>
      <c r="E29" s="54" t="s">
        <v>15</v>
      </c>
      <c r="F29" s="55"/>
      <c r="G29" s="56"/>
    </row>
    <row r="30" spans="1:7" s="57" customFormat="1" x14ac:dyDescent="0.2">
      <c r="A30" s="50"/>
      <c r="B30" s="51"/>
      <c r="C30" s="59"/>
      <c r="D30" s="53"/>
      <c r="E30" s="54" t="s">
        <v>15</v>
      </c>
      <c r="F30" s="55"/>
      <c r="G30" s="56"/>
    </row>
    <row r="31" spans="1:7" s="57" customFormat="1" ht="34.200000000000003" x14ac:dyDescent="0.2">
      <c r="A31" s="50"/>
      <c r="B31" s="51"/>
      <c r="C31" s="59" t="s">
        <v>25</v>
      </c>
      <c r="D31" s="53"/>
      <c r="E31" s="54"/>
      <c r="F31" s="55"/>
      <c r="G31" s="56"/>
    </row>
    <row r="32" spans="1:7" s="57" customFormat="1" x14ac:dyDescent="0.2">
      <c r="A32" s="50"/>
      <c r="B32" s="51"/>
      <c r="C32" s="59"/>
      <c r="D32" s="53"/>
      <c r="E32" s="54"/>
      <c r="F32" s="55"/>
      <c r="G32" s="56"/>
    </row>
    <row r="33" spans="1:7" s="57" customFormat="1" ht="12" x14ac:dyDescent="0.25">
      <c r="A33" s="50"/>
      <c r="B33" s="51"/>
      <c r="C33" s="52" t="s">
        <v>26</v>
      </c>
      <c r="D33" s="53"/>
      <c r="E33" s="54"/>
      <c r="F33" s="55"/>
      <c r="G33" s="56"/>
    </row>
    <row r="34" spans="1:7" s="57" customFormat="1" x14ac:dyDescent="0.2">
      <c r="A34" s="50"/>
      <c r="B34" s="51"/>
      <c r="C34" s="59"/>
      <c r="D34" s="53"/>
      <c r="E34" s="54"/>
      <c r="F34" s="55"/>
      <c r="G34" s="56"/>
    </row>
    <row r="35" spans="1:7" s="57" customFormat="1" ht="45.6" x14ac:dyDescent="0.2">
      <c r="A35" s="50"/>
      <c r="B35" s="51"/>
      <c r="C35" s="59" t="s">
        <v>27</v>
      </c>
      <c r="D35" s="53"/>
      <c r="E35" s="54"/>
      <c r="F35" s="55"/>
      <c r="G35" s="56"/>
    </row>
    <row r="36" spans="1:7" s="57" customFormat="1" x14ac:dyDescent="0.2">
      <c r="A36" s="50"/>
      <c r="B36" s="51"/>
      <c r="C36" s="59"/>
      <c r="D36" s="53"/>
      <c r="E36" s="54"/>
      <c r="F36" s="55"/>
      <c r="G36" s="56"/>
    </row>
    <row r="37" spans="1:7" s="57" customFormat="1" ht="22.8" x14ac:dyDescent="0.2">
      <c r="A37" s="50"/>
      <c r="B37" s="51"/>
      <c r="C37" s="59" t="s">
        <v>28</v>
      </c>
      <c r="D37" s="53"/>
      <c r="E37" s="54"/>
      <c r="F37" s="55"/>
      <c r="G37" s="56"/>
    </row>
    <row r="38" spans="1:7" s="57" customFormat="1" x14ac:dyDescent="0.2">
      <c r="A38" s="50"/>
      <c r="B38" s="51"/>
      <c r="C38" s="59"/>
      <c r="D38" s="53"/>
      <c r="E38" s="54"/>
      <c r="F38" s="55"/>
      <c r="G38" s="56"/>
    </row>
    <row r="39" spans="1:7" s="57" customFormat="1" ht="22.8" x14ac:dyDescent="0.2">
      <c r="A39" s="50"/>
      <c r="B39" s="51"/>
      <c r="C39" s="59" t="s">
        <v>29</v>
      </c>
      <c r="D39" s="53"/>
      <c r="E39" s="54"/>
      <c r="F39" s="55"/>
      <c r="G39" s="56"/>
    </row>
    <row r="40" spans="1:7" s="57" customFormat="1" x14ac:dyDescent="0.2">
      <c r="A40" s="50"/>
      <c r="B40" s="51"/>
      <c r="C40" s="59"/>
      <c r="D40" s="53"/>
      <c r="E40" s="54"/>
      <c r="F40" s="55"/>
      <c r="G40" s="56"/>
    </row>
    <row r="41" spans="1:7" s="57" customFormat="1" ht="22.8" x14ac:dyDescent="0.2">
      <c r="A41" s="50"/>
      <c r="B41" s="51"/>
      <c r="C41" s="59" t="s">
        <v>30</v>
      </c>
      <c r="D41" s="53"/>
      <c r="E41" s="54"/>
      <c r="F41" s="55"/>
      <c r="G41" s="56"/>
    </row>
    <row r="42" spans="1:7" s="57" customFormat="1" x14ac:dyDescent="0.2">
      <c r="A42" s="50"/>
      <c r="B42" s="51"/>
      <c r="C42" s="59"/>
      <c r="D42" s="53"/>
      <c r="E42" s="54"/>
      <c r="F42" s="55"/>
      <c r="G42" s="56"/>
    </row>
    <row r="43" spans="1:7" s="57" customFormat="1" x14ac:dyDescent="0.2">
      <c r="A43" s="50"/>
      <c r="B43" s="51"/>
      <c r="C43" s="60" t="s">
        <v>31</v>
      </c>
      <c r="D43" s="53"/>
      <c r="E43" s="54"/>
      <c r="F43" s="55"/>
      <c r="G43" s="56"/>
    </row>
    <row r="44" spans="1:7" s="57" customFormat="1" ht="34.200000000000003" x14ac:dyDescent="0.2">
      <c r="A44" s="50"/>
      <c r="B44" s="51"/>
      <c r="C44" s="59" t="s">
        <v>32</v>
      </c>
      <c r="D44" s="53"/>
      <c r="E44" s="54"/>
      <c r="F44" s="55"/>
      <c r="G44" s="56"/>
    </row>
    <row r="45" spans="1:7" s="57" customFormat="1" x14ac:dyDescent="0.2">
      <c r="A45" s="50"/>
      <c r="B45" s="51"/>
      <c r="C45" s="59"/>
      <c r="D45" s="53"/>
      <c r="E45" s="54"/>
      <c r="F45" s="55"/>
      <c r="G45" s="56"/>
    </row>
    <row r="46" spans="1:7" s="57" customFormat="1" ht="12" x14ac:dyDescent="0.25">
      <c r="A46" s="50"/>
      <c r="B46" s="51"/>
      <c r="C46" s="52" t="s">
        <v>33</v>
      </c>
      <c r="D46" s="53"/>
      <c r="E46" s="54"/>
      <c r="F46" s="55"/>
      <c r="G46" s="56"/>
    </row>
    <row r="47" spans="1:7" s="57" customFormat="1" x14ac:dyDescent="0.2">
      <c r="A47" s="50"/>
      <c r="B47" s="51"/>
      <c r="C47" s="59"/>
      <c r="D47" s="53"/>
      <c r="E47" s="54"/>
      <c r="F47" s="55"/>
      <c r="G47" s="56"/>
    </row>
    <row r="48" spans="1:7" s="57" customFormat="1" x14ac:dyDescent="0.2">
      <c r="A48" s="50"/>
      <c r="B48" s="51"/>
      <c r="C48" s="59" t="s">
        <v>34</v>
      </c>
      <c r="D48" s="53"/>
      <c r="E48" s="54"/>
      <c r="F48" s="55"/>
      <c r="G48" s="56"/>
    </row>
    <row r="49" spans="1:8" x14ac:dyDescent="0.2">
      <c r="B49" s="37"/>
      <c r="C49" s="61"/>
      <c r="D49" s="62"/>
      <c r="E49" s="63"/>
      <c r="F49" s="64"/>
      <c r="G49" s="65"/>
      <c r="H49" s="66"/>
    </row>
    <row r="50" spans="1:8" ht="12" x14ac:dyDescent="0.25">
      <c r="B50" s="67"/>
      <c r="C50" s="68"/>
      <c r="D50" s="69"/>
      <c r="E50" s="70" t="s">
        <v>15</v>
      </c>
      <c r="F50" s="71"/>
      <c r="G50" s="72"/>
    </row>
    <row r="51" spans="1:8" ht="12" x14ac:dyDescent="0.25">
      <c r="B51" s="73" t="s">
        <v>35</v>
      </c>
      <c r="C51" s="68" t="s">
        <v>36</v>
      </c>
      <c r="D51" s="69"/>
      <c r="E51" s="70" t="s">
        <v>15</v>
      </c>
      <c r="F51" s="71"/>
      <c r="G51" s="72"/>
    </row>
    <row r="52" spans="1:8" x14ac:dyDescent="0.2">
      <c r="B52" s="74"/>
      <c r="C52" s="75" t="s">
        <v>37</v>
      </c>
      <c r="D52" s="69"/>
      <c r="E52" s="70" t="s">
        <v>15</v>
      </c>
      <c r="F52" s="72"/>
      <c r="G52" s="72"/>
    </row>
    <row r="53" spans="1:8" x14ac:dyDescent="0.2">
      <c r="B53" s="74" t="s">
        <v>38</v>
      </c>
      <c r="C53" s="76" t="s">
        <v>39</v>
      </c>
      <c r="D53" s="69" t="s">
        <v>40</v>
      </c>
      <c r="E53" s="71">
        <v>1</v>
      </c>
      <c r="F53" s="72"/>
      <c r="G53" s="72"/>
    </row>
    <row r="54" spans="1:8" x14ac:dyDescent="0.2">
      <c r="B54" s="74"/>
      <c r="C54" s="76"/>
      <c r="D54" s="69"/>
      <c r="E54" s="70" t="s">
        <v>15</v>
      </c>
      <c r="F54" s="72"/>
      <c r="G54" s="72"/>
    </row>
    <row r="55" spans="1:8" s="77" customFormat="1" ht="12" x14ac:dyDescent="0.25">
      <c r="A55" s="1"/>
      <c r="B55" s="74" t="s">
        <v>41</v>
      </c>
      <c r="C55" s="68" t="s">
        <v>42</v>
      </c>
      <c r="D55" s="69" t="s">
        <v>40</v>
      </c>
      <c r="E55" s="71">
        <v>1</v>
      </c>
      <c r="F55" s="72"/>
      <c r="G55" s="72"/>
    </row>
    <row r="56" spans="1:8" s="77" customFormat="1" ht="12" x14ac:dyDescent="0.25">
      <c r="A56" s="1"/>
      <c r="B56" s="67"/>
      <c r="C56" s="68" t="s">
        <v>43</v>
      </c>
      <c r="D56" s="78"/>
      <c r="E56" s="70" t="s">
        <v>15</v>
      </c>
      <c r="F56" s="79"/>
      <c r="G56" s="79"/>
    </row>
    <row r="57" spans="1:8" x14ac:dyDescent="0.2">
      <c r="B57" s="74"/>
      <c r="C57" s="76" t="s">
        <v>44</v>
      </c>
      <c r="D57" s="69"/>
      <c r="E57" s="70" t="s">
        <v>15</v>
      </c>
      <c r="F57" s="72"/>
      <c r="G57" s="72"/>
    </row>
    <row r="58" spans="1:8" x14ac:dyDescent="0.2">
      <c r="B58" s="74"/>
      <c r="C58" s="76" t="s">
        <v>45</v>
      </c>
      <c r="D58" s="69"/>
      <c r="E58" s="70" t="s">
        <v>15</v>
      </c>
      <c r="F58" s="72"/>
      <c r="G58" s="72"/>
    </row>
    <row r="59" spans="1:8" x14ac:dyDescent="0.2">
      <c r="B59" s="74"/>
      <c r="C59" s="76" t="s">
        <v>46</v>
      </c>
      <c r="D59" s="69"/>
      <c r="E59" s="70" t="s">
        <v>15</v>
      </c>
      <c r="F59" s="72"/>
      <c r="G59" s="72"/>
    </row>
    <row r="60" spans="1:8" x14ac:dyDescent="0.2">
      <c r="B60" s="74"/>
      <c r="C60" s="76" t="s">
        <v>47</v>
      </c>
      <c r="D60" s="69"/>
      <c r="E60" s="70" t="s">
        <v>15</v>
      </c>
      <c r="F60" s="72"/>
      <c r="G60" s="72"/>
    </row>
    <row r="61" spans="1:8" x14ac:dyDescent="0.2">
      <c r="B61" s="74"/>
      <c r="C61" s="76" t="s">
        <v>48</v>
      </c>
      <c r="D61" s="69"/>
      <c r="E61" s="70" t="s">
        <v>15</v>
      </c>
      <c r="F61" s="72"/>
      <c r="G61" s="72"/>
    </row>
    <row r="62" spans="1:8" x14ac:dyDescent="0.2">
      <c r="B62" s="74"/>
      <c r="C62" s="76"/>
      <c r="D62" s="69"/>
      <c r="E62" s="70" t="s">
        <v>15</v>
      </c>
      <c r="F62" s="72"/>
      <c r="G62" s="72"/>
    </row>
    <row r="63" spans="1:8" ht="12" x14ac:dyDescent="0.25">
      <c r="B63" s="73" t="s">
        <v>49</v>
      </c>
      <c r="C63" s="68" t="s">
        <v>50</v>
      </c>
      <c r="D63" s="69"/>
      <c r="E63" s="70" t="s">
        <v>15</v>
      </c>
      <c r="F63" s="72"/>
      <c r="G63" s="72"/>
    </row>
    <row r="64" spans="1:8" ht="22.8" x14ac:dyDescent="0.2">
      <c r="B64" s="74" t="s">
        <v>38</v>
      </c>
      <c r="C64" s="76" t="s">
        <v>51</v>
      </c>
      <c r="D64" s="69" t="s">
        <v>40</v>
      </c>
      <c r="E64" s="71">
        <v>1</v>
      </c>
      <c r="F64" s="72"/>
      <c r="G64" s="72"/>
    </row>
    <row r="65" spans="2:8" x14ac:dyDescent="0.2">
      <c r="B65" s="74"/>
      <c r="C65" s="76"/>
      <c r="D65" s="69"/>
      <c r="E65" s="70" t="s">
        <v>15</v>
      </c>
      <c r="F65" s="72"/>
      <c r="G65" s="72"/>
    </row>
    <row r="66" spans="2:8" ht="12" x14ac:dyDescent="0.25">
      <c r="B66" s="73" t="s">
        <v>52</v>
      </c>
      <c r="C66" s="68" t="s">
        <v>53</v>
      </c>
      <c r="D66" s="69"/>
      <c r="E66" s="70" t="s">
        <v>15</v>
      </c>
      <c r="F66" s="72"/>
      <c r="G66" s="72"/>
    </row>
    <row r="67" spans="2:8" x14ac:dyDescent="0.2">
      <c r="B67" s="74" t="s">
        <v>38</v>
      </c>
      <c r="C67" s="76" t="s">
        <v>54</v>
      </c>
      <c r="D67" s="69" t="s">
        <v>55</v>
      </c>
      <c r="E67" s="71">
        <v>3500</v>
      </c>
      <c r="F67" s="72"/>
      <c r="G67" s="72"/>
    </row>
    <row r="68" spans="2:8" s="1" customFormat="1" x14ac:dyDescent="0.2">
      <c r="B68" s="74"/>
      <c r="C68" s="80"/>
      <c r="D68" s="69"/>
      <c r="E68" s="70" t="s">
        <v>15</v>
      </c>
      <c r="F68" s="71" t="s">
        <v>56</v>
      </c>
      <c r="G68" s="72"/>
      <c r="H68" s="7"/>
    </row>
    <row r="69" spans="2:8" s="1" customFormat="1" x14ac:dyDescent="0.2">
      <c r="B69" s="81" t="s">
        <v>57</v>
      </c>
      <c r="C69" s="76"/>
      <c r="D69" s="82"/>
      <c r="E69" s="83" t="s">
        <v>15</v>
      </c>
      <c r="F69" s="84" t="s">
        <v>56</v>
      </c>
      <c r="G69" s="85"/>
      <c r="H69" s="7"/>
    </row>
    <row r="70" spans="2:8" s="1" customFormat="1" ht="12.75" customHeight="1" x14ac:dyDescent="0.2">
      <c r="B70" s="86"/>
      <c r="C70" s="3"/>
      <c r="D70" s="4"/>
      <c r="E70" s="87" t="s">
        <v>15</v>
      </c>
      <c r="F70" s="5" t="s">
        <v>56</v>
      </c>
      <c r="G70" s="88"/>
      <c r="H70" s="7"/>
    </row>
    <row r="71" spans="2:8" s="1" customFormat="1" ht="12.75" customHeight="1" x14ac:dyDescent="0.25">
      <c r="B71" s="44" t="s">
        <v>58</v>
      </c>
      <c r="C71" s="131" t="s">
        <v>260</v>
      </c>
      <c r="D71" s="46"/>
      <c r="E71" s="47"/>
      <c r="F71" s="48" t="s">
        <v>56</v>
      </c>
      <c r="G71" s="48"/>
      <c r="H71" s="49">
        <f>SUM(G72:G143)</f>
        <v>0</v>
      </c>
    </row>
    <row r="72" spans="2:8" s="50" customFormat="1" ht="57.6" x14ac:dyDescent="0.25">
      <c r="B72" s="90"/>
      <c r="C72" s="91" t="s">
        <v>59</v>
      </c>
      <c r="D72" s="53"/>
      <c r="E72" s="92"/>
      <c r="F72" s="55"/>
      <c r="G72" s="56"/>
      <c r="H72" s="57"/>
    </row>
    <row r="73" spans="2:8" s="50" customFormat="1" ht="12" x14ac:dyDescent="0.25">
      <c r="B73" s="90"/>
      <c r="C73" s="93"/>
      <c r="D73" s="53"/>
      <c r="E73" s="92"/>
      <c r="F73" s="55"/>
      <c r="G73" s="56"/>
      <c r="H73" s="57"/>
    </row>
    <row r="74" spans="2:8" s="50" customFormat="1" ht="23.4" x14ac:dyDescent="0.25">
      <c r="B74" s="90"/>
      <c r="C74" s="91" t="s">
        <v>60</v>
      </c>
      <c r="D74" s="53"/>
      <c r="E74" s="92"/>
      <c r="F74" s="55"/>
      <c r="G74" s="56"/>
      <c r="H74" s="57"/>
    </row>
    <row r="75" spans="2:8" s="50" customFormat="1" ht="12" x14ac:dyDescent="0.25">
      <c r="B75" s="90"/>
      <c r="C75" s="93"/>
      <c r="D75" s="53"/>
      <c r="E75" s="92"/>
      <c r="F75" s="55"/>
      <c r="G75" s="56"/>
      <c r="H75" s="57"/>
    </row>
    <row r="76" spans="2:8" s="50" customFormat="1" ht="57.6" x14ac:dyDescent="0.25">
      <c r="B76" s="90"/>
      <c r="C76" s="91" t="s">
        <v>61</v>
      </c>
      <c r="D76" s="53"/>
      <c r="E76" s="92"/>
      <c r="F76" s="55"/>
      <c r="G76" s="56"/>
      <c r="H76" s="57"/>
    </row>
    <row r="77" spans="2:8" s="50" customFormat="1" ht="12" x14ac:dyDescent="0.25">
      <c r="B77" s="90"/>
      <c r="C77" s="91"/>
      <c r="D77" s="53"/>
      <c r="E77" s="92"/>
      <c r="F77" s="55"/>
      <c r="G77" s="56"/>
      <c r="H77" s="57"/>
    </row>
    <row r="78" spans="2:8" s="50" customFormat="1" ht="46.2" x14ac:dyDescent="0.25">
      <c r="B78" s="90"/>
      <c r="C78" s="91" t="s">
        <v>62</v>
      </c>
      <c r="D78" s="53"/>
      <c r="E78" s="92"/>
      <c r="F78" s="55"/>
      <c r="G78" s="56"/>
      <c r="H78" s="57"/>
    </row>
    <row r="79" spans="2:8" s="50" customFormat="1" ht="12" x14ac:dyDescent="0.25">
      <c r="B79" s="90"/>
      <c r="C79" s="91"/>
      <c r="D79" s="53"/>
      <c r="E79" s="92"/>
      <c r="F79" s="55"/>
      <c r="G79" s="56"/>
      <c r="H79" s="57"/>
    </row>
    <row r="80" spans="2:8" s="50" customFormat="1" ht="12" x14ac:dyDescent="0.25">
      <c r="B80" s="90"/>
      <c r="C80" s="91" t="s">
        <v>63</v>
      </c>
      <c r="D80" s="53"/>
      <c r="E80" s="92"/>
      <c r="F80" s="55"/>
      <c r="G80" s="56"/>
      <c r="H80" s="57"/>
    </row>
    <row r="81" spans="2:8" s="50" customFormat="1" ht="12" x14ac:dyDescent="0.25">
      <c r="B81" s="90"/>
      <c r="C81" s="91"/>
      <c r="D81" s="53"/>
      <c r="E81" s="92"/>
      <c r="F81" s="55"/>
      <c r="G81" s="56"/>
      <c r="H81" s="57"/>
    </row>
    <row r="82" spans="2:8" s="50" customFormat="1" ht="34.799999999999997" x14ac:dyDescent="0.25">
      <c r="B82" s="90"/>
      <c r="C82" s="91" t="s">
        <v>64</v>
      </c>
      <c r="D82" s="53"/>
      <c r="E82" s="92"/>
      <c r="F82" s="55"/>
      <c r="G82" s="56"/>
      <c r="H82" s="57"/>
    </row>
    <row r="83" spans="2:8" s="50" customFormat="1" ht="12" x14ac:dyDescent="0.25">
      <c r="B83" s="90"/>
      <c r="C83" s="91"/>
      <c r="D83" s="53"/>
      <c r="E83" s="92"/>
      <c r="F83" s="55"/>
      <c r="G83" s="56"/>
      <c r="H83" s="57"/>
    </row>
    <row r="84" spans="2:8" s="50" customFormat="1" ht="80.400000000000006" x14ac:dyDescent="0.25">
      <c r="B84" s="90"/>
      <c r="C84" s="91" t="s">
        <v>65</v>
      </c>
      <c r="D84" s="53"/>
      <c r="E84" s="92"/>
      <c r="F84" s="55"/>
      <c r="G84" s="56"/>
      <c r="H84" s="57"/>
    </row>
    <row r="85" spans="2:8" s="50" customFormat="1" ht="12" x14ac:dyDescent="0.25">
      <c r="B85" s="90"/>
      <c r="C85" s="91"/>
      <c r="D85" s="53"/>
      <c r="E85" s="92"/>
      <c r="F85" s="55"/>
      <c r="G85" s="56"/>
      <c r="H85" s="57"/>
    </row>
    <row r="86" spans="2:8" s="50" customFormat="1" ht="23.4" x14ac:dyDescent="0.25">
      <c r="B86" s="90"/>
      <c r="C86" s="91" t="s">
        <v>66</v>
      </c>
      <c r="D86" s="53"/>
      <c r="E86" s="92"/>
      <c r="F86" s="55"/>
      <c r="G86" s="56"/>
      <c r="H86" s="57"/>
    </row>
    <row r="87" spans="2:8" s="50" customFormat="1" ht="12" x14ac:dyDescent="0.25">
      <c r="B87" s="90"/>
      <c r="C87" s="91"/>
      <c r="D87" s="53"/>
      <c r="E87" s="92"/>
      <c r="F87" s="55"/>
      <c r="G87" s="56"/>
      <c r="H87" s="57"/>
    </row>
    <row r="88" spans="2:8" s="50" customFormat="1" ht="23.4" x14ac:dyDescent="0.25">
      <c r="B88" s="90"/>
      <c r="C88" s="91" t="s">
        <v>67</v>
      </c>
      <c r="D88" s="53"/>
      <c r="E88" s="92"/>
      <c r="F88" s="55"/>
      <c r="G88" s="56"/>
      <c r="H88" s="57"/>
    </row>
    <row r="89" spans="2:8" s="50" customFormat="1" ht="12" x14ac:dyDescent="0.25">
      <c r="B89" s="90"/>
      <c r="C89" s="91"/>
      <c r="D89" s="53"/>
      <c r="E89" s="92"/>
      <c r="F89" s="55"/>
      <c r="G89" s="56"/>
      <c r="H89" s="57"/>
    </row>
    <row r="90" spans="2:8" s="50" customFormat="1" ht="22.8" customHeight="1" x14ac:dyDescent="0.25">
      <c r="B90" s="90"/>
      <c r="C90" s="91" t="s">
        <v>68</v>
      </c>
      <c r="D90" s="53"/>
      <c r="E90" s="92"/>
      <c r="F90" s="55"/>
      <c r="G90" s="56"/>
      <c r="H90" s="57"/>
    </row>
    <row r="91" spans="2:8" s="50" customFormat="1" ht="12" x14ac:dyDescent="0.25">
      <c r="B91" s="90"/>
      <c r="C91" s="91"/>
      <c r="D91" s="53"/>
      <c r="E91" s="92"/>
      <c r="F91" s="55"/>
      <c r="G91" s="56"/>
      <c r="H91" s="57"/>
    </row>
    <row r="92" spans="2:8" s="50" customFormat="1" ht="23.4" x14ac:dyDescent="0.25">
      <c r="B92" s="90"/>
      <c r="C92" s="91" t="s">
        <v>69</v>
      </c>
      <c r="D92" s="53"/>
      <c r="E92" s="92"/>
      <c r="F92" s="55"/>
      <c r="G92" s="56"/>
      <c r="H92" s="57"/>
    </row>
    <row r="93" spans="2:8" s="50" customFormat="1" ht="12" x14ac:dyDescent="0.25">
      <c r="B93" s="90"/>
      <c r="C93" s="91"/>
      <c r="D93" s="53"/>
      <c r="E93" s="92"/>
      <c r="F93" s="55"/>
      <c r="G93" s="56"/>
      <c r="H93" s="57"/>
    </row>
    <row r="94" spans="2:8" s="50" customFormat="1" ht="36.6" customHeight="1" x14ac:dyDescent="0.25">
      <c r="B94" s="90"/>
      <c r="C94" s="91" t="s">
        <v>70</v>
      </c>
      <c r="D94" s="53"/>
      <c r="E94" s="92"/>
      <c r="F94" s="55"/>
      <c r="G94" s="56"/>
      <c r="H94" s="57"/>
    </row>
    <row r="95" spans="2:8" s="1" customFormat="1" ht="11.4" customHeight="1" x14ac:dyDescent="0.25">
      <c r="B95" s="94"/>
      <c r="C95" s="95"/>
      <c r="D95" s="39"/>
      <c r="E95" s="40" t="s">
        <v>15</v>
      </c>
      <c r="F95" s="41"/>
      <c r="G95" s="42"/>
      <c r="H95" s="7"/>
    </row>
    <row r="96" spans="2:8" s="1" customFormat="1" ht="24" x14ac:dyDescent="0.25">
      <c r="B96" s="73" t="s">
        <v>35</v>
      </c>
      <c r="C96" s="96" t="s">
        <v>71</v>
      </c>
      <c r="D96" s="69"/>
      <c r="E96" s="70" t="s">
        <v>15</v>
      </c>
      <c r="F96" s="71"/>
      <c r="G96" s="72"/>
      <c r="H96" s="7"/>
    </row>
    <row r="97" spans="2:8" s="1" customFormat="1" x14ac:dyDescent="0.2">
      <c r="B97" s="74" t="s">
        <v>38</v>
      </c>
      <c r="C97" s="80" t="s">
        <v>72</v>
      </c>
      <c r="D97" s="69" t="s">
        <v>55</v>
      </c>
      <c r="E97" s="71">
        <v>15</v>
      </c>
      <c r="F97" s="72" t="s">
        <v>73</v>
      </c>
      <c r="G97" s="72" t="s">
        <v>73</v>
      </c>
      <c r="H97" s="7" t="s">
        <v>74</v>
      </c>
    </row>
    <row r="98" spans="2:8" s="1" customFormat="1" x14ac:dyDescent="0.2">
      <c r="B98" s="74"/>
      <c r="C98" s="80"/>
      <c r="D98" s="69"/>
      <c r="E98" s="70" t="s">
        <v>15</v>
      </c>
      <c r="F98" s="72"/>
      <c r="G98" s="72"/>
      <c r="H98" s="7"/>
    </row>
    <row r="99" spans="2:8" s="1" customFormat="1" ht="36" x14ac:dyDescent="0.25">
      <c r="B99" s="73" t="s">
        <v>49</v>
      </c>
      <c r="C99" s="96" t="s">
        <v>75</v>
      </c>
      <c r="D99" s="69"/>
      <c r="E99" s="70" t="s">
        <v>15</v>
      </c>
      <c r="F99" s="72"/>
      <c r="G99" s="72"/>
      <c r="H99" s="7"/>
    </row>
    <row r="100" spans="2:8" s="1" customFormat="1" x14ac:dyDescent="0.2">
      <c r="B100" s="74" t="s">
        <v>38</v>
      </c>
      <c r="C100" s="80" t="s">
        <v>76</v>
      </c>
      <c r="D100" s="69" t="s">
        <v>55</v>
      </c>
      <c r="E100" s="71">
        <v>52</v>
      </c>
      <c r="F100" s="72" t="s">
        <v>73</v>
      </c>
      <c r="G100" s="72" t="s">
        <v>73</v>
      </c>
      <c r="H100" s="7" t="s">
        <v>74</v>
      </c>
    </row>
    <row r="101" spans="2:8" s="1" customFormat="1" x14ac:dyDescent="0.2">
      <c r="B101" s="74" t="s">
        <v>41</v>
      </c>
      <c r="C101" s="80" t="s">
        <v>76</v>
      </c>
      <c r="D101" s="69" t="s">
        <v>55</v>
      </c>
      <c r="E101" s="71">
        <v>50</v>
      </c>
      <c r="F101" s="72" t="s">
        <v>73</v>
      </c>
      <c r="G101" s="72" t="s">
        <v>73</v>
      </c>
      <c r="H101" s="7" t="s">
        <v>77</v>
      </c>
    </row>
    <row r="102" spans="2:8" s="1" customFormat="1" ht="12" x14ac:dyDescent="0.25">
      <c r="B102" s="67"/>
      <c r="C102" s="96"/>
      <c r="D102" s="69"/>
      <c r="E102" s="70" t="s">
        <v>15</v>
      </c>
      <c r="F102" s="71"/>
      <c r="G102" s="72"/>
      <c r="H102" s="7"/>
    </row>
    <row r="103" spans="2:8" s="1" customFormat="1" ht="12" x14ac:dyDescent="0.25">
      <c r="B103" s="73" t="s">
        <v>52</v>
      </c>
      <c r="C103" s="96" t="s">
        <v>78</v>
      </c>
      <c r="D103" s="69"/>
      <c r="E103" s="70" t="s">
        <v>15</v>
      </c>
      <c r="F103" s="71"/>
      <c r="G103" s="72"/>
      <c r="H103" s="7"/>
    </row>
    <row r="104" spans="2:8" s="1" customFormat="1" x14ac:dyDescent="0.2">
      <c r="B104" s="74" t="s">
        <v>38</v>
      </c>
      <c r="C104" s="80" t="s">
        <v>79</v>
      </c>
      <c r="D104" s="69" t="s">
        <v>80</v>
      </c>
      <c r="E104" s="71">
        <v>45.38</v>
      </c>
      <c r="F104" s="72" t="s">
        <v>73</v>
      </c>
      <c r="G104" s="72" t="s">
        <v>73</v>
      </c>
      <c r="H104" s="7" t="s">
        <v>74</v>
      </c>
    </row>
    <row r="105" spans="2:8" s="1" customFormat="1" x14ac:dyDescent="0.2">
      <c r="B105" s="74" t="s">
        <v>41</v>
      </c>
      <c r="C105" s="80" t="s">
        <v>79</v>
      </c>
      <c r="D105" s="69" t="s">
        <v>80</v>
      </c>
      <c r="E105" s="71">
        <v>60.52</v>
      </c>
      <c r="F105" s="72" t="s">
        <v>73</v>
      </c>
      <c r="G105" s="72" t="s">
        <v>73</v>
      </c>
      <c r="H105" s="7" t="s">
        <v>77</v>
      </c>
    </row>
    <row r="106" spans="2:8" s="1" customFormat="1" x14ac:dyDescent="0.2">
      <c r="B106" s="74"/>
      <c r="C106" s="80"/>
      <c r="D106" s="69"/>
      <c r="E106" s="70" t="s">
        <v>15</v>
      </c>
      <c r="F106" s="71"/>
      <c r="G106" s="72"/>
      <c r="H106" s="7"/>
    </row>
    <row r="107" spans="2:8" s="1" customFormat="1" ht="12" x14ac:dyDescent="0.25">
      <c r="B107" s="73" t="s">
        <v>81</v>
      </c>
      <c r="C107" s="96" t="s">
        <v>82</v>
      </c>
      <c r="D107" s="69"/>
      <c r="E107" s="70" t="s">
        <v>15</v>
      </c>
      <c r="F107" s="71"/>
      <c r="G107" s="72"/>
      <c r="H107" s="7"/>
    </row>
    <row r="108" spans="2:8" s="1" customFormat="1" x14ac:dyDescent="0.2">
      <c r="B108" s="74" t="s">
        <v>38</v>
      </c>
      <c r="C108" s="80" t="s">
        <v>83</v>
      </c>
      <c r="D108" s="69" t="s">
        <v>55</v>
      </c>
      <c r="E108" s="71">
        <v>3</v>
      </c>
      <c r="F108" s="72" t="s">
        <v>73</v>
      </c>
      <c r="G108" s="72" t="s">
        <v>73</v>
      </c>
      <c r="H108" s="7" t="s">
        <v>74</v>
      </c>
    </row>
    <row r="109" spans="2:8" s="1" customFormat="1" x14ac:dyDescent="0.2">
      <c r="B109" s="74" t="s">
        <v>41</v>
      </c>
      <c r="C109" s="80" t="s">
        <v>83</v>
      </c>
      <c r="D109" s="69" t="s">
        <v>55</v>
      </c>
      <c r="E109" s="71">
        <v>5</v>
      </c>
      <c r="F109" s="72" t="s">
        <v>73</v>
      </c>
      <c r="G109" s="72" t="s">
        <v>73</v>
      </c>
      <c r="H109" s="7" t="s">
        <v>77</v>
      </c>
    </row>
    <row r="110" spans="2:8" s="1" customFormat="1" x14ac:dyDescent="0.2">
      <c r="B110" s="74" t="s">
        <v>84</v>
      </c>
      <c r="C110" s="80" t="s">
        <v>85</v>
      </c>
      <c r="D110" s="69" t="s">
        <v>55</v>
      </c>
      <c r="E110" s="71">
        <v>40</v>
      </c>
      <c r="F110" s="72" t="s">
        <v>73</v>
      </c>
      <c r="G110" s="72" t="s">
        <v>73</v>
      </c>
      <c r="H110" s="7" t="s">
        <v>74</v>
      </c>
    </row>
    <row r="111" spans="2:8" s="1" customFormat="1" x14ac:dyDescent="0.2">
      <c r="B111" s="74" t="s">
        <v>86</v>
      </c>
      <c r="C111" s="80" t="s">
        <v>85</v>
      </c>
      <c r="D111" s="69" t="s">
        <v>55</v>
      </c>
      <c r="E111" s="71">
        <v>34</v>
      </c>
      <c r="F111" s="72" t="s">
        <v>73</v>
      </c>
      <c r="G111" s="72" t="s">
        <v>73</v>
      </c>
      <c r="H111" s="7" t="s">
        <v>77</v>
      </c>
    </row>
    <row r="112" spans="2:8" s="1" customFormat="1" x14ac:dyDescent="0.2">
      <c r="B112" s="74"/>
      <c r="C112" s="80"/>
      <c r="D112" s="69"/>
      <c r="E112" s="70" t="s">
        <v>15</v>
      </c>
      <c r="F112" s="71"/>
      <c r="G112" s="72"/>
      <c r="H112" s="7"/>
    </row>
    <row r="113" spans="2:8" s="1" customFormat="1" ht="12" x14ac:dyDescent="0.25">
      <c r="B113" s="73" t="s">
        <v>87</v>
      </c>
      <c r="C113" s="96" t="s">
        <v>88</v>
      </c>
      <c r="D113" s="69"/>
      <c r="E113" s="70" t="s">
        <v>15</v>
      </c>
      <c r="F113" s="71"/>
      <c r="G113" s="72"/>
      <c r="H113" s="7"/>
    </row>
    <row r="114" spans="2:8" s="1" customFormat="1" x14ac:dyDescent="0.2">
      <c r="B114" s="74" t="s">
        <v>38</v>
      </c>
      <c r="C114" s="80" t="s">
        <v>89</v>
      </c>
      <c r="D114" s="69" t="s">
        <v>40</v>
      </c>
      <c r="E114" s="71">
        <v>1</v>
      </c>
      <c r="F114" s="72" t="s">
        <v>73</v>
      </c>
      <c r="G114" s="72" t="s">
        <v>73</v>
      </c>
      <c r="H114" s="7" t="s">
        <v>74</v>
      </c>
    </row>
    <row r="115" spans="2:8" s="1" customFormat="1" x14ac:dyDescent="0.2">
      <c r="B115" s="74" t="s">
        <v>41</v>
      </c>
      <c r="C115" s="80" t="s">
        <v>89</v>
      </c>
      <c r="D115" s="69" t="s">
        <v>40</v>
      </c>
      <c r="E115" s="71">
        <v>1</v>
      </c>
      <c r="F115" s="72" t="s">
        <v>73</v>
      </c>
      <c r="G115" s="72" t="s">
        <v>73</v>
      </c>
      <c r="H115" s="7" t="s">
        <v>77</v>
      </c>
    </row>
    <row r="116" spans="2:8" s="1" customFormat="1" ht="12" x14ac:dyDescent="0.25">
      <c r="B116" s="67"/>
      <c r="C116" s="96"/>
      <c r="D116" s="69"/>
      <c r="E116" s="70" t="s">
        <v>15</v>
      </c>
      <c r="F116" s="71"/>
      <c r="G116" s="72"/>
      <c r="H116" s="7"/>
    </row>
    <row r="117" spans="2:8" s="1" customFormat="1" ht="12" x14ac:dyDescent="0.25">
      <c r="B117" s="73" t="s">
        <v>90</v>
      </c>
      <c r="C117" s="96" t="s">
        <v>91</v>
      </c>
      <c r="D117" s="69"/>
      <c r="E117" s="70" t="s">
        <v>15</v>
      </c>
      <c r="F117" s="71"/>
      <c r="G117" s="72"/>
      <c r="H117" s="7"/>
    </row>
    <row r="118" spans="2:8" s="1" customFormat="1" x14ac:dyDescent="0.2">
      <c r="B118" s="74" t="s">
        <v>38</v>
      </c>
      <c r="C118" s="80" t="s">
        <v>92</v>
      </c>
      <c r="D118" s="69" t="s">
        <v>55</v>
      </c>
      <c r="E118" s="71">
        <v>15</v>
      </c>
      <c r="F118" s="72" t="s">
        <v>73</v>
      </c>
      <c r="G118" s="72" t="s">
        <v>73</v>
      </c>
      <c r="H118" s="7" t="s">
        <v>74</v>
      </c>
    </row>
    <row r="119" spans="2:8" s="1" customFormat="1" x14ac:dyDescent="0.2">
      <c r="B119" s="74" t="s">
        <v>41</v>
      </c>
      <c r="C119" s="80" t="s">
        <v>92</v>
      </c>
      <c r="D119" s="69" t="s">
        <v>55</v>
      </c>
      <c r="E119" s="71">
        <v>108</v>
      </c>
      <c r="F119" s="72" t="s">
        <v>73</v>
      </c>
      <c r="G119" s="72" t="s">
        <v>73</v>
      </c>
      <c r="H119" s="7" t="s">
        <v>77</v>
      </c>
    </row>
    <row r="120" spans="2:8" s="1" customFormat="1" x14ac:dyDescent="0.2">
      <c r="B120" s="74" t="s">
        <v>84</v>
      </c>
      <c r="C120" s="80" t="s">
        <v>93</v>
      </c>
      <c r="D120" s="69" t="s">
        <v>94</v>
      </c>
      <c r="E120" s="71">
        <v>5</v>
      </c>
      <c r="F120" s="72" t="s">
        <v>73</v>
      </c>
      <c r="G120" s="72" t="s">
        <v>73</v>
      </c>
      <c r="H120" s="7" t="s">
        <v>74</v>
      </c>
    </row>
    <row r="121" spans="2:8" s="1" customFormat="1" x14ac:dyDescent="0.2">
      <c r="B121" s="74" t="s">
        <v>86</v>
      </c>
      <c r="C121" s="80" t="s">
        <v>93</v>
      </c>
      <c r="D121" s="69" t="s">
        <v>94</v>
      </c>
      <c r="E121" s="71">
        <v>4</v>
      </c>
      <c r="F121" s="72" t="s">
        <v>73</v>
      </c>
      <c r="G121" s="72" t="s">
        <v>73</v>
      </c>
      <c r="H121" s="7" t="s">
        <v>77</v>
      </c>
    </row>
    <row r="122" spans="2:8" s="1" customFormat="1" x14ac:dyDescent="0.2">
      <c r="B122" s="74" t="s">
        <v>95</v>
      </c>
      <c r="C122" s="80" t="s">
        <v>96</v>
      </c>
      <c r="D122" s="69" t="s">
        <v>94</v>
      </c>
      <c r="E122" s="71">
        <v>1</v>
      </c>
      <c r="F122" s="72" t="s">
        <v>73</v>
      </c>
      <c r="G122" s="72" t="s">
        <v>73</v>
      </c>
      <c r="H122" s="7" t="s">
        <v>74</v>
      </c>
    </row>
    <row r="123" spans="2:8" s="1" customFormat="1" x14ac:dyDescent="0.2">
      <c r="B123" s="74" t="s">
        <v>97</v>
      </c>
      <c r="C123" s="80" t="s">
        <v>98</v>
      </c>
      <c r="D123" s="69" t="s">
        <v>94</v>
      </c>
      <c r="E123" s="71">
        <v>2</v>
      </c>
      <c r="F123" s="72" t="s">
        <v>73</v>
      </c>
      <c r="G123" s="72" t="s">
        <v>73</v>
      </c>
      <c r="H123" s="7" t="s">
        <v>77</v>
      </c>
    </row>
    <row r="124" spans="2:8" s="1" customFormat="1" x14ac:dyDescent="0.2">
      <c r="B124" s="74" t="s">
        <v>99</v>
      </c>
      <c r="C124" s="80" t="s">
        <v>100</v>
      </c>
      <c r="D124" s="69" t="s">
        <v>94</v>
      </c>
      <c r="E124" s="71">
        <v>1</v>
      </c>
      <c r="F124" s="72" t="s">
        <v>73</v>
      </c>
      <c r="G124" s="72" t="s">
        <v>73</v>
      </c>
      <c r="H124" s="7" t="s">
        <v>77</v>
      </c>
    </row>
    <row r="125" spans="2:8" s="1" customFormat="1" x14ac:dyDescent="0.2">
      <c r="B125" s="74" t="s">
        <v>101</v>
      </c>
      <c r="C125" s="80" t="s">
        <v>102</v>
      </c>
      <c r="D125" s="69" t="s">
        <v>94</v>
      </c>
      <c r="E125" s="71">
        <v>1</v>
      </c>
      <c r="F125" s="72" t="s">
        <v>73</v>
      </c>
      <c r="G125" s="72" t="s">
        <v>73</v>
      </c>
      <c r="H125" s="7" t="s">
        <v>74</v>
      </c>
    </row>
    <row r="126" spans="2:8" s="1" customFormat="1" x14ac:dyDescent="0.2">
      <c r="B126" s="74" t="s">
        <v>103</v>
      </c>
      <c r="C126" s="80" t="s">
        <v>104</v>
      </c>
      <c r="D126" s="69" t="s">
        <v>94</v>
      </c>
      <c r="E126" s="71">
        <v>2</v>
      </c>
      <c r="F126" s="72" t="s">
        <v>73</v>
      </c>
      <c r="G126" s="72" t="s">
        <v>73</v>
      </c>
      <c r="H126" s="7" t="s">
        <v>77</v>
      </c>
    </row>
    <row r="127" spans="2:8" s="1" customFormat="1" x14ac:dyDescent="0.2">
      <c r="B127" s="74"/>
      <c r="C127" s="80"/>
      <c r="D127" s="69"/>
      <c r="E127" s="70" t="s">
        <v>15</v>
      </c>
      <c r="F127" s="71"/>
      <c r="G127" s="72"/>
      <c r="H127" s="7"/>
    </row>
    <row r="128" spans="2:8" s="1" customFormat="1" ht="12" x14ac:dyDescent="0.25">
      <c r="B128" s="73" t="s">
        <v>105</v>
      </c>
      <c r="C128" s="96" t="s">
        <v>106</v>
      </c>
      <c r="D128" s="69"/>
      <c r="E128" s="70" t="s">
        <v>15</v>
      </c>
      <c r="F128" s="71"/>
      <c r="G128" s="72"/>
      <c r="H128" s="7"/>
    </row>
    <row r="129" spans="2:8" s="1" customFormat="1" ht="22.8" x14ac:dyDescent="0.2">
      <c r="B129" s="74" t="s">
        <v>38</v>
      </c>
      <c r="C129" s="80" t="s">
        <v>107</v>
      </c>
      <c r="D129" s="69" t="s">
        <v>40</v>
      </c>
      <c r="E129" s="71">
        <v>2</v>
      </c>
      <c r="F129" s="72" t="s">
        <v>73</v>
      </c>
      <c r="G129" s="72" t="s">
        <v>73</v>
      </c>
      <c r="H129" s="7" t="s">
        <v>74</v>
      </c>
    </row>
    <row r="130" spans="2:8" s="1" customFormat="1" ht="22.8" x14ac:dyDescent="0.2">
      <c r="B130" s="74" t="s">
        <v>38</v>
      </c>
      <c r="C130" s="80" t="s">
        <v>107</v>
      </c>
      <c r="D130" s="69" t="s">
        <v>40</v>
      </c>
      <c r="E130" s="71">
        <v>2</v>
      </c>
      <c r="F130" s="72" t="s">
        <v>73</v>
      </c>
      <c r="G130" s="72" t="s">
        <v>73</v>
      </c>
      <c r="H130" s="7" t="s">
        <v>77</v>
      </c>
    </row>
    <row r="131" spans="2:8" s="1" customFormat="1" ht="12" x14ac:dyDescent="0.25">
      <c r="B131" s="67"/>
      <c r="C131" s="96"/>
      <c r="D131" s="69"/>
      <c r="E131" s="70" t="s">
        <v>15</v>
      </c>
      <c r="F131" s="71"/>
      <c r="G131" s="72"/>
      <c r="H131" s="7"/>
    </row>
    <row r="132" spans="2:8" s="1" customFormat="1" ht="24" x14ac:dyDescent="0.25">
      <c r="B132" s="73" t="s">
        <v>108</v>
      </c>
      <c r="C132" s="96" t="s">
        <v>109</v>
      </c>
      <c r="D132" s="78"/>
      <c r="E132" s="132" t="s">
        <v>15</v>
      </c>
      <c r="F132" s="133"/>
      <c r="G132" s="79"/>
      <c r="H132" s="7"/>
    </row>
    <row r="133" spans="2:8" s="1" customFormat="1" ht="24" x14ac:dyDescent="0.25">
      <c r="B133" s="67" t="s">
        <v>38</v>
      </c>
      <c r="C133" s="96" t="s">
        <v>110</v>
      </c>
      <c r="D133" s="78" t="s">
        <v>55</v>
      </c>
      <c r="E133" s="133">
        <v>75</v>
      </c>
      <c r="F133" s="79"/>
      <c r="G133" s="79"/>
      <c r="H133" s="7" t="s">
        <v>74</v>
      </c>
    </row>
    <row r="134" spans="2:8" s="1" customFormat="1" ht="24" x14ac:dyDescent="0.25">
      <c r="B134" s="67" t="s">
        <v>41</v>
      </c>
      <c r="C134" s="96" t="s">
        <v>110</v>
      </c>
      <c r="D134" s="78" t="s">
        <v>55</v>
      </c>
      <c r="E134" s="133">
        <v>117</v>
      </c>
      <c r="F134" s="79"/>
      <c r="G134" s="79"/>
      <c r="H134" s="7" t="s">
        <v>77</v>
      </c>
    </row>
    <row r="135" spans="2:8" s="1" customFormat="1" ht="12" x14ac:dyDescent="0.25">
      <c r="B135" s="67"/>
      <c r="C135" s="96"/>
      <c r="D135" s="69"/>
      <c r="E135" s="70" t="s">
        <v>15</v>
      </c>
      <c r="F135" s="71"/>
      <c r="G135" s="72"/>
      <c r="H135" s="7"/>
    </row>
    <row r="136" spans="2:8" s="1" customFormat="1" ht="12.75" customHeight="1" x14ac:dyDescent="0.25">
      <c r="B136" s="73" t="s">
        <v>111</v>
      </c>
      <c r="C136" s="96" t="s">
        <v>112</v>
      </c>
      <c r="D136" s="69"/>
      <c r="E136" s="70" t="s">
        <v>15</v>
      </c>
      <c r="F136" s="71"/>
      <c r="G136" s="72"/>
      <c r="H136" s="7"/>
    </row>
    <row r="137" spans="2:8" s="103" customFormat="1" x14ac:dyDescent="0.2">
      <c r="B137" s="97" t="s">
        <v>38</v>
      </c>
      <c r="C137" s="98" t="s">
        <v>113</v>
      </c>
      <c r="D137" s="99" t="s">
        <v>40</v>
      </c>
      <c r="E137" s="100">
        <v>1</v>
      </c>
      <c r="F137" s="101" t="s">
        <v>73</v>
      </c>
      <c r="G137" s="101" t="s">
        <v>73</v>
      </c>
      <c r="H137" s="102" t="s">
        <v>74</v>
      </c>
    </row>
    <row r="138" spans="2:8" s="103" customFormat="1" x14ac:dyDescent="0.2">
      <c r="B138" s="97" t="s">
        <v>41</v>
      </c>
      <c r="C138" s="98" t="s">
        <v>114</v>
      </c>
      <c r="D138" s="99" t="s">
        <v>40</v>
      </c>
      <c r="E138" s="100">
        <v>1</v>
      </c>
      <c r="F138" s="101" t="s">
        <v>73</v>
      </c>
      <c r="G138" s="101" t="s">
        <v>73</v>
      </c>
      <c r="H138" s="102" t="s">
        <v>74</v>
      </c>
    </row>
    <row r="139" spans="2:8" s="103" customFormat="1" x14ac:dyDescent="0.2">
      <c r="B139" s="97" t="s">
        <v>84</v>
      </c>
      <c r="C139" s="98" t="s">
        <v>113</v>
      </c>
      <c r="D139" s="99" t="s">
        <v>40</v>
      </c>
      <c r="E139" s="100">
        <v>1</v>
      </c>
      <c r="F139" s="101" t="s">
        <v>73</v>
      </c>
      <c r="G139" s="101" t="s">
        <v>73</v>
      </c>
      <c r="H139" s="102" t="s">
        <v>77</v>
      </c>
    </row>
    <row r="140" spans="2:8" s="103" customFormat="1" x14ac:dyDescent="0.2">
      <c r="B140" s="97" t="s">
        <v>86</v>
      </c>
      <c r="C140" s="98" t="s">
        <v>114</v>
      </c>
      <c r="D140" s="99" t="s">
        <v>40</v>
      </c>
      <c r="E140" s="100">
        <v>1</v>
      </c>
      <c r="F140" s="101" t="s">
        <v>73</v>
      </c>
      <c r="G140" s="101" t="s">
        <v>73</v>
      </c>
      <c r="H140" s="102" t="s">
        <v>77</v>
      </c>
    </row>
    <row r="141" spans="2:8" s="1" customFormat="1" ht="12" x14ac:dyDescent="0.25">
      <c r="B141" s="67"/>
      <c r="C141" s="96"/>
      <c r="D141" s="69"/>
      <c r="E141" s="70" t="s">
        <v>15</v>
      </c>
      <c r="F141" s="71"/>
      <c r="G141" s="72"/>
      <c r="H141" s="7"/>
    </row>
    <row r="142" spans="2:8" s="1" customFormat="1" x14ac:dyDescent="0.2">
      <c r="B142" s="104" t="s">
        <v>57</v>
      </c>
      <c r="C142" s="80"/>
      <c r="D142" s="69"/>
      <c r="E142" s="70" t="s">
        <v>15</v>
      </c>
      <c r="F142" s="71"/>
      <c r="G142" s="72"/>
      <c r="H142" s="7"/>
    </row>
    <row r="143" spans="2:8" s="1" customFormat="1" x14ac:dyDescent="0.2">
      <c r="B143" s="74"/>
      <c r="C143" s="80"/>
      <c r="D143" s="69"/>
      <c r="E143" s="70" t="s">
        <v>15</v>
      </c>
      <c r="F143" s="71"/>
      <c r="G143" s="72"/>
      <c r="H143" s="7"/>
    </row>
    <row r="144" spans="2:8" s="1" customFormat="1" ht="12" x14ac:dyDescent="0.25">
      <c r="B144" s="44" t="s">
        <v>115</v>
      </c>
      <c r="C144" s="89" t="s">
        <v>116</v>
      </c>
      <c r="D144" s="46"/>
      <c r="E144" s="47" t="s">
        <v>18</v>
      </c>
      <c r="F144" s="48"/>
      <c r="G144" s="48"/>
      <c r="H144" s="49">
        <f>SUM(G145:G163)</f>
        <v>0</v>
      </c>
    </row>
    <row r="145" spans="1:8" s="1" customFormat="1" x14ac:dyDescent="0.2">
      <c r="B145" s="74"/>
      <c r="C145" s="80"/>
      <c r="D145" s="69"/>
      <c r="E145" s="70" t="s">
        <v>15</v>
      </c>
      <c r="F145" s="71"/>
      <c r="G145" s="72"/>
      <c r="H145" s="7"/>
    </row>
    <row r="146" spans="1:8" s="1" customFormat="1" ht="12" x14ac:dyDescent="0.25">
      <c r="B146" s="73" t="s">
        <v>117</v>
      </c>
      <c r="C146" s="96" t="s">
        <v>118</v>
      </c>
      <c r="D146" s="69"/>
      <c r="E146" s="70" t="s">
        <v>15</v>
      </c>
      <c r="F146" s="71"/>
      <c r="G146" s="72"/>
      <c r="H146" s="7"/>
    </row>
    <row r="147" spans="1:8" s="1" customFormat="1" ht="136.80000000000001" x14ac:dyDescent="0.2">
      <c r="B147" s="74"/>
      <c r="C147" s="80" t="s">
        <v>119</v>
      </c>
      <c r="D147" s="69"/>
      <c r="E147" s="70" t="s">
        <v>15</v>
      </c>
      <c r="F147" s="72"/>
      <c r="G147" s="72"/>
      <c r="H147" s="7"/>
    </row>
    <row r="148" spans="1:8" s="1" customFormat="1" x14ac:dyDescent="0.2">
      <c r="B148" s="74"/>
      <c r="C148" s="80"/>
      <c r="D148" s="69"/>
      <c r="E148" s="70" t="s">
        <v>15</v>
      </c>
      <c r="F148" s="72"/>
      <c r="G148" s="72"/>
      <c r="H148" s="7"/>
    </row>
    <row r="149" spans="1:8" s="1" customFormat="1" ht="12" customHeight="1" x14ac:dyDescent="0.2">
      <c r="B149" s="74" t="s">
        <v>38</v>
      </c>
      <c r="C149" s="80" t="s">
        <v>120</v>
      </c>
      <c r="D149" s="69" t="s">
        <v>80</v>
      </c>
      <c r="E149" s="71">
        <v>59.82</v>
      </c>
      <c r="F149" s="72"/>
      <c r="G149" s="72"/>
      <c r="H149" s="7" t="s">
        <v>74</v>
      </c>
    </row>
    <row r="150" spans="1:8" s="105" customFormat="1" ht="12" customHeight="1" x14ac:dyDescent="0.2">
      <c r="A150" s="1"/>
      <c r="B150" s="74" t="s">
        <v>41</v>
      </c>
      <c r="C150" s="80" t="s">
        <v>120</v>
      </c>
      <c r="D150" s="69" t="s">
        <v>80</v>
      </c>
      <c r="E150" s="71">
        <v>53.52</v>
      </c>
      <c r="F150" s="72"/>
      <c r="G150" s="72"/>
      <c r="H150" s="7" t="s">
        <v>77</v>
      </c>
    </row>
    <row r="151" spans="1:8" s="1" customFormat="1" ht="45.6" x14ac:dyDescent="0.2">
      <c r="B151" s="74" t="s">
        <v>84</v>
      </c>
      <c r="C151" s="80" t="s">
        <v>121</v>
      </c>
      <c r="D151" s="69" t="s">
        <v>80</v>
      </c>
      <c r="E151" s="71">
        <v>225.57</v>
      </c>
      <c r="F151" s="72"/>
      <c r="G151" s="72"/>
      <c r="H151" s="7" t="s">
        <v>74</v>
      </c>
    </row>
    <row r="152" spans="1:8" s="1" customFormat="1" ht="45.6" x14ac:dyDescent="0.2">
      <c r="B152" s="74" t="s">
        <v>86</v>
      </c>
      <c r="C152" s="80" t="s">
        <v>121</v>
      </c>
      <c r="D152" s="69" t="s">
        <v>80</v>
      </c>
      <c r="E152" s="71">
        <v>304.83999999999997</v>
      </c>
      <c r="F152" s="72"/>
      <c r="G152" s="72"/>
      <c r="H152" s="7" t="s">
        <v>77</v>
      </c>
    </row>
    <row r="153" spans="1:8" s="1" customFormat="1" ht="22.8" x14ac:dyDescent="0.2">
      <c r="B153" s="74" t="s">
        <v>95</v>
      </c>
      <c r="C153" s="80" t="s">
        <v>122</v>
      </c>
      <c r="D153" s="69" t="s">
        <v>80</v>
      </c>
      <c r="E153" s="71">
        <v>12.71</v>
      </c>
      <c r="F153" s="72"/>
      <c r="G153" s="72"/>
      <c r="H153" s="7" t="s">
        <v>74</v>
      </c>
    </row>
    <row r="154" spans="1:8" s="1" customFormat="1" ht="34.200000000000003" x14ac:dyDescent="0.2">
      <c r="B154" s="74" t="s">
        <v>97</v>
      </c>
      <c r="C154" s="80" t="s">
        <v>123</v>
      </c>
      <c r="D154" s="69" t="s">
        <v>80</v>
      </c>
      <c r="E154" s="71">
        <v>25.46</v>
      </c>
      <c r="F154" s="72"/>
      <c r="G154" s="72"/>
      <c r="H154" s="7" t="s">
        <v>74</v>
      </c>
    </row>
    <row r="155" spans="1:8" s="1" customFormat="1" ht="34.200000000000003" x14ac:dyDescent="0.2">
      <c r="B155" s="74" t="s">
        <v>99</v>
      </c>
      <c r="C155" s="80" t="s">
        <v>123</v>
      </c>
      <c r="D155" s="69" t="s">
        <v>80</v>
      </c>
      <c r="E155" s="71">
        <v>15.46</v>
      </c>
      <c r="F155" s="72"/>
      <c r="G155" s="72"/>
      <c r="H155" s="7" t="s">
        <v>77</v>
      </c>
    </row>
    <row r="156" spans="1:8" s="1" customFormat="1" x14ac:dyDescent="0.2">
      <c r="B156" s="74"/>
      <c r="C156" s="80"/>
      <c r="D156" s="69"/>
      <c r="E156" s="70" t="s">
        <v>15</v>
      </c>
      <c r="F156" s="72"/>
      <c r="G156" s="72"/>
      <c r="H156" s="7"/>
    </row>
    <row r="157" spans="1:8" s="1" customFormat="1" ht="114" x14ac:dyDescent="0.2">
      <c r="B157" s="74"/>
      <c r="C157" s="80" t="s">
        <v>124</v>
      </c>
      <c r="D157" s="69"/>
      <c r="E157" s="70" t="s">
        <v>15</v>
      </c>
      <c r="F157" s="72"/>
      <c r="G157" s="72"/>
      <c r="H157" s="7"/>
    </row>
    <row r="158" spans="1:8" s="1" customFormat="1" x14ac:dyDescent="0.2">
      <c r="B158" s="74"/>
      <c r="C158" s="80"/>
      <c r="D158" s="69"/>
      <c r="E158" s="70" t="s">
        <v>15</v>
      </c>
      <c r="F158" s="72"/>
      <c r="G158" s="72"/>
      <c r="H158" s="7"/>
    </row>
    <row r="159" spans="1:8" s="1" customFormat="1" x14ac:dyDescent="0.2">
      <c r="B159" s="74" t="s">
        <v>101</v>
      </c>
      <c r="C159" s="80" t="s">
        <v>125</v>
      </c>
      <c r="D159" s="69" t="s">
        <v>80</v>
      </c>
      <c r="E159" s="71">
        <v>51.18</v>
      </c>
      <c r="F159" s="72"/>
      <c r="G159" s="72"/>
      <c r="H159" s="7" t="s">
        <v>74</v>
      </c>
    </row>
    <row r="160" spans="1:8" s="1" customFormat="1" x14ac:dyDescent="0.2">
      <c r="B160" s="74" t="s">
        <v>103</v>
      </c>
      <c r="C160" s="80" t="s">
        <v>125</v>
      </c>
      <c r="D160" s="69" t="s">
        <v>80</v>
      </c>
      <c r="E160" s="71">
        <v>52.92</v>
      </c>
      <c r="F160" s="72"/>
      <c r="G160" s="72"/>
      <c r="H160" s="7" t="s">
        <v>77</v>
      </c>
    </row>
    <row r="161" spans="2:16" s="1" customFormat="1" x14ac:dyDescent="0.2">
      <c r="B161" s="74"/>
      <c r="C161" s="80"/>
      <c r="D161" s="69"/>
      <c r="E161" s="70" t="s">
        <v>15</v>
      </c>
      <c r="F161" s="71"/>
      <c r="G161" s="72"/>
      <c r="H161" s="7"/>
    </row>
    <row r="162" spans="2:16" s="1" customFormat="1" ht="12" customHeight="1" x14ac:dyDescent="0.2">
      <c r="B162" s="104" t="s">
        <v>57</v>
      </c>
      <c r="C162" s="80"/>
      <c r="D162" s="69"/>
      <c r="E162" s="70" t="s">
        <v>15</v>
      </c>
      <c r="F162" s="71"/>
      <c r="G162" s="72"/>
      <c r="H162" s="7"/>
    </row>
    <row r="163" spans="2:16" s="1" customFormat="1" ht="12" customHeight="1" x14ac:dyDescent="0.2">
      <c r="B163" s="104"/>
      <c r="C163" s="80"/>
      <c r="D163" s="69"/>
      <c r="E163" s="70" t="s">
        <v>15</v>
      </c>
      <c r="F163" s="71"/>
      <c r="G163" s="72"/>
      <c r="H163" s="7"/>
    </row>
    <row r="164" spans="2:16" ht="12" x14ac:dyDescent="0.25">
      <c r="B164" s="44" t="s">
        <v>126</v>
      </c>
      <c r="C164" s="89" t="s">
        <v>127</v>
      </c>
      <c r="D164" s="46"/>
      <c r="E164" s="47" t="s">
        <v>18</v>
      </c>
      <c r="F164" s="48"/>
      <c r="G164" s="48"/>
      <c r="H164" s="49">
        <f>SUM(G165:G187)</f>
        <v>0</v>
      </c>
    </row>
    <row r="165" spans="2:16" x14ac:dyDescent="0.2">
      <c r="B165" s="74"/>
      <c r="C165" s="80"/>
      <c r="D165" s="69"/>
      <c r="E165" s="70" t="s">
        <v>15</v>
      </c>
      <c r="F165" s="71"/>
      <c r="G165" s="72"/>
    </row>
    <row r="166" spans="2:16" ht="36" x14ac:dyDescent="0.25">
      <c r="B166" s="73" t="s">
        <v>35</v>
      </c>
      <c r="C166" s="96" t="s">
        <v>128</v>
      </c>
      <c r="D166" s="69"/>
      <c r="E166" s="70" t="s">
        <v>15</v>
      </c>
      <c r="F166" s="71"/>
      <c r="G166" s="72"/>
    </row>
    <row r="167" spans="2:16" x14ac:dyDescent="0.2">
      <c r="B167" s="74" t="s">
        <v>38</v>
      </c>
      <c r="C167" s="80" t="s">
        <v>129</v>
      </c>
      <c r="D167" s="69" t="s">
        <v>94</v>
      </c>
      <c r="E167" s="71">
        <v>6</v>
      </c>
      <c r="F167" s="72"/>
      <c r="G167" s="72"/>
      <c r="H167" s="7" t="s">
        <v>74</v>
      </c>
    </row>
    <row r="168" spans="2:16" x14ac:dyDescent="0.2">
      <c r="B168" s="74" t="s">
        <v>41</v>
      </c>
      <c r="C168" s="80" t="s">
        <v>130</v>
      </c>
      <c r="D168" s="69" t="s">
        <v>94</v>
      </c>
      <c r="E168" s="71">
        <v>3</v>
      </c>
      <c r="F168" s="72"/>
      <c r="G168" s="72"/>
      <c r="H168" s="7" t="s">
        <v>77</v>
      </c>
    </row>
    <row r="169" spans="2:16" x14ac:dyDescent="0.2">
      <c r="B169" s="74"/>
      <c r="C169" s="80"/>
      <c r="D169" s="69"/>
      <c r="E169" s="70" t="s">
        <v>15</v>
      </c>
      <c r="F169" s="71"/>
      <c r="G169" s="72"/>
    </row>
    <row r="170" spans="2:16" ht="24" x14ac:dyDescent="0.25">
      <c r="B170" s="73" t="s">
        <v>49</v>
      </c>
      <c r="C170" s="96" t="s">
        <v>131</v>
      </c>
      <c r="D170" s="69"/>
      <c r="E170" s="70" t="s">
        <v>15</v>
      </c>
      <c r="F170" s="71"/>
      <c r="G170" s="72"/>
    </row>
    <row r="171" spans="2:16" ht="22.8" x14ac:dyDescent="0.2">
      <c r="B171" s="74" t="s">
        <v>38</v>
      </c>
      <c r="C171" s="80" t="s">
        <v>132</v>
      </c>
      <c r="D171" s="69" t="s">
        <v>94</v>
      </c>
      <c r="E171" s="71">
        <v>34</v>
      </c>
      <c r="F171" s="72"/>
      <c r="G171" s="72"/>
      <c r="H171" s="7" t="s">
        <v>74</v>
      </c>
    </row>
    <row r="172" spans="2:16" ht="22.8" x14ac:dyDescent="0.2">
      <c r="B172" s="74" t="s">
        <v>41</v>
      </c>
      <c r="C172" s="80" t="s">
        <v>132</v>
      </c>
      <c r="D172" s="69" t="s">
        <v>94</v>
      </c>
      <c r="E172" s="71">
        <v>43</v>
      </c>
      <c r="F172" s="72"/>
      <c r="G172" s="72"/>
      <c r="H172" s="7" t="s">
        <v>77</v>
      </c>
    </row>
    <row r="173" spans="2:16" x14ac:dyDescent="0.2">
      <c r="B173" s="74"/>
      <c r="C173" s="80"/>
      <c r="D173" s="69"/>
      <c r="E173" s="70" t="s">
        <v>15</v>
      </c>
      <c r="F173" s="71"/>
      <c r="G173" s="72"/>
    </row>
    <row r="174" spans="2:16" s="1" customFormat="1" ht="24" x14ac:dyDescent="0.25">
      <c r="B174" s="73" t="s">
        <v>52</v>
      </c>
      <c r="C174" s="96" t="s">
        <v>133</v>
      </c>
      <c r="D174" s="69"/>
      <c r="E174" s="70" t="s">
        <v>15</v>
      </c>
      <c r="F174" s="71"/>
      <c r="G174" s="72"/>
      <c r="H174" s="7"/>
    </row>
    <row r="175" spans="2:16" s="1" customFormat="1" ht="34.200000000000003" x14ac:dyDescent="0.2">
      <c r="B175" s="74" t="s">
        <v>38</v>
      </c>
      <c r="C175" s="80" t="s">
        <v>134</v>
      </c>
      <c r="D175" s="69" t="s">
        <v>94</v>
      </c>
      <c r="E175" s="71">
        <v>1</v>
      </c>
      <c r="F175" s="72"/>
      <c r="G175" s="72"/>
      <c r="H175" s="7" t="s">
        <v>74</v>
      </c>
      <c r="I175" s="7"/>
      <c r="J175" s="7"/>
      <c r="K175" s="7"/>
      <c r="L175" s="7"/>
      <c r="M175" s="7"/>
      <c r="N175" s="7"/>
      <c r="O175" s="7"/>
      <c r="P175" s="7"/>
    </row>
    <row r="176" spans="2:16" s="1" customFormat="1" ht="34.200000000000003" x14ac:dyDescent="0.2">
      <c r="B176" s="74" t="s">
        <v>41</v>
      </c>
      <c r="C176" s="80" t="s">
        <v>135</v>
      </c>
      <c r="D176" s="69" t="s">
        <v>94</v>
      </c>
      <c r="E176" s="71">
        <v>1</v>
      </c>
      <c r="F176" s="72"/>
      <c r="G176" s="72"/>
      <c r="H176" s="7" t="s">
        <v>74</v>
      </c>
      <c r="I176" s="7"/>
      <c r="J176" s="7"/>
      <c r="K176" s="7"/>
      <c r="L176" s="7"/>
      <c r="M176" s="7"/>
      <c r="N176" s="7"/>
      <c r="O176" s="7"/>
      <c r="P176" s="7"/>
    </row>
    <row r="177" spans="2:16" s="1" customFormat="1" x14ac:dyDescent="0.2">
      <c r="B177" s="74"/>
      <c r="C177" s="80"/>
      <c r="D177" s="69"/>
      <c r="E177" s="70" t="s">
        <v>15</v>
      </c>
      <c r="F177" s="71"/>
      <c r="G177" s="72"/>
      <c r="H177" s="7"/>
    </row>
    <row r="178" spans="2:16" s="1" customFormat="1" ht="12" x14ac:dyDescent="0.25">
      <c r="B178" s="73" t="s">
        <v>81</v>
      </c>
      <c r="C178" s="96" t="s">
        <v>136</v>
      </c>
      <c r="D178" s="69"/>
      <c r="E178" s="70" t="s">
        <v>15</v>
      </c>
      <c r="F178" s="71"/>
      <c r="G178" s="72"/>
      <c r="H178" s="7"/>
    </row>
    <row r="179" spans="2:16" s="1" customFormat="1" ht="34.200000000000003" x14ac:dyDescent="0.2">
      <c r="B179" s="74" t="s">
        <v>38</v>
      </c>
      <c r="C179" s="80" t="s">
        <v>137</v>
      </c>
      <c r="D179" s="69" t="s">
        <v>94</v>
      </c>
      <c r="E179" s="71">
        <v>3</v>
      </c>
      <c r="F179" s="72"/>
      <c r="G179" s="72"/>
      <c r="H179" s="7" t="s">
        <v>74</v>
      </c>
      <c r="J179" s="7"/>
      <c r="K179" s="7"/>
      <c r="L179" s="7"/>
      <c r="M179" s="7"/>
      <c r="N179" s="7"/>
      <c r="O179" s="7"/>
      <c r="P179" s="7"/>
    </row>
    <row r="180" spans="2:16" s="1" customFormat="1" ht="34.200000000000003" x14ac:dyDescent="0.2">
      <c r="B180" s="74" t="s">
        <v>41</v>
      </c>
      <c r="C180" s="80" t="s">
        <v>137</v>
      </c>
      <c r="D180" s="69" t="s">
        <v>94</v>
      </c>
      <c r="E180" s="71">
        <v>3</v>
      </c>
      <c r="F180" s="72"/>
      <c r="G180" s="72"/>
      <c r="H180" s="7" t="s">
        <v>77</v>
      </c>
      <c r="I180" s="7"/>
      <c r="J180" s="7"/>
      <c r="K180" s="7"/>
      <c r="L180" s="7"/>
      <c r="M180" s="7"/>
      <c r="N180" s="7"/>
      <c r="O180" s="7"/>
      <c r="P180" s="7"/>
    </row>
    <row r="181" spans="2:16" s="1" customFormat="1" x14ac:dyDescent="0.2">
      <c r="B181" s="74"/>
      <c r="C181" s="80"/>
      <c r="D181" s="69"/>
      <c r="E181" s="70" t="s">
        <v>15</v>
      </c>
      <c r="F181" s="71"/>
      <c r="G181" s="72"/>
      <c r="H181" s="7"/>
    </row>
    <row r="182" spans="2:16" s="1" customFormat="1" ht="12" x14ac:dyDescent="0.25">
      <c r="B182" s="73" t="s">
        <v>87</v>
      </c>
      <c r="C182" s="96" t="s">
        <v>138</v>
      </c>
      <c r="D182" s="69"/>
      <c r="E182" s="70" t="s">
        <v>15</v>
      </c>
      <c r="F182" s="71"/>
      <c r="G182" s="72"/>
      <c r="H182" s="7"/>
    </row>
    <row r="183" spans="2:16" s="1" customFormat="1" ht="22.8" x14ac:dyDescent="0.2">
      <c r="B183" s="74" t="s">
        <v>38</v>
      </c>
      <c r="C183" s="80" t="s">
        <v>139</v>
      </c>
      <c r="D183" s="69" t="s">
        <v>94</v>
      </c>
      <c r="E183" s="71">
        <v>45</v>
      </c>
      <c r="F183" s="72"/>
      <c r="G183" s="72"/>
      <c r="H183" s="7" t="s">
        <v>74</v>
      </c>
      <c r="I183" s="7"/>
      <c r="J183" s="7"/>
      <c r="K183" s="7"/>
      <c r="L183" s="7"/>
      <c r="M183" s="7"/>
      <c r="N183" s="7"/>
      <c r="O183" s="7"/>
      <c r="P183" s="7"/>
    </row>
    <row r="184" spans="2:16" s="1" customFormat="1" ht="22.8" x14ac:dyDescent="0.2">
      <c r="B184" s="74" t="s">
        <v>41</v>
      </c>
      <c r="C184" s="80" t="s">
        <v>139</v>
      </c>
      <c r="D184" s="69" t="s">
        <v>94</v>
      </c>
      <c r="E184" s="71">
        <v>51</v>
      </c>
      <c r="F184" s="72"/>
      <c r="G184" s="72"/>
      <c r="H184" s="7" t="s">
        <v>77</v>
      </c>
      <c r="I184" s="7"/>
      <c r="J184" s="7"/>
      <c r="K184" s="7"/>
      <c r="L184" s="7"/>
      <c r="M184" s="7"/>
      <c r="N184" s="7"/>
      <c r="O184" s="7"/>
      <c r="P184" s="7"/>
    </row>
    <row r="185" spans="2:16" s="1" customFormat="1" x14ac:dyDescent="0.2">
      <c r="B185" s="74"/>
      <c r="C185" s="80"/>
      <c r="D185" s="69"/>
      <c r="E185" s="71"/>
      <c r="F185" s="72"/>
      <c r="G185" s="72"/>
      <c r="H185" s="7"/>
      <c r="I185" s="7"/>
      <c r="J185" s="7"/>
      <c r="K185" s="7"/>
      <c r="L185" s="7"/>
      <c r="M185" s="7"/>
      <c r="N185" s="7"/>
      <c r="O185" s="7"/>
      <c r="P185" s="7"/>
    </row>
    <row r="186" spans="2:16" s="1" customFormat="1" x14ac:dyDescent="0.2">
      <c r="B186" s="104" t="s">
        <v>57</v>
      </c>
      <c r="C186" s="80"/>
      <c r="D186" s="69"/>
      <c r="E186" s="70" t="s">
        <v>15</v>
      </c>
      <c r="F186" s="71"/>
      <c r="G186" s="72"/>
      <c r="H186" s="7"/>
    </row>
    <row r="187" spans="2:16" s="1" customFormat="1" x14ac:dyDescent="0.2">
      <c r="B187" s="74"/>
      <c r="C187" s="80"/>
      <c r="D187" s="69"/>
      <c r="E187" s="70" t="s">
        <v>15</v>
      </c>
      <c r="F187" s="71"/>
      <c r="G187" s="72"/>
      <c r="H187" s="7"/>
    </row>
    <row r="188" spans="2:16" s="1" customFormat="1" ht="12" x14ac:dyDescent="0.25">
      <c r="B188" s="44" t="s">
        <v>140</v>
      </c>
      <c r="C188" s="89" t="s">
        <v>141</v>
      </c>
      <c r="D188" s="46"/>
      <c r="E188" s="47" t="s">
        <v>18</v>
      </c>
      <c r="F188" s="48"/>
      <c r="G188" s="48"/>
      <c r="H188" s="49">
        <f>SUM(G189:G199)</f>
        <v>0</v>
      </c>
    </row>
    <row r="189" spans="2:16" s="1" customFormat="1" x14ac:dyDescent="0.2">
      <c r="B189" s="37"/>
      <c r="C189" s="106"/>
      <c r="D189" s="39"/>
      <c r="E189" s="40" t="s">
        <v>15</v>
      </c>
      <c r="F189" s="41"/>
      <c r="G189" s="42"/>
      <c r="H189" s="7"/>
      <c r="L189" s="7"/>
    </row>
    <row r="190" spans="2:16" s="1" customFormat="1" ht="24" x14ac:dyDescent="0.25">
      <c r="B190" s="73" t="s">
        <v>35</v>
      </c>
      <c r="C190" s="96" t="s">
        <v>142</v>
      </c>
      <c r="D190" s="69"/>
      <c r="E190" s="70" t="s">
        <v>15</v>
      </c>
      <c r="F190" s="71"/>
      <c r="G190" s="72"/>
      <c r="H190" s="7"/>
    </row>
    <row r="191" spans="2:16" s="1" customFormat="1" x14ac:dyDescent="0.2">
      <c r="B191" s="74" t="s">
        <v>38</v>
      </c>
      <c r="C191" s="80" t="s">
        <v>143</v>
      </c>
      <c r="D191" s="69" t="s">
        <v>94</v>
      </c>
      <c r="E191" s="71">
        <v>34</v>
      </c>
      <c r="F191" s="72"/>
      <c r="G191" s="72"/>
      <c r="H191" s="7" t="s">
        <v>74</v>
      </c>
    </row>
    <row r="192" spans="2:16" s="1" customFormat="1" x14ac:dyDescent="0.2">
      <c r="B192" s="25" t="s">
        <v>41</v>
      </c>
      <c r="C192" s="107" t="s">
        <v>143</v>
      </c>
      <c r="D192" s="27" t="s">
        <v>94</v>
      </c>
      <c r="E192" s="28">
        <v>43</v>
      </c>
      <c r="F192" s="29"/>
      <c r="G192" s="72"/>
      <c r="H192" s="7" t="s">
        <v>77</v>
      </c>
    </row>
    <row r="193" spans="2:16" s="1" customFormat="1" x14ac:dyDescent="0.2">
      <c r="B193" s="74"/>
      <c r="C193" s="80"/>
      <c r="D193" s="69"/>
      <c r="E193" s="70" t="s">
        <v>15</v>
      </c>
      <c r="F193" s="71"/>
      <c r="G193" s="72"/>
      <c r="H193" s="7"/>
    </row>
    <row r="194" spans="2:16" s="1" customFormat="1" ht="12" x14ac:dyDescent="0.25">
      <c r="B194" s="73" t="s">
        <v>49</v>
      </c>
      <c r="C194" s="96" t="s">
        <v>144</v>
      </c>
      <c r="D194" s="69"/>
      <c r="E194" s="70" t="s">
        <v>15</v>
      </c>
      <c r="F194" s="71"/>
      <c r="G194" s="72"/>
      <c r="H194" s="7"/>
    </row>
    <row r="195" spans="2:16" s="1" customFormat="1" ht="34.200000000000003" x14ac:dyDescent="0.2">
      <c r="B195" s="108" t="s">
        <v>38</v>
      </c>
      <c r="C195" s="106" t="s">
        <v>145</v>
      </c>
      <c r="D195" s="39" t="s">
        <v>94</v>
      </c>
      <c r="E195" s="41">
        <v>3</v>
      </c>
      <c r="F195" s="42"/>
      <c r="G195" s="72"/>
      <c r="H195" s="7" t="s">
        <v>74</v>
      </c>
    </row>
    <row r="196" spans="2:16" s="1" customFormat="1" ht="34.200000000000003" x14ac:dyDescent="0.2">
      <c r="B196" s="109" t="s">
        <v>41</v>
      </c>
      <c r="C196" s="80" t="s">
        <v>145</v>
      </c>
      <c r="D196" s="69" t="s">
        <v>94</v>
      </c>
      <c r="E196" s="71">
        <v>3</v>
      </c>
      <c r="F196" s="72"/>
      <c r="G196" s="72"/>
      <c r="H196" s="7" t="s">
        <v>77</v>
      </c>
    </row>
    <row r="197" spans="2:16" s="1" customFormat="1" x14ac:dyDescent="0.2">
      <c r="B197" s="110"/>
      <c r="C197" s="107"/>
      <c r="D197" s="27"/>
      <c r="E197" s="111" t="s">
        <v>15</v>
      </c>
      <c r="F197" s="28"/>
      <c r="G197" s="72"/>
      <c r="H197" s="7"/>
    </row>
    <row r="198" spans="2:16" s="1" customFormat="1" x14ac:dyDescent="0.2">
      <c r="B198" s="104" t="s">
        <v>57</v>
      </c>
      <c r="C198" s="80"/>
      <c r="D198" s="69"/>
      <c r="E198" s="70" t="s">
        <v>15</v>
      </c>
      <c r="F198" s="71"/>
      <c r="G198" s="72"/>
      <c r="H198" s="7"/>
    </row>
    <row r="199" spans="2:16" s="1" customFormat="1" x14ac:dyDescent="0.2">
      <c r="B199" s="74"/>
      <c r="C199" s="80"/>
      <c r="D199" s="69"/>
      <c r="E199" s="70" t="s">
        <v>15</v>
      </c>
      <c r="F199" s="71"/>
      <c r="G199" s="72"/>
      <c r="H199" s="7"/>
    </row>
    <row r="200" spans="2:16" s="1" customFormat="1" ht="12" x14ac:dyDescent="0.25">
      <c r="B200" s="44" t="s">
        <v>146</v>
      </c>
      <c r="C200" s="89" t="s">
        <v>147</v>
      </c>
      <c r="D200" s="46"/>
      <c r="E200" s="47" t="s">
        <v>18</v>
      </c>
      <c r="F200" s="48"/>
      <c r="G200" s="48"/>
      <c r="H200" s="49">
        <f>SUM(G201:G210)</f>
        <v>0</v>
      </c>
    </row>
    <row r="201" spans="2:16" s="1" customFormat="1" x14ac:dyDescent="0.2">
      <c r="B201" s="74"/>
      <c r="C201" s="80"/>
      <c r="D201" s="69"/>
      <c r="E201" s="70" t="s">
        <v>15</v>
      </c>
      <c r="F201" s="71"/>
      <c r="G201" s="72"/>
      <c r="H201" s="7"/>
    </row>
    <row r="202" spans="2:16" s="1" customFormat="1" ht="60" x14ac:dyDescent="0.25">
      <c r="B202" s="73" t="s">
        <v>35</v>
      </c>
      <c r="C202" s="96" t="s">
        <v>148</v>
      </c>
      <c r="D202" s="69"/>
      <c r="E202" s="70" t="s">
        <v>15</v>
      </c>
      <c r="F202" s="71"/>
      <c r="G202" s="72"/>
      <c r="H202" s="7"/>
    </row>
    <row r="203" spans="2:16" s="1" customFormat="1" ht="22.8" x14ac:dyDescent="0.2">
      <c r="B203" s="37" t="s">
        <v>38</v>
      </c>
      <c r="C203" s="106" t="s">
        <v>149</v>
      </c>
      <c r="D203" s="39" t="s">
        <v>94</v>
      </c>
      <c r="E203" s="41">
        <v>22</v>
      </c>
      <c r="F203" s="42"/>
      <c r="G203" s="42"/>
      <c r="H203" s="7" t="s">
        <v>74</v>
      </c>
      <c r="I203" s="7"/>
      <c r="J203" s="7"/>
      <c r="K203" s="7"/>
      <c r="L203" s="7"/>
      <c r="M203" s="7"/>
      <c r="N203" s="7"/>
      <c r="O203" s="7"/>
      <c r="P203" s="7"/>
    </row>
    <row r="204" spans="2:16" s="1" customFormat="1" ht="22.8" x14ac:dyDescent="0.2">
      <c r="B204" s="74" t="s">
        <v>41</v>
      </c>
      <c r="C204" s="80" t="s">
        <v>149</v>
      </c>
      <c r="D204" s="69" t="s">
        <v>94</v>
      </c>
      <c r="E204" s="71">
        <v>35</v>
      </c>
      <c r="F204" s="72"/>
      <c r="G204" s="42"/>
      <c r="H204" s="7" t="s">
        <v>77</v>
      </c>
      <c r="I204" s="7"/>
      <c r="J204" s="7"/>
      <c r="K204" s="7"/>
      <c r="L204" s="7"/>
      <c r="M204" s="7"/>
      <c r="N204" s="7"/>
      <c r="O204" s="7"/>
      <c r="P204" s="7"/>
    </row>
    <row r="205" spans="2:16" s="1" customFormat="1" ht="22.8" x14ac:dyDescent="0.2">
      <c r="B205" s="74" t="s">
        <v>84</v>
      </c>
      <c r="C205" s="80" t="s">
        <v>150</v>
      </c>
      <c r="D205" s="69" t="s">
        <v>94</v>
      </c>
      <c r="E205" s="71">
        <v>1</v>
      </c>
      <c r="F205" s="72"/>
      <c r="G205" s="42"/>
      <c r="H205" s="7" t="s">
        <v>74</v>
      </c>
      <c r="I205" s="7"/>
    </row>
    <row r="206" spans="2:16" s="1" customFormat="1" ht="22.8" x14ac:dyDescent="0.2">
      <c r="B206" s="74" t="s">
        <v>86</v>
      </c>
      <c r="C206" s="80" t="s">
        <v>151</v>
      </c>
      <c r="D206" s="69" t="s">
        <v>94</v>
      </c>
      <c r="E206" s="71">
        <v>1</v>
      </c>
      <c r="F206" s="72"/>
      <c r="G206" s="42"/>
      <c r="H206" s="7" t="s">
        <v>77</v>
      </c>
      <c r="I206" s="7"/>
    </row>
    <row r="207" spans="2:16" s="1" customFormat="1" ht="22.8" x14ac:dyDescent="0.2">
      <c r="B207" s="74" t="s">
        <v>95</v>
      </c>
      <c r="C207" s="80" t="s">
        <v>152</v>
      </c>
      <c r="D207" s="69" t="s">
        <v>94</v>
      </c>
      <c r="E207" s="71">
        <v>1</v>
      </c>
      <c r="F207" s="72"/>
      <c r="G207" s="42"/>
      <c r="H207" s="7" t="s">
        <v>77</v>
      </c>
      <c r="I207" s="7"/>
    </row>
    <row r="208" spans="2:16" s="1" customFormat="1" x14ac:dyDescent="0.2">
      <c r="B208" s="74"/>
      <c r="C208" s="80"/>
      <c r="D208" s="69"/>
      <c r="E208" s="70" t="s">
        <v>15</v>
      </c>
      <c r="F208" s="71"/>
      <c r="G208" s="72"/>
      <c r="H208" s="7"/>
    </row>
    <row r="209" spans="2:8" s="1" customFormat="1" x14ac:dyDescent="0.2">
      <c r="B209" s="104" t="s">
        <v>57</v>
      </c>
      <c r="C209" s="80"/>
      <c r="D209" s="69"/>
      <c r="E209" s="70" t="s">
        <v>15</v>
      </c>
      <c r="F209" s="71"/>
      <c r="G209" s="72"/>
      <c r="H209" s="7"/>
    </row>
    <row r="210" spans="2:8" s="1" customFormat="1" x14ac:dyDescent="0.2">
      <c r="B210" s="74"/>
      <c r="C210" s="80"/>
      <c r="D210" s="69"/>
      <c r="E210" s="70" t="s">
        <v>15</v>
      </c>
      <c r="F210" s="71"/>
      <c r="G210" s="72"/>
      <c r="H210" s="7"/>
    </row>
    <row r="211" spans="2:8" s="1" customFormat="1" ht="12" x14ac:dyDescent="0.25">
      <c r="B211" s="44" t="s">
        <v>153</v>
      </c>
      <c r="C211" s="89" t="s">
        <v>154</v>
      </c>
      <c r="D211" s="46"/>
      <c r="E211" s="47" t="s">
        <v>18</v>
      </c>
      <c r="F211" s="48"/>
      <c r="G211" s="48"/>
      <c r="H211" s="49">
        <f>SUM(G212:G267)</f>
        <v>0</v>
      </c>
    </row>
    <row r="212" spans="2:8" s="1" customFormat="1" ht="12" x14ac:dyDescent="0.25">
      <c r="B212" s="67"/>
      <c r="C212" s="96"/>
      <c r="D212" s="69"/>
      <c r="E212" s="70" t="s">
        <v>15</v>
      </c>
      <c r="F212" s="71"/>
      <c r="G212" s="72"/>
      <c r="H212" s="7"/>
    </row>
    <row r="213" spans="2:8" s="1" customFormat="1" ht="12" x14ac:dyDescent="0.25">
      <c r="B213" s="73" t="s">
        <v>35</v>
      </c>
      <c r="C213" s="96" t="s">
        <v>155</v>
      </c>
      <c r="D213" s="69"/>
      <c r="E213" s="70" t="s">
        <v>15</v>
      </c>
      <c r="F213" s="71"/>
      <c r="G213" s="72"/>
      <c r="H213" s="7"/>
    </row>
    <row r="214" spans="2:8" s="1" customFormat="1" ht="12" x14ac:dyDescent="0.25">
      <c r="B214" s="112"/>
      <c r="C214" s="113"/>
      <c r="D214" s="27"/>
      <c r="E214" s="111" t="s">
        <v>15</v>
      </c>
      <c r="F214" s="28"/>
      <c r="G214" s="29"/>
      <c r="H214" s="7"/>
    </row>
    <row r="215" spans="2:8" s="50" customFormat="1" ht="12" x14ac:dyDescent="0.25">
      <c r="B215" s="114"/>
      <c r="C215" s="91" t="s">
        <v>156</v>
      </c>
      <c r="D215" s="53"/>
      <c r="E215" s="92"/>
      <c r="F215" s="55"/>
      <c r="G215" s="56"/>
      <c r="H215" s="57"/>
    </row>
    <row r="216" spans="2:8" s="50" customFormat="1" ht="12" x14ac:dyDescent="0.25">
      <c r="B216" s="114"/>
      <c r="C216" s="91" t="s">
        <v>157</v>
      </c>
      <c r="D216" s="53"/>
      <c r="E216" s="92"/>
      <c r="F216" s="55"/>
      <c r="G216" s="56"/>
      <c r="H216" s="57"/>
    </row>
    <row r="217" spans="2:8" s="50" customFormat="1" ht="23.4" x14ac:dyDescent="0.25">
      <c r="B217" s="114"/>
      <c r="C217" s="91" t="s">
        <v>158</v>
      </c>
      <c r="D217" s="53"/>
      <c r="E217" s="92"/>
      <c r="F217" s="55"/>
      <c r="G217" s="56"/>
      <c r="H217" s="57"/>
    </row>
    <row r="218" spans="2:8" s="50" customFormat="1" ht="34.799999999999997" x14ac:dyDescent="0.25">
      <c r="B218" s="114"/>
      <c r="C218" s="91" t="s">
        <v>159</v>
      </c>
      <c r="D218" s="53"/>
      <c r="E218" s="92"/>
      <c r="F218" s="55"/>
      <c r="G218" s="56"/>
      <c r="H218" s="57"/>
    </row>
    <row r="219" spans="2:8" s="50" customFormat="1" ht="23.4" x14ac:dyDescent="0.25">
      <c r="B219" s="114"/>
      <c r="C219" s="91" t="s">
        <v>160</v>
      </c>
      <c r="D219" s="53"/>
      <c r="E219" s="92"/>
      <c r="F219" s="55"/>
      <c r="G219" s="56"/>
      <c r="H219" s="57"/>
    </row>
    <row r="220" spans="2:8" s="1" customFormat="1" x14ac:dyDescent="0.2">
      <c r="B220" s="37"/>
      <c r="C220" s="106"/>
      <c r="D220" s="39"/>
      <c r="E220" s="40" t="s">
        <v>15</v>
      </c>
      <c r="F220" s="41"/>
      <c r="G220" s="42"/>
      <c r="H220" s="7"/>
    </row>
    <row r="221" spans="2:8" s="1" customFormat="1" ht="24" x14ac:dyDescent="0.25">
      <c r="B221" s="67">
        <v>1.1000000000000001</v>
      </c>
      <c r="C221" s="96" t="s">
        <v>161</v>
      </c>
      <c r="D221" s="69"/>
      <c r="E221" s="70" t="s">
        <v>15</v>
      </c>
      <c r="F221" s="71"/>
      <c r="G221" s="72"/>
      <c r="H221" s="7"/>
    </row>
    <row r="222" spans="2:8" s="1" customFormat="1" x14ac:dyDescent="0.2">
      <c r="B222" s="74" t="s">
        <v>38</v>
      </c>
      <c r="C222" s="115" t="s">
        <v>162</v>
      </c>
      <c r="D222" s="69" t="s">
        <v>55</v>
      </c>
      <c r="E222" s="71">
        <f>215+94.6+35.7</f>
        <v>345.3</v>
      </c>
      <c r="F222" s="72"/>
      <c r="G222" s="72"/>
      <c r="H222" s="7" t="s">
        <v>74</v>
      </c>
    </row>
    <row r="223" spans="2:8" s="1" customFormat="1" x14ac:dyDescent="0.2">
      <c r="B223" s="74" t="s">
        <v>41</v>
      </c>
      <c r="C223" s="115" t="s">
        <v>162</v>
      </c>
      <c r="D223" s="69" t="s">
        <v>55</v>
      </c>
      <c r="E223" s="71">
        <f>214.4+13.5+79.2</f>
        <v>307.10000000000002</v>
      </c>
      <c r="F223" s="72"/>
      <c r="G223" s="72"/>
      <c r="H223" s="7" t="s">
        <v>77</v>
      </c>
    </row>
    <row r="224" spans="2:8" s="1" customFormat="1" x14ac:dyDescent="0.2">
      <c r="B224" s="74"/>
      <c r="C224" s="80"/>
      <c r="D224" s="69"/>
      <c r="E224" s="70" t="s">
        <v>15</v>
      </c>
      <c r="F224" s="71"/>
      <c r="G224" s="72"/>
      <c r="H224" s="7"/>
    </row>
    <row r="225" spans="2:8" s="1" customFormat="1" ht="12" x14ac:dyDescent="0.25">
      <c r="B225" s="73" t="s">
        <v>163</v>
      </c>
      <c r="C225" s="96" t="s">
        <v>164</v>
      </c>
      <c r="D225" s="69"/>
      <c r="E225" s="70" t="s">
        <v>15</v>
      </c>
      <c r="F225" s="71"/>
      <c r="G225" s="72"/>
      <c r="H225" s="7"/>
    </row>
    <row r="226" spans="2:8" x14ac:dyDescent="0.2">
      <c r="B226" s="74"/>
      <c r="C226" s="116" t="s">
        <v>165</v>
      </c>
      <c r="D226" s="69"/>
      <c r="E226" s="70" t="s">
        <v>15</v>
      </c>
      <c r="F226" s="71"/>
      <c r="G226" s="72"/>
    </row>
    <row r="227" spans="2:8" x14ac:dyDescent="0.2">
      <c r="B227" s="74" t="s">
        <v>38</v>
      </c>
      <c r="C227" s="80" t="s">
        <v>166</v>
      </c>
      <c r="D227" s="69" t="s">
        <v>55</v>
      </c>
      <c r="E227" s="71">
        <v>94.1</v>
      </c>
      <c r="F227" s="72"/>
      <c r="G227" s="72"/>
      <c r="H227" s="7" t="s">
        <v>77</v>
      </c>
    </row>
    <row r="228" spans="2:8" x14ac:dyDescent="0.2">
      <c r="B228" s="74"/>
      <c r="C228" s="80"/>
      <c r="D228" s="69"/>
      <c r="E228" s="70" t="s">
        <v>15</v>
      </c>
      <c r="F228" s="71"/>
      <c r="G228" s="72"/>
    </row>
    <row r="229" spans="2:8" ht="12" x14ac:dyDescent="0.25">
      <c r="B229" s="73" t="s">
        <v>167</v>
      </c>
      <c r="C229" s="96" t="s">
        <v>168</v>
      </c>
      <c r="D229" s="69"/>
      <c r="E229" s="70" t="s">
        <v>15</v>
      </c>
      <c r="F229" s="71"/>
      <c r="G229" s="72"/>
    </row>
    <row r="230" spans="2:8" x14ac:dyDescent="0.2">
      <c r="B230" s="74"/>
      <c r="C230" s="116" t="s">
        <v>165</v>
      </c>
      <c r="D230" s="69"/>
      <c r="E230" s="70" t="s">
        <v>15</v>
      </c>
      <c r="F230" s="71"/>
      <c r="G230" s="72"/>
    </row>
    <row r="231" spans="2:8" x14ac:dyDescent="0.2">
      <c r="B231" s="74" t="s">
        <v>38</v>
      </c>
      <c r="C231" s="80" t="s">
        <v>169</v>
      </c>
      <c r="D231" s="69" t="s">
        <v>55</v>
      </c>
      <c r="E231" s="71">
        <v>384.3</v>
      </c>
      <c r="F231" s="72"/>
      <c r="G231" s="72"/>
      <c r="H231" s="7" t="s">
        <v>74</v>
      </c>
    </row>
    <row r="232" spans="2:8" x14ac:dyDescent="0.2">
      <c r="B232" s="74" t="s">
        <v>41</v>
      </c>
      <c r="C232" s="80" t="s">
        <v>169</v>
      </c>
      <c r="D232" s="69" t="s">
        <v>55</v>
      </c>
      <c r="E232" s="71">
        <v>343.5</v>
      </c>
      <c r="F232" s="72"/>
      <c r="G232" s="72"/>
      <c r="H232" s="7" t="s">
        <v>77</v>
      </c>
    </row>
    <row r="233" spans="2:8" x14ac:dyDescent="0.2">
      <c r="B233" s="74" t="s">
        <v>84</v>
      </c>
      <c r="C233" s="80" t="s">
        <v>170</v>
      </c>
      <c r="D233" s="69" t="s">
        <v>55</v>
      </c>
      <c r="E233" s="71">
        <v>798</v>
      </c>
      <c r="F233" s="72"/>
      <c r="G233" s="72"/>
      <c r="H233" s="7" t="s">
        <v>74</v>
      </c>
    </row>
    <row r="234" spans="2:8" x14ac:dyDescent="0.2">
      <c r="B234" s="74" t="s">
        <v>86</v>
      </c>
      <c r="C234" s="80" t="s">
        <v>170</v>
      </c>
      <c r="D234" s="69" t="s">
        <v>55</v>
      </c>
      <c r="E234" s="71">
        <v>805.3</v>
      </c>
      <c r="F234" s="72"/>
      <c r="G234" s="72"/>
      <c r="H234" s="7" t="s">
        <v>77</v>
      </c>
    </row>
    <row r="235" spans="2:8" x14ac:dyDescent="0.2">
      <c r="B235" s="74"/>
      <c r="C235" s="80"/>
      <c r="D235" s="69"/>
      <c r="E235" s="70" t="s">
        <v>15</v>
      </c>
      <c r="F235" s="71"/>
      <c r="G235" s="72"/>
    </row>
    <row r="236" spans="2:8" ht="12" x14ac:dyDescent="0.25">
      <c r="B236" s="73" t="s">
        <v>49</v>
      </c>
      <c r="C236" s="96" t="s">
        <v>171</v>
      </c>
      <c r="D236" s="69"/>
      <c r="E236" s="70" t="s">
        <v>15</v>
      </c>
      <c r="F236" s="71"/>
      <c r="G236" s="72"/>
    </row>
    <row r="237" spans="2:8" ht="22.8" x14ac:dyDescent="0.2">
      <c r="B237" s="74" t="s">
        <v>38</v>
      </c>
      <c r="C237" s="80" t="s">
        <v>172</v>
      </c>
      <c r="D237" s="69" t="s">
        <v>55</v>
      </c>
      <c r="E237" s="71">
        <v>215</v>
      </c>
      <c r="F237" s="72"/>
      <c r="G237" s="72"/>
      <c r="H237" s="1" t="s">
        <v>74</v>
      </c>
    </row>
    <row r="238" spans="2:8" ht="22.8" x14ac:dyDescent="0.2">
      <c r="B238" s="74" t="s">
        <v>41</v>
      </c>
      <c r="C238" s="80" t="s">
        <v>172</v>
      </c>
      <c r="D238" s="69" t="s">
        <v>55</v>
      </c>
      <c r="E238" s="71">
        <v>214.4</v>
      </c>
      <c r="F238" s="72"/>
      <c r="G238" s="72"/>
      <c r="H238" s="1" t="s">
        <v>77</v>
      </c>
    </row>
    <row r="239" spans="2:8" x14ac:dyDescent="0.2">
      <c r="B239" s="74" t="s">
        <v>84</v>
      </c>
      <c r="C239" s="80" t="s">
        <v>173</v>
      </c>
      <c r="D239" s="69" t="s">
        <v>55</v>
      </c>
      <c r="E239" s="71">
        <v>94.6</v>
      </c>
      <c r="F239" s="72"/>
      <c r="G239" s="72"/>
      <c r="H239" s="7" t="s">
        <v>74</v>
      </c>
    </row>
    <row r="240" spans="2:8" x14ac:dyDescent="0.2">
      <c r="B240" s="74" t="s">
        <v>86</v>
      </c>
      <c r="C240" s="80" t="s">
        <v>173</v>
      </c>
      <c r="D240" s="69" t="s">
        <v>55</v>
      </c>
      <c r="E240" s="71">
        <v>13.5</v>
      </c>
      <c r="F240" s="72"/>
      <c r="G240" s="72"/>
      <c r="H240" s="7" t="s">
        <v>77</v>
      </c>
    </row>
    <row r="241" spans="2:8" x14ac:dyDescent="0.2">
      <c r="B241" s="74" t="s">
        <v>95</v>
      </c>
      <c r="C241" s="80" t="s">
        <v>174</v>
      </c>
      <c r="D241" s="69" t="s">
        <v>55</v>
      </c>
      <c r="E241" s="71">
        <v>35.700000000000003</v>
      </c>
      <c r="F241" s="72"/>
      <c r="G241" s="72"/>
      <c r="H241" s="7" t="s">
        <v>74</v>
      </c>
    </row>
    <row r="242" spans="2:8" x14ac:dyDescent="0.2">
      <c r="B242" s="74" t="s">
        <v>97</v>
      </c>
      <c r="C242" s="80" t="s">
        <v>174</v>
      </c>
      <c r="D242" s="69" t="s">
        <v>55</v>
      </c>
      <c r="E242" s="71">
        <v>79.2</v>
      </c>
      <c r="F242" s="72"/>
      <c r="G242" s="72"/>
      <c r="H242" s="7" t="s">
        <v>77</v>
      </c>
    </row>
    <row r="243" spans="2:8" x14ac:dyDescent="0.2">
      <c r="B243" s="74"/>
      <c r="C243" s="80"/>
      <c r="D243" s="69"/>
      <c r="E243" s="70" t="s">
        <v>15</v>
      </c>
      <c r="F243" s="71"/>
      <c r="G243" s="72"/>
    </row>
    <row r="244" spans="2:8" ht="12" x14ac:dyDescent="0.25">
      <c r="B244" s="73" t="s">
        <v>175</v>
      </c>
      <c r="C244" s="96" t="s">
        <v>176</v>
      </c>
      <c r="D244" s="69"/>
      <c r="E244" s="70" t="s">
        <v>15</v>
      </c>
      <c r="F244" s="71"/>
      <c r="G244" s="72"/>
    </row>
    <row r="245" spans="2:8" ht="12" x14ac:dyDescent="0.25">
      <c r="B245" s="73"/>
      <c r="C245" s="96"/>
      <c r="D245" s="69"/>
      <c r="E245" s="70" t="s">
        <v>15</v>
      </c>
      <c r="F245" s="71"/>
      <c r="G245" s="72"/>
    </row>
    <row r="246" spans="2:8" ht="46.2" x14ac:dyDescent="0.25">
      <c r="B246" s="73"/>
      <c r="C246" s="80" t="s">
        <v>177</v>
      </c>
      <c r="D246" s="69"/>
      <c r="E246" s="70" t="s">
        <v>15</v>
      </c>
      <c r="F246" s="71"/>
      <c r="G246" s="72"/>
    </row>
    <row r="247" spans="2:8" ht="23.4" x14ac:dyDescent="0.25">
      <c r="B247" s="73"/>
      <c r="C247" s="80" t="s">
        <v>178</v>
      </c>
      <c r="D247" s="69"/>
      <c r="E247" s="70" t="s">
        <v>15</v>
      </c>
      <c r="F247" s="71"/>
      <c r="G247" s="72"/>
    </row>
    <row r="248" spans="2:8" ht="34.799999999999997" x14ac:dyDescent="0.25">
      <c r="B248" s="73"/>
      <c r="C248" s="80" t="s">
        <v>179</v>
      </c>
      <c r="D248" s="69"/>
      <c r="E248" s="70" t="s">
        <v>15</v>
      </c>
      <c r="F248" s="71"/>
      <c r="G248" s="72"/>
    </row>
    <row r="249" spans="2:8" ht="12" x14ac:dyDescent="0.25">
      <c r="B249" s="73"/>
      <c r="C249" s="96"/>
      <c r="D249" s="69"/>
      <c r="E249" s="70" t="s">
        <v>15</v>
      </c>
      <c r="F249" s="71"/>
      <c r="G249" s="72"/>
    </row>
    <row r="250" spans="2:8" ht="12" x14ac:dyDescent="0.25">
      <c r="B250" s="73" t="s">
        <v>180</v>
      </c>
      <c r="C250" s="96" t="s">
        <v>181</v>
      </c>
      <c r="D250" s="69"/>
      <c r="E250" s="70" t="s">
        <v>15</v>
      </c>
      <c r="F250" s="71"/>
      <c r="G250" s="72"/>
    </row>
    <row r="251" spans="2:8" ht="34.200000000000003" x14ac:dyDescent="0.2">
      <c r="B251" s="74" t="s">
        <v>38</v>
      </c>
      <c r="C251" s="80" t="s">
        <v>182</v>
      </c>
      <c r="D251" s="69" t="s">
        <v>55</v>
      </c>
      <c r="E251" s="71">
        <v>2</v>
      </c>
      <c r="F251" s="72"/>
      <c r="G251" s="72"/>
      <c r="H251" s="7" t="s">
        <v>74</v>
      </c>
    </row>
    <row r="252" spans="2:8" ht="34.200000000000003" x14ac:dyDescent="0.2">
      <c r="B252" s="74" t="s">
        <v>41</v>
      </c>
      <c r="C252" s="80" t="s">
        <v>183</v>
      </c>
      <c r="D252" s="69" t="s">
        <v>55</v>
      </c>
      <c r="E252" s="71">
        <v>18.3</v>
      </c>
      <c r="F252" s="72"/>
      <c r="G252" s="72"/>
      <c r="H252" s="7" t="s">
        <v>74</v>
      </c>
    </row>
    <row r="253" spans="2:8" x14ac:dyDescent="0.2">
      <c r="B253" s="74"/>
      <c r="C253" s="80"/>
      <c r="D253" s="69"/>
      <c r="E253" s="71"/>
      <c r="F253" s="72"/>
      <c r="G253" s="72"/>
    </row>
    <row r="254" spans="2:8" ht="12" x14ac:dyDescent="0.25">
      <c r="B254" s="73" t="s">
        <v>184</v>
      </c>
      <c r="C254" s="96" t="s">
        <v>185</v>
      </c>
      <c r="D254" s="69"/>
      <c r="E254" s="70" t="s">
        <v>15</v>
      </c>
      <c r="F254" s="71"/>
      <c r="G254" s="72"/>
    </row>
    <row r="255" spans="2:8" ht="22.8" x14ac:dyDescent="0.2">
      <c r="B255" s="74" t="s">
        <v>38</v>
      </c>
      <c r="C255" s="80" t="s">
        <v>186</v>
      </c>
      <c r="D255" s="69" t="s">
        <v>80</v>
      </c>
      <c r="E255" s="71">
        <v>28</v>
      </c>
      <c r="F255" s="72"/>
      <c r="G255" s="72"/>
      <c r="H255" s="7" t="s">
        <v>74</v>
      </c>
    </row>
    <row r="256" spans="2:8" ht="22.8" x14ac:dyDescent="0.2">
      <c r="B256" s="74" t="s">
        <v>41</v>
      </c>
      <c r="C256" s="80" t="s">
        <v>187</v>
      </c>
      <c r="D256" s="69" t="s">
        <v>80</v>
      </c>
      <c r="E256" s="71">
        <v>28</v>
      </c>
      <c r="F256" s="72"/>
      <c r="G256" s="72"/>
      <c r="H256" s="7" t="s">
        <v>74</v>
      </c>
    </row>
    <row r="257" spans="2:8" x14ac:dyDescent="0.2">
      <c r="B257" s="117"/>
      <c r="C257" s="80"/>
      <c r="D257" s="69"/>
      <c r="E257" s="70" t="s">
        <v>15</v>
      </c>
      <c r="F257" s="71"/>
      <c r="G257" s="72"/>
    </row>
    <row r="258" spans="2:8" ht="12" x14ac:dyDescent="0.25">
      <c r="B258" s="73" t="s">
        <v>81</v>
      </c>
      <c r="C258" s="96" t="s">
        <v>188</v>
      </c>
      <c r="D258" s="69"/>
      <c r="E258" s="70" t="s">
        <v>15</v>
      </c>
      <c r="F258" s="71"/>
      <c r="G258" s="72"/>
    </row>
    <row r="259" spans="2:8" x14ac:dyDescent="0.2">
      <c r="B259" s="74" t="s">
        <v>38</v>
      </c>
      <c r="C259" s="80" t="s">
        <v>189</v>
      </c>
      <c r="D259" s="69" t="s">
        <v>80</v>
      </c>
      <c r="E259" s="71">
        <v>718.9</v>
      </c>
      <c r="F259" s="72"/>
      <c r="G259" s="72"/>
      <c r="H259" s="7" t="s">
        <v>74</v>
      </c>
    </row>
    <row r="260" spans="2:8" x14ac:dyDescent="0.2">
      <c r="B260" s="74" t="s">
        <v>41</v>
      </c>
      <c r="C260" s="80" t="s">
        <v>189</v>
      </c>
      <c r="D260" s="69" t="s">
        <v>80</v>
      </c>
      <c r="E260" s="71">
        <v>766.3</v>
      </c>
      <c r="F260" s="72"/>
      <c r="G260" s="72"/>
      <c r="H260" s="7" t="s">
        <v>77</v>
      </c>
    </row>
    <row r="261" spans="2:8" x14ac:dyDescent="0.2">
      <c r="B261" s="74"/>
      <c r="C261" s="80"/>
      <c r="D261" s="69"/>
      <c r="E261" s="70" t="s">
        <v>15</v>
      </c>
      <c r="F261" s="71"/>
      <c r="G261" s="72"/>
    </row>
    <row r="262" spans="2:8" s="1" customFormat="1" ht="12" x14ac:dyDescent="0.25">
      <c r="B262" s="73" t="s">
        <v>87</v>
      </c>
      <c r="C262" s="96" t="s">
        <v>190</v>
      </c>
      <c r="D262" s="69"/>
      <c r="E262" s="70" t="s">
        <v>15</v>
      </c>
      <c r="F262" s="71"/>
      <c r="G262" s="72"/>
      <c r="H262" s="7"/>
    </row>
    <row r="263" spans="2:8" s="1" customFormat="1" x14ac:dyDescent="0.2">
      <c r="B263" s="74" t="s">
        <v>38</v>
      </c>
      <c r="C263" s="80" t="s">
        <v>191</v>
      </c>
      <c r="D263" s="69" t="s">
        <v>80</v>
      </c>
      <c r="E263" s="71">
        <v>17</v>
      </c>
      <c r="F263" s="72"/>
      <c r="G263" s="72"/>
      <c r="H263" s="7" t="s">
        <v>74</v>
      </c>
    </row>
    <row r="264" spans="2:8" s="1" customFormat="1" x14ac:dyDescent="0.2">
      <c r="B264" s="74" t="s">
        <v>41</v>
      </c>
      <c r="C264" s="80" t="s">
        <v>191</v>
      </c>
      <c r="D264" s="69" t="s">
        <v>80</v>
      </c>
      <c r="E264" s="71">
        <v>8.5</v>
      </c>
      <c r="F264" s="72"/>
      <c r="G264" s="72"/>
      <c r="H264" s="7" t="s">
        <v>77</v>
      </c>
    </row>
    <row r="265" spans="2:8" s="1" customFormat="1" x14ac:dyDescent="0.2">
      <c r="B265" s="74"/>
      <c r="C265" s="80"/>
      <c r="D265" s="69"/>
      <c r="E265" s="70" t="s">
        <v>15</v>
      </c>
      <c r="F265" s="71"/>
      <c r="G265" s="72"/>
      <c r="H265" s="7"/>
    </row>
    <row r="266" spans="2:8" s="1" customFormat="1" x14ac:dyDescent="0.2">
      <c r="B266" s="104" t="s">
        <v>57</v>
      </c>
      <c r="C266" s="80"/>
      <c r="D266" s="69"/>
      <c r="E266" s="70" t="s">
        <v>15</v>
      </c>
      <c r="F266" s="71"/>
      <c r="G266" s="72"/>
      <c r="H266" s="7"/>
    </row>
    <row r="267" spans="2:8" s="1" customFormat="1" x14ac:dyDescent="0.2">
      <c r="B267" s="74"/>
      <c r="C267" s="80"/>
      <c r="D267" s="69"/>
      <c r="E267" s="70" t="s">
        <v>15</v>
      </c>
      <c r="F267" s="71"/>
      <c r="G267" s="72"/>
      <c r="H267" s="7"/>
    </row>
    <row r="268" spans="2:8" s="1" customFormat="1" ht="12" customHeight="1" x14ac:dyDescent="0.25">
      <c r="B268" s="44" t="s">
        <v>192</v>
      </c>
      <c r="C268" s="89" t="s">
        <v>193</v>
      </c>
      <c r="D268" s="46"/>
      <c r="E268" s="47" t="s">
        <v>18</v>
      </c>
      <c r="F268" s="48"/>
      <c r="G268" s="48"/>
      <c r="H268" s="49">
        <f>SUM(G269:G313)</f>
        <v>0</v>
      </c>
    </row>
    <row r="269" spans="2:8" s="1" customFormat="1" ht="12" customHeight="1" x14ac:dyDescent="0.2">
      <c r="B269" s="74"/>
      <c r="C269" s="80"/>
      <c r="D269" s="69"/>
      <c r="E269" s="70" t="s">
        <v>15</v>
      </c>
      <c r="F269" s="71"/>
      <c r="G269" s="72"/>
      <c r="H269" s="7"/>
    </row>
    <row r="270" spans="2:8" s="1" customFormat="1" ht="12" customHeight="1" x14ac:dyDescent="0.25">
      <c r="B270" s="73" t="s">
        <v>35</v>
      </c>
      <c r="C270" s="96" t="s">
        <v>194</v>
      </c>
      <c r="D270" s="69"/>
      <c r="E270" s="70" t="s">
        <v>15</v>
      </c>
      <c r="F270" s="71"/>
      <c r="G270" s="72"/>
      <c r="H270" s="7"/>
    </row>
    <row r="271" spans="2:8" s="1" customFormat="1" ht="12" customHeight="1" x14ac:dyDescent="0.25">
      <c r="B271" s="73"/>
      <c r="C271" s="96"/>
      <c r="D271" s="69"/>
      <c r="E271" s="70"/>
      <c r="F271" s="71"/>
      <c r="G271" s="72"/>
      <c r="H271" s="7"/>
    </row>
    <row r="272" spans="2:8" ht="12" x14ac:dyDescent="0.25">
      <c r="B272" s="73" t="s">
        <v>195</v>
      </c>
      <c r="C272" s="96" t="s">
        <v>196</v>
      </c>
      <c r="D272" s="69"/>
      <c r="E272" s="70" t="s">
        <v>15</v>
      </c>
      <c r="F272" s="71"/>
      <c r="G272" s="72"/>
    </row>
    <row r="273" spans="1:8" ht="22.8" x14ac:dyDescent="0.2">
      <c r="B273" s="74" t="s">
        <v>38</v>
      </c>
      <c r="C273" s="80" t="s">
        <v>197</v>
      </c>
      <c r="D273" s="69" t="s">
        <v>55</v>
      </c>
      <c r="E273" s="71">
        <v>15.37</v>
      </c>
      <c r="F273" s="72"/>
      <c r="G273" s="72"/>
      <c r="H273" s="1" t="s">
        <v>74</v>
      </c>
    </row>
    <row r="274" spans="1:8" x14ac:dyDescent="0.2">
      <c r="B274" s="74"/>
      <c r="C274" s="80"/>
      <c r="D274" s="69"/>
      <c r="E274" s="70" t="s">
        <v>15</v>
      </c>
      <c r="F274" s="71"/>
      <c r="G274" s="72"/>
    </row>
    <row r="275" spans="1:8" ht="12" x14ac:dyDescent="0.25">
      <c r="B275" s="73" t="s">
        <v>49</v>
      </c>
      <c r="C275" s="96" t="s">
        <v>198</v>
      </c>
      <c r="D275" s="69"/>
      <c r="E275" s="70" t="s">
        <v>15</v>
      </c>
      <c r="F275" s="71"/>
      <c r="G275" s="72"/>
    </row>
    <row r="276" spans="1:8" ht="12" x14ac:dyDescent="0.25">
      <c r="B276" s="112"/>
      <c r="C276" s="113"/>
      <c r="D276" s="27"/>
      <c r="E276" s="111" t="s">
        <v>15</v>
      </c>
      <c r="F276" s="28"/>
      <c r="G276" s="29"/>
    </row>
    <row r="277" spans="1:8" s="57" customFormat="1" ht="12" x14ac:dyDescent="0.25">
      <c r="A277" s="50"/>
      <c r="B277" s="114"/>
      <c r="C277" s="91" t="s">
        <v>199</v>
      </c>
      <c r="D277" s="53"/>
      <c r="E277" s="92"/>
      <c r="F277" s="55"/>
      <c r="G277" s="56"/>
    </row>
    <row r="278" spans="1:8" s="57" customFormat="1" ht="57.6" x14ac:dyDescent="0.25">
      <c r="A278" s="50"/>
      <c r="B278" s="114"/>
      <c r="C278" s="91" t="s">
        <v>200</v>
      </c>
      <c r="D278" s="53"/>
      <c r="E278" s="92"/>
      <c r="F278" s="55"/>
      <c r="G278" s="56"/>
    </row>
    <row r="279" spans="1:8" s="57" customFormat="1" ht="12" x14ac:dyDescent="0.25">
      <c r="A279" s="50"/>
      <c r="B279" s="114"/>
      <c r="C279" s="91"/>
      <c r="D279" s="53"/>
      <c r="E279" s="92"/>
      <c r="F279" s="55"/>
      <c r="G279" s="56"/>
    </row>
    <row r="280" spans="1:8" s="50" customFormat="1" ht="12" x14ac:dyDescent="0.25">
      <c r="B280" s="114"/>
      <c r="C280" s="91" t="s">
        <v>201</v>
      </c>
      <c r="D280" s="53"/>
      <c r="E280" s="92"/>
      <c r="F280" s="55"/>
      <c r="G280" s="56"/>
      <c r="H280" s="57"/>
    </row>
    <row r="281" spans="1:8" s="50" customFormat="1" ht="23.4" x14ac:dyDescent="0.25">
      <c r="B281" s="114"/>
      <c r="C281" s="91" t="s">
        <v>202</v>
      </c>
      <c r="D281" s="53"/>
      <c r="E281" s="92"/>
      <c r="F281" s="55"/>
      <c r="G281" s="56"/>
      <c r="H281" s="57"/>
    </row>
    <row r="282" spans="1:8" s="50" customFormat="1" ht="12" x14ac:dyDescent="0.25">
      <c r="B282" s="114"/>
      <c r="C282" s="91"/>
      <c r="D282" s="53"/>
      <c r="E282" s="92"/>
      <c r="F282" s="55"/>
      <c r="G282" s="56"/>
      <c r="H282" s="57"/>
    </row>
    <row r="283" spans="1:8" s="50" customFormat="1" ht="12" x14ac:dyDescent="0.25">
      <c r="B283" s="114"/>
      <c r="C283" s="91" t="s">
        <v>203</v>
      </c>
      <c r="D283" s="53"/>
      <c r="E283" s="92"/>
      <c r="F283" s="55"/>
      <c r="G283" s="56"/>
      <c r="H283" s="57"/>
    </row>
    <row r="284" spans="1:8" s="50" customFormat="1" ht="34.799999999999997" x14ac:dyDescent="0.25">
      <c r="B284" s="114"/>
      <c r="C284" s="91" t="s">
        <v>204</v>
      </c>
      <c r="D284" s="53"/>
      <c r="E284" s="92"/>
      <c r="F284" s="55"/>
      <c r="G284" s="56"/>
      <c r="H284" s="57"/>
    </row>
    <row r="285" spans="1:8" s="50" customFormat="1" ht="12" x14ac:dyDescent="0.25">
      <c r="B285" s="114"/>
      <c r="C285" s="91"/>
      <c r="D285" s="53"/>
      <c r="E285" s="92"/>
      <c r="F285" s="55"/>
      <c r="G285" s="56"/>
      <c r="H285" s="57"/>
    </row>
    <row r="286" spans="1:8" s="50" customFormat="1" ht="12" x14ac:dyDescent="0.25">
      <c r="B286" s="114"/>
      <c r="C286" s="91" t="s">
        <v>205</v>
      </c>
      <c r="D286" s="53"/>
      <c r="E286" s="92"/>
      <c r="F286" s="55"/>
      <c r="G286" s="56"/>
      <c r="H286" s="57"/>
    </row>
    <row r="287" spans="1:8" s="50" customFormat="1" ht="23.4" x14ac:dyDescent="0.25">
      <c r="B287" s="114"/>
      <c r="C287" s="91" t="s">
        <v>206</v>
      </c>
      <c r="D287" s="53"/>
      <c r="E287" s="92"/>
      <c r="F287" s="55"/>
      <c r="G287" s="56"/>
      <c r="H287" s="57"/>
    </row>
    <row r="288" spans="1:8" s="50" customFormat="1" ht="12" x14ac:dyDescent="0.25">
      <c r="B288" s="114"/>
      <c r="C288" s="93"/>
      <c r="D288" s="53"/>
      <c r="E288" s="92"/>
      <c r="F288" s="55"/>
      <c r="G288" s="56"/>
      <c r="H288" s="57"/>
    </row>
    <row r="289" spans="2:9" s="50" customFormat="1" ht="12" x14ac:dyDescent="0.25">
      <c r="B289" s="114"/>
      <c r="C289" s="91" t="s">
        <v>207</v>
      </c>
      <c r="D289" s="53"/>
      <c r="E289" s="92"/>
      <c r="F289" s="55"/>
      <c r="G289" s="56"/>
      <c r="H289" s="57"/>
    </row>
    <row r="290" spans="2:9" s="50" customFormat="1" ht="23.4" x14ac:dyDescent="0.25">
      <c r="B290" s="114"/>
      <c r="C290" s="91" t="s">
        <v>208</v>
      </c>
      <c r="D290" s="53"/>
      <c r="E290" s="92"/>
      <c r="F290" s="55"/>
      <c r="G290" s="56"/>
      <c r="H290" s="57"/>
    </row>
    <row r="291" spans="2:9" s="1" customFormat="1" x14ac:dyDescent="0.2">
      <c r="B291" s="37"/>
      <c r="C291" s="106"/>
      <c r="D291" s="39"/>
      <c r="E291" s="40" t="s">
        <v>15</v>
      </c>
      <c r="F291" s="41"/>
      <c r="G291" s="42"/>
      <c r="H291" s="7"/>
    </row>
    <row r="292" spans="2:9" s="1" customFormat="1" ht="24" x14ac:dyDescent="0.25">
      <c r="B292" s="67">
        <v>2.1</v>
      </c>
      <c r="C292" s="96" t="s">
        <v>209</v>
      </c>
      <c r="D292" s="69"/>
      <c r="E292" s="70" t="s">
        <v>15</v>
      </c>
      <c r="F292" s="71"/>
      <c r="G292" s="72"/>
      <c r="H292" s="7"/>
    </row>
    <row r="293" spans="2:9" s="1" customFormat="1" ht="22.8" x14ac:dyDescent="0.2">
      <c r="B293" s="74" t="s">
        <v>38</v>
      </c>
      <c r="C293" s="80" t="s">
        <v>210</v>
      </c>
      <c r="D293" s="69" t="s">
        <v>55</v>
      </c>
      <c r="E293" s="71">
        <v>2027.89</v>
      </c>
      <c r="F293" s="72"/>
      <c r="G293" s="72"/>
      <c r="H293" s="7" t="s">
        <v>74</v>
      </c>
    </row>
    <row r="294" spans="2:9" s="1" customFormat="1" ht="22.8" x14ac:dyDescent="0.2">
      <c r="B294" s="74" t="s">
        <v>41</v>
      </c>
      <c r="C294" s="80" t="s">
        <v>210</v>
      </c>
      <c r="D294" s="69" t="s">
        <v>55</v>
      </c>
      <c r="E294" s="71">
        <v>2241.41</v>
      </c>
      <c r="F294" s="72"/>
      <c r="G294" s="72"/>
      <c r="H294" s="7" t="s">
        <v>77</v>
      </c>
    </row>
    <row r="295" spans="2:9" s="1" customFormat="1" ht="22.8" x14ac:dyDescent="0.2">
      <c r="B295" s="74" t="s">
        <v>84</v>
      </c>
      <c r="C295" s="80" t="s">
        <v>211</v>
      </c>
      <c r="D295" s="69" t="s">
        <v>55</v>
      </c>
      <c r="E295" s="71">
        <v>100.34</v>
      </c>
      <c r="F295" s="72"/>
      <c r="G295" s="72"/>
      <c r="H295" s="7" t="s">
        <v>74</v>
      </c>
    </row>
    <row r="296" spans="2:9" ht="22.8" x14ac:dyDescent="0.2">
      <c r="B296" s="74" t="s">
        <v>86</v>
      </c>
      <c r="C296" s="80" t="s">
        <v>211</v>
      </c>
      <c r="D296" s="69" t="s">
        <v>55</v>
      </c>
      <c r="E296" s="71">
        <v>77.900000000000006</v>
      </c>
      <c r="F296" s="72"/>
      <c r="G296" s="72"/>
      <c r="H296" s="7" t="s">
        <v>77</v>
      </c>
      <c r="I296" s="1"/>
    </row>
    <row r="297" spans="2:9" ht="22.8" x14ac:dyDescent="0.2">
      <c r="B297" s="74" t="s">
        <v>95</v>
      </c>
      <c r="C297" s="80" t="s">
        <v>212</v>
      </c>
      <c r="D297" s="69" t="s">
        <v>55</v>
      </c>
      <c r="E297" s="71">
        <v>28.7</v>
      </c>
      <c r="F297" s="72"/>
      <c r="G297" s="72"/>
      <c r="H297" s="7" t="s">
        <v>74</v>
      </c>
      <c r="I297" s="1"/>
    </row>
    <row r="298" spans="2:9" ht="22.8" x14ac:dyDescent="0.2">
      <c r="B298" s="74" t="s">
        <v>97</v>
      </c>
      <c r="C298" s="80" t="s">
        <v>212</v>
      </c>
      <c r="D298" s="69" t="s">
        <v>55</v>
      </c>
      <c r="E298" s="71">
        <v>79.569999999999993</v>
      </c>
      <c r="F298" s="72"/>
      <c r="G298" s="72"/>
      <c r="H298" s="7" t="s">
        <v>77</v>
      </c>
      <c r="I298" s="1"/>
    </row>
    <row r="299" spans="2:9" ht="22.8" x14ac:dyDescent="0.2">
      <c r="B299" s="74" t="s">
        <v>99</v>
      </c>
      <c r="C299" s="80" t="s">
        <v>213</v>
      </c>
      <c r="D299" s="69" t="s">
        <v>55</v>
      </c>
      <c r="E299" s="71">
        <v>848.97</v>
      </c>
      <c r="F299" s="72"/>
      <c r="G299" s="72"/>
      <c r="H299" s="7" t="s">
        <v>74</v>
      </c>
      <c r="I299" s="1"/>
    </row>
    <row r="300" spans="2:9" ht="22.8" x14ac:dyDescent="0.2">
      <c r="B300" s="74" t="s">
        <v>101</v>
      </c>
      <c r="C300" s="80" t="s">
        <v>213</v>
      </c>
      <c r="D300" s="69" t="s">
        <v>55</v>
      </c>
      <c r="E300" s="71">
        <v>975.51</v>
      </c>
      <c r="F300" s="72"/>
      <c r="G300" s="72"/>
      <c r="H300" s="7" t="s">
        <v>77</v>
      </c>
      <c r="I300" s="1"/>
    </row>
    <row r="301" spans="2:9" ht="22.8" x14ac:dyDescent="0.2">
      <c r="B301" s="74" t="s">
        <v>103</v>
      </c>
      <c r="C301" s="80" t="s">
        <v>214</v>
      </c>
      <c r="D301" s="69" t="s">
        <v>55</v>
      </c>
      <c r="E301" s="71">
        <v>226.56</v>
      </c>
      <c r="F301" s="72"/>
      <c r="G301" s="72"/>
      <c r="H301" s="7" t="s">
        <v>74</v>
      </c>
      <c r="I301" s="1"/>
    </row>
    <row r="302" spans="2:9" ht="22.8" x14ac:dyDescent="0.2">
      <c r="B302" s="74" t="s">
        <v>215</v>
      </c>
      <c r="C302" s="80" t="s">
        <v>216</v>
      </c>
      <c r="D302" s="69" t="s">
        <v>55</v>
      </c>
      <c r="E302" s="71">
        <v>16.170000000000002</v>
      </c>
      <c r="F302" s="72"/>
      <c r="G302" s="72"/>
      <c r="H302" s="7" t="s">
        <v>74</v>
      </c>
      <c r="I302" s="1"/>
    </row>
    <row r="303" spans="2:9" ht="22.8" x14ac:dyDescent="0.2">
      <c r="B303" s="74" t="s">
        <v>217</v>
      </c>
      <c r="C303" s="80" t="s">
        <v>216</v>
      </c>
      <c r="D303" s="69" t="s">
        <v>55</v>
      </c>
      <c r="E303" s="71">
        <v>27.99</v>
      </c>
      <c r="F303" s="72"/>
      <c r="G303" s="72"/>
      <c r="H303" s="7" t="s">
        <v>77</v>
      </c>
      <c r="I303" s="1"/>
    </row>
    <row r="304" spans="2:9" x14ac:dyDescent="0.2">
      <c r="B304" s="74"/>
      <c r="C304" s="80"/>
      <c r="D304" s="69"/>
      <c r="E304" s="70" t="s">
        <v>15</v>
      </c>
      <c r="F304" s="71"/>
      <c r="G304" s="72"/>
    </row>
    <row r="305" spans="2:8" ht="12" x14ac:dyDescent="0.25">
      <c r="B305" s="73" t="s">
        <v>218</v>
      </c>
      <c r="C305" s="96" t="s">
        <v>219</v>
      </c>
      <c r="D305" s="69"/>
      <c r="E305" s="70" t="s">
        <v>15</v>
      </c>
      <c r="F305" s="71"/>
      <c r="G305" s="72"/>
    </row>
    <row r="306" spans="2:8" ht="20.399999999999999" customHeight="1" x14ac:dyDescent="0.2">
      <c r="B306" s="74"/>
      <c r="C306" s="116" t="s">
        <v>220</v>
      </c>
      <c r="D306" s="69"/>
      <c r="E306" s="70" t="s">
        <v>15</v>
      </c>
      <c r="F306" s="71"/>
      <c r="G306" s="72"/>
    </row>
    <row r="307" spans="2:8" ht="34.200000000000003" x14ac:dyDescent="0.2">
      <c r="B307" s="74" t="s">
        <v>38</v>
      </c>
      <c r="C307" s="80" t="s">
        <v>221</v>
      </c>
      <c r="D307" s="69" t="s">
        <v>55</v>
      </c>
      <c r="E307" s="71">
        <v>7.49</v>
      </c>
      <c r="F307" s="72"/>
      <c r="G307" s="72"/>
      <c r="H307" s="7" t="s">
        <v>74</v>
      </c>
    </row>
    <row r="308" spans="2:8" ht="34.200000000000003" x14ac:dyDescent="0.2">
      <c r="B308" s="74" t="s">
        <v>41</v>
      </c>
      <c r="C308" s="80" t="s">
        <v>221</v>
      </c>
      <c r="D308" s="69" t="s">
        <v>55</v>
      </c>
      <c r="E308" s="71">
        <v>10.34</v>
      </c>
      <c r="F308" s="72"/>
      <c r="G308" s="72"/>
      <c r="H308" s="7" t="s">
        <v>77</v>
      </c>
    </row>
    <row r="309" spans="2:8" x14ac:dyDescent="0.2">
      <c r="B309" s="74"/>
      <c r="C309" s="116" t="s">
        <v>222</v>
      </c>
      <c r="D309" s="69"/>
      <c r="E309" s="70" t="s">
        <v>15</v>
      </c>
      <c r="F309" s="71"/>
      <c r="G309" s="72"/>
    </row>
    <row r="310" spans="2:8" ht="22.8" x14ac:dyDescent="0.2">
      <c r="B310" s="74" t="s">
        <v>84</v>
      </c>
      <c r="C310" s="80" t="s">
        <v>223</v>
      </c>
      <c r="D310" s="69" t="s">
        <v>55</v>
      </c>
      <c r="E310" s="71">
        <v>11.45</v>
      </c>
      <c r="F310" s="72"/>
      <c r="G310" s="72"/>
      <c r="H310" s="7" t="s">
        <v>74</v>
      </c>
    </row>
    <row r="311" spans="2:8" x14ac:dyDescent="0.2">
      <c r="B311" s="74"/>
      <c r="C311" s="80"/>
      <c r="D311" s="69"/>
      <c r="E311" s="70" t="s">
        <v>15</v>
      </c>
      <c r="F311" s="71"/>
      <c r="G311" s="72"/>
    </row>
    <row r="312" spans="2:8" x14ac:dyDescent="0.2">
      <c r="B312" s="104" t="s">
        <v>57</v>
      </c>
      <c r="C312" s="80"/>
      <c r="D312" s="69"/>
      <c r="E312" s="70" t="s">
        <v>15</v>
      </c>
      <c r="F312" s="71"/>
      <c r="G312" s="72"/>
    </row>
    <row r="313" spans="2:8" x14ac:dyDescent="0.2">
      <c r="B313" s="74"/>
      <c r="C313" s="80"/>
      <c r="D313" s="69"/>
      <c r="E313" s="70" t="s">
        <v>15</v>
      </c>
      <c r="F313" s="71"/>
      <c r="G313" s="72"/>
    </row>
    <row r="314" spans="2:8" s="1" customFormat="1" ht="12" x14ac:dyDescent="0.25">
      <c r="B314" s="44" t="s">
        <v>224</v>
      </c>
      <c r="C314" s="89" t="s">
        <v>225</v>
      </c>
      <c r="D314" s="46"/>
      <c r="E314" s="47" t="s">
        <v>18</v>
      </c>
      <c r="F314" s="48"/>
      <c r="G314" s="48"/>
      <c r="H314" s="49">
        <f>SUM(G315:G352)</f>
        <v>0</v>
      </c>
    </row>
    <row r="315" spans="2:8" s="1" customFormat="1" x14ac:dyDescent="0.2">
      <c r="B315" s="74"/>
      <c r="C315" s="80"/>
      <c r="D315" s="69"/>
      <c r="E315" s="70" t="s">
        <v>15</v>
      </c>
      <c r="F315" s="71"/>
      <c r="G315" s="72"/>
      <c r="H315" s="7"/>
    </row>
    <row r="316" spans="2:8" s="1" customFormat="1" ht="12" x14ac:dyDescent="0.25">
      <c r="B316" s="112" t="s">
        <v>35</v>
      </c>
      <c r="C316" s="113" t="s">
        <v>226</v>
      </c>
      <c r="D316" s="27"/>
      <c r="E316" s="111" t="s">
        <v>15</v>
      </c>
      <c r="F316" s="28"/>
      <c r="G316" s="29"/>
      <c r="H316" s="7"/>
    </row>
    <row r="317" spans="2:8" s="50" customFormat="1" x14ac:dyDescent="0.2">
      <c r="B317" s="118"/>
      <c r="C317" s="91"/>
      <c r="D317" s="53"/>
      <c r="E317" s="92"/>
      <c r="F317" s="56"/>
      <c r="G317" s="56"/>
      <c r="H317" s="57"/>
    </row>
    <row r="318" spans="2:8" s="50" customFormat="1" ht="68.400000000000006" x14ac:dyDescent="0.2">
      <c r="B318" s="118"/>
      <c r="C318" s="91" t="s">
        <v>227</v>
      </c>
      <c r="D318" s="53"/>
      <c r="E318" s="92"/>
      <c r="F318" s="56"/>
      <c r="G318" s="56"/>
      <c r="H318" s="57"/>
    </row>
    <row r="319" spans="2:8" s="50" customFormat="1" x14ac:dyDescent="0.2">
      <c r="B319" s="118"/>
      <c r="C319" s="91"/>
      <c r="D319" s="53"/>
      <c r="E319" s="92"/>
      <c r="F319" s="56"/>
      <c r="G319" s="56"/>
      <c r="H319" s="57"/>
    </row>
    <row r="320" spans="2:8" s="50" customFormat="1" ht="45.6" x14ac:dyDescent="0.2">
      <c r="B320" s="118"/>
      <c r="C320" s="91" t="s">
        <v>228</v>
      </c>
      <c r="D320" s="53"/>
      <c r="E320" s="92"/>
      <c r="F320" s="56"/>
      <c r="G320" s="56"/>
      <c r="H320" s="57"/>
    </row>
    <row r="321" spans="2:8" s="50" customFormat="1" x14ac:dyDescent="0.2">
      <c r="B321" s="118"/>
      <c r="C321" s="91"/>
      <c r="D321" s="53"/>
      <c r="E321" s="92"/>
      <c r="F321" s="56"/>
      <c r="G321" s="56"/>
      <c r="H321" s="57"/>
    </row>
    <row r="322" spans="2:8" s="50" customFormat="1" ht="57" x14ac:dyDescent="0.2">
      <c r="B322" s="118"/>
      <c r="C322" s="91" t="s">
        <v>229</v>
      </c>
      <c r="D322" s="53"/>
      <c r="E322" s="92"/>
      <c r="F322" s="56"/>
      <c r="G322" s="56"/>
      <c r="H322" s="57"/>
    </row>
    <row r="323" spans="2:8" s="50" customFormat="1" x14ac:dyDescent="0.2">
      <c r="B323" s="118"/>
      <c r="C323" s="91"/>
      <c r="D323" s="53"/>
      <c r="E323" s="92"/>
      <c r="F323" s="56"/>
      <c r="G323" s="56"/>
      <c r="H323" s="57"/>
    </row>
    <row r="324" spans="2:8" s="50" customFormat="1" ht="22.8" x14ac:dyDescent="0.2">
      <c r="B324" s="118"/>
      <c r="C324" s="91" t="s">
        <v>230</v>
      </c>
      <c r="D324" s="53"/>
      <c r="E324" s="92"/>
      <c r="F324" s="56"/>
      <c r="G324" s="56"/>
      <c r="H324" s="57"/>
    </row>
    <row r="325" spans="2:8" s="50" customFormat="1" x14ac:dyDescent="0.2">
      <c r="B325" s="118"/>
      <c r="C325" s="91"/>
      <c r="D325" s="53"/>
      <c r="E325" s="92"/>
      <c r="F325" s="55"/>
      <c r="G325" s="56"/>
      <c r="H325" s="57"/>
    </row>
    <row r="326" spans="2:8" s="1" customFormat="1" ht="48" x14ac:dyDescent="0.25">
      <c r="B326" s="119" t="s">
        <v>195</v>
      </c>
      <c r="C326" s="95" t="s">
        <v>231</v>
      </c>
      <c r="D326" s="39"/>
      <c r="E326" s="40" t="s">
        <v>15</v>
      </c>
      <c r="F326" s="41"/>
      <c r="G326" s="42"/>
      <c r="H326" s="7"/>
    </row>
    <row r="327" spans="2:8" s="1" customFormat="1" x14ac:dyDescent="0.2">
      <c r="B327" s="74" t="s">
        <v>38</v>
      </c>
      <c r="C327" s="80" t="s">
        <v>232</v>
      </c>
      <c r="D327" s="69" t="s">
        <v>40</v>
      </c>
      <c r="E327" s="71">
        <v>1</v>
      </c>
      <c r="F327" s="72"/>
      <c r="G327" s="72"/>
      <c r="H327" s="7" t="s">
        <v>74</v>
      </c>
    </row>
    <row r="328" spans="2:8" s="1" customFormat="1" x14ac:dyDescent="0.2">
      <c r="B328" s="74" t="s">
        <v>41</v>
      </c>
      <c r="C328" s="80" t="s">
        <v>233</v>
      </c>
      <c r="D328" s="69" t="s">
        <v>40</v>
      </c>
      <c r="E328" s="71">
        <v>1</v>
      </c>
      <c r="F328" s="72"/>
      <c r="G328" s="72"/>
      <c r="H328" s="7" t="s">
        <v>77</v>
      </c>
    </row>
    <row r="329" spans="2:8" s="1" customFormat="1" x14ac:dyDescent="0.2">
      <c r="B329" s="74" t="s">
        <v>84</v>
      </c>
      <c r="C329" s="80" t="s">
        <v>234</v>
      </c>
      <c r="D329" s="69" t="s">
        <v>40</v>
      </c>
      <c r="E329" s="71">
        <v>1</v>
      </c>
      <c r="F329" s="72"/>
      <c r="G329" s="72"/>
      <c r="H329" s="7" t="s">
        <v>77</v>
      </c>
    </row>
    <row r="330" spans="2:8" s="1" customFormat="1" x14ac:dyDescent="0.2">
      <c r="B330" s="74"/>
      <c r="C330" s="80"/>
      <c r="D330" s="69"/>
      <c r="E330" s="70" t="s">
        <v>15</v>
      </c>
      <c r="F330" s="72"/>
      <c r="G330" s="72"/>
      <c r="H330" s="7"/>
    </row>
    <row r="331" spans="2:8" s="1" customFormat="1" ht="12" x14ac:dyDescent="0.25">
      <c r="B331" s="73" t="s">
        <v>163</v>
      </c>
      <c r="C331" s="96" t="s">
        <v>235</v>
      </c>
      <c r="D331" s="69"/>
      <c r="E331" s="70" t="s">
        <v>15</v>
      </c>
      <c r="F331" s="72"/>
      <c r="G331" s="72"/>
      <c r="H331" s="7"/>
    </row>
    <row r="332" spans="2:8" s="1" customFormat="1" x14ac:dyDescent="0.2">
      <c r="B332" s="74" t="s">
        <v>38</v>
      </c>
      <c r="C332" s="80" t="s">
        <v>236</v>
      </c>
      <c r="D332" s="69" t="s">
        <v>237</v>
      </c>
      <c r="E332" s="71">
        <v>1</v>
      </c>
      <c r="F332" s="72"/>
      <c r="G332" s="72"/>
      <c r="H332" s="7" t="s">
        <v>74</v>
      </c>
    </row>
    <row r="333" spans="2:8" s="1" customFormat="1" x14ac:dyDescent="0.2">
      <c r="B333" s="74" t="s">
        <v>41</v>
      </c>
      <c r="C333" s="80" t="s">
        <v>238</v>
      </c>
      <c r="D333" s="69" t="s">
        <v>237</v>
      </c>
      <c r="E333" s="71">
        <v>1</v>
      </c>
      <c r="F333" s="72"/>
      <c r="G333" s="72"/>
      <c r="H333" s="7" t="s">
        <v>74</v>
      </c>
    </row>
    <row r="334" spans="2:8" s="1" customFormat="1" x14ac:dyDescent="0.2">
      <c r="B334" s="74" t="s">
        <v>84</v>
      </c>
      <c r="C334" s="80" t="s">
        <v>239</v>
      </c>
      <c r="D334" s="69" t="s">
        <v>55</v>
      </c>
      <c r="E334" s="71">
        <v>60</v>
      </c>
      <c r="F334" s="72"/>
      <c r="G334" s="72"/>
      <c r="H334" s="7" t="s">
        <v>77</v>
      </c>
    </row>
    <row r="335" spans="2:8" s="1" customFormat="1" x14ac:dyDescent="0.2">
      <c r="B335" s="74"/>
      <c r="C335" s="80"/>
      <c r="D335" s="69"/>
      <c r="E335" s="70" t="s">
        <v>15</v>
      </c>
      <c r="F335" s="71"/>
      <c r="G335" s="72"/>
      <c r="H335" s="7"/>
    </row>
    <row r="336" spans="2:8" s="1" customFormat="1" ht="12" x14ac:dyDescent="0.25">
      <c r="B336" s="73" t="s">
        <v>167</v>
      </c>
      <c r="C336" s="96" t="s">
        <v>240</v>
      </c>
      <c r="D336" s="69"/>
      <c r="E336" s="70" t="s">
        <v>15</v>
      </c>
      <c r="F336" s="71"/>
      <c r="G336" s="72"/>
      <c r="H336" s="7"/>
    </row>
    <row r="337" spans="2:8" s="1" customFormat="1" ht="22.8" x14ac:dyDescent="0.2">
      <c r="B337" s="74" t="s">
        <v>38</v>
      </c>
      <c r="C337" s="80" t="s">
        <v>241</v>
      </c>
      <c r="D337" s="69" t="s">
        <v>55</v>
      </c>
      <c r="E337" s="71">
        <v>75</v>
      </c>
      <c r="F337" s="72"/>
      <c r="G337" s="72"/>
      <c r="H337" s="7" t="s">
        <v>74</v>
      </c>
    </row>
    <row r="338" spans="2:8" s="1" customFormat="1" ht="22.8" x14ac:dyDescent="0.2">
      <c r="B338" s="74" t="s">
        <v>41</v>
      </c>
      <c r="C338" s="80" t="s">
        <v>241</v>
      </c>
      <c r="D338" s="69" t="s">
        <v>55</v>
      </c>
      <c r="E338" s="71">
        <v>117</v>
      </c>
      <c r="F338" s="72"/>
      <c r="G338" s="72"/>
      <c r="H338" s="7" t="s">
        <v>77</v>
      </c>
    </row>
    <row r="339" spans="2:8" s="1" customFormat="1" x14ac:dyDescent="0.2">
      <c r="B339" s="74"/>
      <c r="C339" s="80"/>
      <c r="D339" s="69"/>
      <c r="E339" s="70" t="s">
        <v>15</v>
      </c>
      <c r="F339" s="71"/>
      <c r="G339" s="72"/>
      <c r="H339" s="7"/>
    </row>
    <row r="340" spans="2:8" s="1" customFormat="1" ht="12" x14ac:dyDescent="0.25">
      <c r="B340" s="73" t="s">
        <v>242</v>
      </c>
      <c r="C340" s="96" t="s">
        <v>243</v>
      </c>
      <c r="D340" s="69"/>
      <c r="E340" s="70" t="s">
        <v>15</v>
      </c>
      <c r="F340" s="71"/>
      <c r="G340" s="72"/>
      <c r="H340" s="7"/>
    </row>
    <row r="341" spans="2:8" s="1" customFormat="1" ht="22.8" x14ac:dyDescent="0.2">
      <c r="B341" s="74" t="s">
        <v>38</v>
      </c>
      <c r="C341" s="80" t="s">
        <v>244</v>
      </c>
      <c r="D341" s="69" t="s">
        <v>55</v>
      </c>
      <c r="E341" s="71">
        <v>9</v>
      </c>
      <c r="F341" s="72"/>
      <c r="G341" s="72"/>
      <c r="H341" s="7" t="s">
        <v>74</v>
      </c>
    </row>
    <row r="342" spans="2:8" s="1" customFormat="1" ht="22.8" x14ac:dyDescent="0.2">
      <c r="B342" s="74" t="s">
        <v>41</v>
      </c>
      <c r="C342" s="80" t="s">
        <v>244</v>
      </c>
      <c r="D342" s="69" t="s">
        <v>55</v>
      </c>
      <c r="E342" s="71">
        <v>54</v>
      </c>
      <c r="F342" s="72"/>
      <c r="G342" s="72"/>
      <c r="H342" s="7" t="s">
        <v>77</v>
      </c>
    </row>
    <row r="343" spans="2:8" s="1" customFormat="1" ht="22.8" x14ac:dyDescent="0.2">
      <c r="B343" s="74" t="s">
        <v>84</v>
      </c>
      <c r="C343" s="80" t="s">
        <v>245</v>
      </c>
      <c r="D343" s="69" t="s">
        <v>55</v>
      </c>
      <c r="E343" s="71">
        <v>60</v>
      </c>
      <c r="F343" s="72"/>
      <c r="G343" s="72"/>
      <c r="H343" s="7" t="s">
        <v>77</v>
      </c>
    </row>
    <row r="344" spans="2:8" s="1" customFormat="1" x14ac:dyDescent="0.2">
      <c r="B344" s="74"/>
      <c r="C344" s="80"/>
      <c r="D344" s="69"/>
      <c r="E344" s="70" t="s">
        <v>15</v>
      </c>
      <c r="F344" s="71"/>
      <c r="G344" s="72"/>
      <c r="H344" s="7"/>
    </row>
    <row r="345" spans="2:8" s="1" customFormat="1" ht="12" x14ac:dyDescent="0.25">
      <c r="B345" s="67">
        <v>1.5</v>
      </c>
      <c r="C345" s="96" t="s">
        <v>246</v>
      </c>
      <c r="D345" s="69"/>
      <c r="E345" s="70" t="s">
        <v>15</v>
      </c>
      <c r="F345" s="71"/>
      <c r="G345" s="72"/>
      <c r="H345" s="7"/>
    </row>
    <row r="346" spans="2:8" s="1" customFormat="1" ht="22.8" x14ac:dyDescent="0.2">
      <c r="B346" s="120" t="s">
        <v>38</v>
      </c>
      <c r="C346" s="80" t="s">
        <v>247</v>
      </c>
      <c r="D346" s="69" t="s">
        <v>40</v>
      </c>
      <c r="E346" s="71">
        <v>1</v>
      </c>
      <c r="F346" s="71"/>
      <c r="G346" s="72"/>
      <c r="H346" s="7" t="s">
        <v>74</v>
      </c>
    </row>
    <row r="347" spans="2:8" s="1" customFormat="1" ht="22.8" x14ac:dyDescent="0.2">
      <c r="B347" s="120" t="s">
        <v>41</v>
      </c>
      <c r="C347" s="80" t="s">
        <v>247</v>
      </c>
      <c r="D347" s="69" t="s">
        <v>40</v>
      </c>
      <c r="E347" s="71">
        <v>1</v>
      </c>
      <c r="F347" s="71"/>
      <c r="G347" s="72"/>
      <c r="H347" s="7" t="s">
        <v>77</v>
      </c>
    </row>
    <row r="348" spans="2:8" s="1" customFormat="1" ht="22.8" x14ac:dyDescent="0.2">
      <c r="B348" s="120" t="s">
        <v>84</v>
      </c>
      <c r="C348" s="80" t="s">
        <v>248</v>
      </c>
      <c r="D348" s="69" t="s">
        <v>249</v>
      </c>
      <c r="E348" s="71">
        <v>525</v>
      </c>
      <c r="F348" s="71"/>
      <c r="G348" s="72"/>
      <c r="H348" s="7" t="s">
        <v>74</v>
      </c>
    </row>
    <row r="349" spans="2:8" s="1" customFormat="1" ht="22.8" x14ac:dyDescent="0.2">
      <c r="B349" s="120" t="s">
        <v>86</v>
      </c>
      <c r="C349" s="80" t="s">
        <v>248</v>
      </c>
      <c r="D349" s="69" t="s">
        <v>249</v>
      </c>
      <c r="E349" s="71">
        <v>525</v>
      </c>
      <c r="F349" s="71"/>
      <c r="G349" s="72"/>
      <c r="H349" s="7" t="s">
        <v>77</v>
      </c>
    </row>
    <row r="350" spans="2:8" s="1" customFormat="1" x14ac:dyDescent="0.2">
      <c r="B350" s="74"/>
      <c r="C350" s="80"/>
      <c r="D350" s="69"/>
      <c r="E350" s="70" t="s">
        <v>15</v>
      </c>
      <c r="F350" s="71"/>
      <c r="G350" s="72"/>
      <c r="H350" s="7"/>
    </row>
    <row r="351" spans="2:8" s="1" customFormat="1" x14ac:dyDescent="0.2">
      <c r="B351" s="104" t="s">
        <v>57</v>
      </c>
      <c r="C351" s="80"/>
      <c r="D351" s="69"/>
      <c r="E351" s="70" t="s">
        <v>15</v>
      </c>
      <c r="F351" s="71"/>
      <c r="G351" s="72"/>
      <c r="H351" s="7"/>
    </row>
    <row r="352" spans="2:8" s="1" customFormat="1" x14ac:dyDescent="0.2">
      <c r="B352" s="74"/>
      <c r="C352" s="121"/>
      <c r="D352" s="69"/>
      <c r="E352" s="70" t="s">
        <v>15</v>
      </c>
      <c r="F352" s="71"/>
      <c r="G352" s="72"/>
      <c r="H352" s="7"/>
    </row>
    <row r="353" spans="2:8" s="1" customFormat="1" ht="12" x14ac:dyDescent="0.25">
      <c r="B353" s="44" t="s">
        <v>250</v>
      </c>
      <c r="C353" s="89" t="s">
        <v>251</v>
      </c>
      <c r="D353" s="46"/>
      <c r="E353" s="47" t="s">
        <v>18</v>
      </c>
      <c r="F353" s="48"/>
      <c r="G353" s="48"/>
      <c r="H353" s="49">
        <f>SUM(G354:G361)</f>
        <v>0</v>
      </c>
    </row>
    <row r="354" spans="2:8" s="1" customFormat="1" ht="22.8" x14ac:dyDescent="0.2">
      <c r="B354" s="120" t="s">
        <v>38</v>
      </c>
      <c r="C354" s="80" t="s">
        <v>252</v>
      </c>
      <c r="D354" s="69" t="s">
        <v>40</v>
      </c>
      <c r="E354" s="71">
        <v>2</v>
      </c>
      <c r="F354" s="71"/>
      <c r="G354" s="72"/>
      <c r="H354" s="7" t="s">
        <v>74</v>
      </c>
    </row>
    <row r="355" spans="2:8" s="1" customFormat="1" x14ac:dyDescent="0.2">
      <c r="B355" s="120" t="s">
        <v>41</v>
      </c>
      <c r="C355" s="80" t="s">
        <v>253</v>
      </c>
      <c r="D355" s="69" t="s">
        <v>40</v>
      </c>
      <c r="E355" s="71">
        <v>2</v>
      </c>
      <c r="F355" s="71"/>
      <c r="G355" s="72"/>
      <c r="H355" s="7" t="s">
        <v>74</v>
      </c>
    </row>
    <row r="356" spans="2:8" s="1" customFormat="1" x14ac:dyDescent="0.2">
      <c r="B356" s="120" t="s">
        <v>84</v>
      </c>
      <c r="C356" s="80" t="s">
        <v>254</v>
      </c>
      <c r="D356" s="69" t="s">
        <v>237</v>
      </c>
      <c r="E356" s="71">
        <v>2</v>
      </c>
      <c r="F356" s="71"/>
      <c r="G356" s="72"/>
      <c r="H356" s="7" t="s">
        <v>74</v>
      </c>
    </row>
    <row r="357" spans="2:8" s="1" customFormat="1" x14ac:dyDescent="0.2">
      <c r="B357" s="120" t="s">
        <v>86</v>
      </c>
      <c r="C357" s="80" t="s">
        <v>255</v>
      </c>
      <c r="D357" s="69" t="s">
        <v>40</v>
      </c>
      <c r="E357" s="71">
        <v>2</v>
      </c>
      <c r="F357" s="71"/>
      <c r="G357" s="72"/>
      <c r="H357" s="7" t="s">
        <v>74</v>
      </c>
    </row>
    <row r="358" spans="2:8" s="1" customFormat="1" x14ac:dyDescent="0.2">
      <c r="B358" s="74"/>
      <c r="C358" s="80"/>
      <c r="D358" s="69"/>
      <c r="E358" s="70" t="s">
        <v>15</v>
      </c>
      <c r="F358" s="71"/>
      <c r="G358" s="72"/>
      <c r="H358" s="7"/>
    </row>
    <row r="359" spans="2:8" s="1" customFormat="1" x14ac:dyDescent="0.2">
      <c r="B359" s="104" t="s">
        <v>57</v>
      </c>
      <c r="C359" s="80"/>
      <c r="D359" s="69"/>
      <c r="E359" s="70" t="s">
        <v>15</v>
      </c>
      <c r="F359" s="71"/>
      <c r="G359" s="72"/>
      <c r="H359" s="7"/>
    </row>
    <row r="360" spans="2:8" s="1" customFormat="1" x14ac:dyDescent="0.2">
      <c r="B360" s="74"/>
      <c r="C360" s="80"/>
      <c r="D360" s="69"/>
      <c r="E360" s="70" t="s">
        <v>15</v>
      </c>
      <c r="F360" s="71"/>
      <c r="G360" s="72"/>
      <c r="H360" s="7"/>
    </row>
    <row r="362" spans="2:8" s="128" customFormat="1" ht="12" x14ac:dyDescent="0.25">
      <c r="B362" s="122" t="s">
        <v>256</v>
      </c>
      <c r="C362" s="123" t="s">
        <v>257</v>
      </c>
      <c r="D362" s="124"/>
      <c r="E362" s="125"/>
      <c r="F362" s="126"/>
      <c r="G362" s="127" t="s">
        <v>258</v>
      </c>
      <c r="H362" s="127"/>
    </row>
    <row r="363" spans="2:8" s="1" customFormat="1" x14ac:dyDescent="0.2">
      <c r="B363" s="74"/>
      <c r="C363" s="80"/>
      <c r="D363" s="69"/>
      <c r="E363" s="70" t="s">
        <v>15</v>
      </c>
      <c r="F363" s="71"/>
      <c r="G363" s="126" t="s">
        <v>259</v>
      </c>
      <c r="H363" s="128"/>
    </row>
    <row r="364" spans="2:8" s="1" customFormat="1" ht="12" x14ac:dyDescent="0.25">
      <c r="B364" s="104"/>
      <c r="C364" s="80"/>
      <c r="D364" s="69"/>
      <c r="E364" s="70" t="s">
        <v>15</v>
      </c>
      <c r="F364" s="71"/>
      <c r="G364" s="127" t="s">
        <v>14</v>
      </c>
      <c r="H364" s="127"/>
    </row>
    <row r="365" spans="2:8" s="1" customFormat="1" x14ac:dyDescent="0.2">
      <c r="B365" s="74"/>
      <c r="C365" s="80"/>
      <c r="D365" s="69"/>
      <c r="E365" s="70" t="s">
        <v>15</v>
      </c>
      <c r="F365" s="71"/>
      <c r="G365" s="72"/>
      <c r="H365" s="7"/>
    </row>
  </sheetData>
  <autoFilter ref="A14:H360" xr:uid="{9BAD33B5-2822-48E0-A07E-5F8BF9E9C5B1}"/>
  <mergeCells count="4">
    <mergeCell ref="D4:H4"/>
    <mergeCell ref="D5:H5"/>
    <mergeCell ref="D6:H6"/>
    <mergeCell ref="D7:H7"/>
  </mergeCells>
  <pageMargins left="0.55118110236220474" right="0.55118110236220474" top="0.94488188976377963" bottom="0.74803149606299213" header="0.31496062992125984" footer="0.31496062992125984"/>
  <pageSetup paperSize="9" scale="75" fitToHeight="10" orientation="portrait" r:id="rId1"/>
  <headerFooter>
    <oddFooter>&amp;C&amp;"Arial,Regular"&amp;10Bills of Quantities
Page &amp;P of &amp;N</oddFooter>
  </headerFooter>
  <rowBreaks count="3" manualBreakCount="3">
    <brk id="274" min="1" max="7" man="1"/>
    <brk id="313" min="1" max="7" man="1"/>
    <brk id="352" min="1" max="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BOQ - CONSTRUCTION</vt:lpstr>
      <vt:lpstr>'BOQ - CONSTRUCTION'!Print_Area</vt:lpstr>
      <vt:lpstr>'BOQ - CONSTRUCTION'!Print_Titles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Karen Large</dc:creator>
  <cp:lastModifiedBy>Sipho Masemola</cp:lastModifiedBy>
  <cp:lastPrinted>2022-08-11T16:42:10Z</cp:lastPrinted>
  <dcterms:created xsi:type="dcterms:W3CDTF">2022-08-11T05:06:03Z</dcterms:created>
  <dcterms:modified xsi:type="dcterms:W3CDTF">2022-08-19T14:44:31Z</dcterms:modified>
</cp:coreProperties>
</file>