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BesterST\Documents\Enabling Contracts\Statutory Safety Training\"/>
    </mc:Choice>
  </mc:AlternateContent>
  <xr:revisionPtr revIDLastSave="0" documentId="8_{0F344773-5951-4A75-8829-EB48EBAA8634}"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1" i="1" l="1"/>
  <c r="L39" i="1"/>
  <c r="F39" i="1"/>
  <c r="P1" i="1"/>
  <c r="F38" i="1"/>
  <c r="F2" i="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2" i="1"/>
  <c r="E37" i="1" s="1"/>
</calcChain>
</file>

<file path=xl/sharedStrings.xml><?xml version="1.0" encoding="utf-8"?>
<sst xmlns="http://schemas.openxmlformats.org/spreadsheetml/2006/main" count="333" uniqueCount="123">
  <si>
    <t>QTY</t>
  </si>
  <si>
    <t>UOM</t>
  </si>
  <si>
    <t>Allowable</t>
  </si>
  <si>
    <t>Sum</t>
  </si>
  <si>
    <t>Course Name</t>
  </si>
  <si>
    <t>Need for Accredited training Yes/ No</t>
  </si>
  <si>
    <t>Description of Unit standard</t>
  </si>
  <si>
    <t>DURATION OF THE COURSE</t>
  </si>
  <si>
    <t>CERTIFICATION REQUIRED</t>
  </si>
  <si>
    <t>LICENSE REQUIRED /VALIDITY PERIOD</t>
  </si>
  <si>
    <t>ADDITIONAL REQUIREMENTS</t>
  </si>
  <si>
    <t>Yes</t>
  </si>
  <si>
    <r>
      <rPr>
        <b/>
        <sz val="11"/>
        <color theme="1"/>
        <rFont val="Calibri"/>
        <family val="2"/>
        <scheme val="minor"/>
      </rPr>
      <t xml:space="preserve">US 253582 </t>
    </r>
    <r>
      <rPr>
        <sz val="11"/>
        <color theme="1"/>
        <rFont val="Calibri"/>
        <family val="2"/>
        <scheme val="minor"/>
      </rPr>
      <t xml:space="preserve">- Lift and move a load using manual lifting equipment and tackle </t>
    </r>
  </si>
  <si>
    <t xml:space="preserve">05 Days </t>
  </si>
  <si>
    <t xml:space="preserve">2 Years </t>
  </si>
  <si>
    <t xml:space="preserve">SETA Accreditation </t>
  </si>
  <si>
    <t>Scaffolding erecting</t>
  </si>
  <si>
    <r>
      <rPr>
        <b/>
        <sz val="11"/>
        <color rgb="FF000000"/>
        <rFont val="Calibri"/>
        <family val="2"/>
        <scheme val="minor"/>
      </rPr>
      <t>US 263245</t>
    </r>
    <r>
      <rPr>
        <sz val="11"/>
        <color rgb="FF000000"/>
        <rFont val="Calibri"/>
        <family val="2"/>
        <scheme val="minor"/>
      </rPr>
      <t xml:space="preserve"> - Erect, use and dismantle 
access scaffolding </t>
    </r>
  </si>
  <si>
    <t xml:space="preserve">02 Days </t>
  </si>
  <si>
    <t>SETA Accreditation</t>
  </si>
  <si>
    <t>Scaffolding Inspector</t>
  </si>
  <si>
    <t>263205 - Inspect access scaffolding</t>
  </si>
  <si>
    <t>Fall Arrest (Working at Heights)</t>
  </si>
  <si>
    <r>
      <rPr>
        <b/>
        <sz val="11"/>
        <color theme="1"/>
        <rFont val="Calibri"/>
        <family val="2"/>
        <scheme val="minor"/>
      </rPr>
      <t>US 229998</t>
    </r>
    <r>
      <rPr>
        <sz val="11"/>
        <color theme="1"/>
        <rFont val="Calibri"/>
        <family val="2"/>
        <scheme val="minor"/>
      </rPr>
      <t xml:space="preserve"> - BASIC FALL ARREST TECHNICIAN (Level 1)  This will be your basic technicians who cannot do any rescues while working at heights. All fall arrest technicians should have this training</t>
    </r>
  </si>
  <si>
    <r>
      <t xml:space="preserve">Accreditation certificate +Working on heights Institution Certificate + Accreditation to be verified with SETA                                                                            </t>
    </r>
    <r>
      <rPr>
        <b/>
        <sz val="11"/>
        <color theme="1"/>
        <rFont val="Calibri"/>
        <family val="2"/>
        <scheme val="minor"/>
      </rPr>
      <t xml:space="preserve">                                     </t>
    </r>
    <r>
      <rPr>
        <sz val="11"/>
        <color theme="1"/>
        <rFont val="Calibri"/>
        <family val="2"/>
        <scheme val="minor"/>
      </rPr>
      <t xml:space="preserve"> 
                                                                                  </t>
    </r>
  </si>
  <si>
    <t>Fall Arrest Technician</t>
  </si>
  <si>
    <r>
      <rPr>
        <b/>
        <sz val="11"/>
        <color theme="1"/>
        <rFont val="Calibri"/>
        <family val="2"/>
        <scheme val="minor"/>
      </rPr>
      <t>US 229995</t>
    </r>
    <r>
      <rPr>
        <sz val="11"/>
        <color theme="1"/>
        <rFont val="Calibri"/>
        <family val="2"/>
        <scheme val="minor"/>
      </rPr>
      <t xml:space="preserve"> - FALL ARREST TECHNICIAN (Level 2) This technician will be able to do basic rescues while working at heights. It is recommended that for every 5 Level 1 technicians they should be assisted by a Level 2 technician in case of a rescue situation </t>
    </r>
  </si>
  <si>
    <t xml:space="preserve">03 Days </t>
  </si>
  <si>
    <t>Fall Arrest Technician (Supervisor)</t>
  </si>
  <si>
    <r>
      <rPr>
        <b/>
        <sz val="11"/>
        <color theme="1"/>
        <rFont val="Calibri"/>
        <family val="2"/>
        <scheme val="minor"/>
      </rPr>
      <t>US 229994</t>
    </r>
    <r>
      <rPr>
        <sz val="11"/>
        <color theme="1"/>
        <rFont val="Calibri"/>
        <family val="2"/>
        <scheme val="minor"/>
      </rPr>
      <t xml:space="preserve"> - FALL ARREST RESCUE TECHNICIAN (Level 3 / Supervisor)This technician can do advanced rescues and it is recommended there be one supervisor per fall arrest site, depending on the work site classification or size of project and number of technicians.</t>
    </r>
  </si>
  <si>
    <t>Basic rigging &amp; slinging</t>
  </si>
  <si>
    <r>
      <rPr>
        <b/>
        <sz val="11"/>
        <color rgb="FF000000"/>
        <rFont val="Calibri"/>
        <family val="2"/>
        <scheme val="minor"/>
      </rPr>
      <t xml:space="preserve">US 14706 </t>
    </r>
    <r>
      <rPr>
        <sz val="11"/>
        <color rgb="FF000000"/>
        <rFont val="Calibri"/>
        <family val="2"/>
        <scheme val="minor"/>
      </rPr>
      <t>- Perform basic rigging procedures </t>
    </r>
  </si>
  <si>
    <t>First Aid L1</t>
  </si>
  <si>
    <r>
      <rPr>
        <b/>
        <sz val="11"/>
        <color theme="1"/>
        <rFont val="Calibri"/>
        <family val="2"/>
        <scheme val="minor"/>
      </rPr>
      <t>US 9823</t>
    </r>
    <r>
      <rPr>
        <sz val="11"/>
        <color theme="1"/>
        <rFont val="Calibri"/>
        <family val="2"/>
        <scheme val="minor"/>
      </rPr>
      <t xml:space="preserve"> - Perform basic life support and/or first aid procedures in emergencies
116509 Apply primary emergency life support 
116511 Carry out basic first aid treatment in the workplace </t>
    </r>
  </si>
  <si>
    <t>DOL Approval letter</t>
  </si>
  <si>
    <t>First Aid L2</t>
  </si>
  <si>
    <r>
      <rPr>
        <b/>
        <sz val="11"/>
        <color theme="1"/>
        <rFont val="Calibri"/>
        <family val="2"/>
        <scheme val="minor"/>
      </rPr>
      <t xml:space="preserve">US 116507 - </t>
    </r>
    <r>
      <rPr>
        <sz val="11"/>
        <color theme="1"/>
        <rFont val="Calibri"/>
        <family val="2"/>
        <scheme val="minor"/>
      </rPr>
      <t xml:space="preserve"> Explain the functional aspects of the human anatomy in the use of primary emergency care terminology 
US </t>
    </r>
    <r>
      <rPr>
        <b/>
        <sz val="11"/>
        <color theme="1"/>
        <rFont val="Calibri"/>
        <family val="2"/>
        <scheme val="minor"/>
      </rPr>
      <t xml:space="preserve">12483 - </t>
    </r>
    <r>
      <rPr>
        <sz val="11"/>
        <color theme="1"/>
        <rFont val="Calibri"/>
        <family val="2"/>
        <scheme val="minor"/>
      </rPr>
      <t xml:space="preserve">Perform basic first aid 
US </t>
    </r>
    <r>
      <rPr>
        <b/>
        <sz val="11"/>
        <color theme="1"/>
        <rFont val="Calibri"/>
        <family val="2"/>
        <scheme val="minor"/>
      </rPr>
      <t>9965 -</t>
    </r>
    <r>
      <rPr>
        <sz val="11"/>
        <color theme="1"/>
        <rFont val="Calibri"/>
        <family val="2"/>
        <scheme val="minor"/>
      </rPr>
      <t xml:space="preserve"> Render basic first aid 
US </t>
    </r>
    <r>
      <rPr>
        <b/>
        <sz val="11"/>
        <color theme="1"/>
        <rFont val="Calibri"/>
        <family val="2"/>
        <scheme val="minor"/>
      </rPr>
      <t xml:space="preserve">113929 - </t>
    </r>
    <r>
      <rPr>
        <sz val="11"/>
        <color theme="1"/>
        <rFont val="Calibri"/>
        <family val="2"/>
        <scheme val="minor"/>
      </rPr>
      <t xml:space="preserve">Render basic first aid in an office workplace </t>
    </r>
  </si>
  <si>
    <t>First Aid L3</t>
  </si>
  <si>
    <t>Unit Standard 120496/254220</t>
  </si>
  <si>
    <t>Fire Fighting</t>
  </si>
  <si>
    <r>
      <rPr>
        <b/>
        <sz val="11"/>
        <color theme="1"/>
        <rFont val="Calibri"/>
        <family val="2"/>
        <scheme val="minor"/>
      </rPr>
      <t>252250 -</t>
    </r>
    <r>
      <rPr>
        <sz val="11"/>
        <color theme="1"/>
        <rFont val="Calibri"/>
        <family val="2"/>
        <scheme val="minor"/>
      </rPr>
      <t xml:space="preserve"> Apply fire fighting techniques</t>
    </r>
  </si>
  <si>
    <t xml:space="preserve">04 Days </t>
  </si>
  <si>
    <t>She Rep</t>
  </si>
  <si>
    <r>
      <rPr>
        <b/>
        <sz val="11"/>
        <color rgb="FF000000"/>
        <rFont val="Calibri"/>
        <family val="2"/>
        <scheme val="minor"/>
      </rPr>
      <t>US 259619 -</t>
    </r>
    <r>
      <rPr>
        <sz val="11"/>
        <color rgb="FF000000"/>
        <rFont val="Calibri"/>
        <family val="2"/>
        <scheme val="minor"/>
      </rPr>
      <t xml:space="preserve"> Conduct workplace Occupational Health and Safety (OHS) inspections+</t>
    </r>
    <r>
      <rPr>
        <b/>
        <sz val="11"/>
        <color rgb="FF000000"/>
        <rFont val="Calibri"/>
        <family val="2"/>
        <scheme val="minor"/>
      </rPr>
      <t>259622</t>
    </r>
    <r>
      <rPr>
        <sz val="11"/>
        <color rgb="FF000000"/>
        <rFont val="Calibri"/>
        <family val="2"/>
        <scheme val="minor"/>
      </rPr>
      <t xml:space="preserve"> - Describe the functions of the workplace health and safety representative </t>
    </r>
  </si>
  <si>
    <t>2 Days</t>
  </si>
  <si>
    <t>Legal Responsibility &amp; 
Accountability</t>
  </si>
  <si>
    <r>
      <rPr>
        <b/>
        <sz val="11"/>
        <color theme="1"/>
        <rFont val="Calibri"/>
        <family val="2"/>
        <scheme val="minor"/>
      </rPr>
      <t>US 120344</t>
    </r>
    <r>
      <rPr>
        <sz val="11"/>
        <color theme="1"/>
        <rFont val="Calibri"/>
        <family val="2"/>
        <scheme val="minor"/>
      </rPr>
      <t xml:space="preserve"> - Demonstrate knowledge and understanding of relevant current occupational health and safety legislation</t>
    </r>
  </si>
  <si>
    <t>Incident and Accident 
Investigation</t>
  </si>
  <si>
    <r>
      <rPr>
        <b/>
        <sz val="11"/>
        <color theme="1"/>
        <rFont val="Calibri"/>
        <family val="2"/>
        <scheme val="minor"/>
      </rPr>
      <t>US 120335</t>
    </r>
    <r>
      <rPr>
        <sz val="11"/>
        <color theme="1"/>
        <rFont val="Calibri"/>
        <family val="2"/>
        <scheme val="minor"/>
      </rPr>
      <t xml:space="preserve"> -  Conduct an investigation 
into workplace incidents</t>
    </r>
  </si>
  <si>
    <t>3 Days</t>
  </si>
  <si>
    <t>2 years</t>
  </si>
  <si>
    <t>OHS Act Regulations</t>
  </si>
  <si>
    <r>
      <rPr>
        <b/>
        <sz val="11"/>
        <color theme="1"/>
        <rFont val="Calibri"/>
        <family val="2"/>
        <scheme val="minor"/>
      </rPr>
      <t>US 244288</t>
    </r>
    <r>
      <rPr>
        <sz val="11"/>
        <color theme="1"/>
        <rFont val="Calibri"/>
        <family val="2"/>
        <scheme val="minor"/>
      </rPr>
      <t xml:space="preserve"> -  Demonstrate understanding of occupational health and safety legislation in the workplace </t>
    </r>
  </si>
  <si>
    <t xml:space="preserve">2 Days </t>
  </si>
  <si>
    <t>2 Years</t>
  </si>
  <si>
    <r>
      <rPr>
        <b/>
        <sz val="11"/>
        <color rgb="FF000000"/>
        <rFont val="Calibri"/>
        <family val="2"/>
        <scheme val="minor"/>
      </rPr>
      <t>US 9982</t>
    </r>
    <r>
      <rPr>
        <sz val="11"/>
        <color rgb="FF000000"/>
        <rFont val="Calibri"/>
        <family val="2"/>
        <scheme val="minor"/>
      </rPr>
      <t xml:space="preserve"> - Comply with legal requirements 
for a construction contract</t>
    </r>
  </si>
  <si>
    <t xml:space="preserve">Yes </t>
  </si>
  <si>
    <r>
      <rPr>
        <b/>
        <sz val="11"/>
        <color rgb="FF000000"/>
        <rFont val="Calibri"/>
        <family val="2"/>
        <scheme val="minor"/>
      </rPr>
      <t>US 117155</t>
    </r>
    <r>
      <rPr>
        <sz val="11"/>
        <color rgb="FF000000"/>
        <rFont val="Calibri"/>
        <family val="2"/>
        <scheme val="minor"/>
      </rPr>
      <t xml:space="preserve"> - Explain the scope of the Compensation for Occupational Injuries and Diseases Act 130 of 1993 (COIDA) </t>
    </r>
  </si>
  <si>
    <t xml:space="preserve">1 Day </t>
  </si>
  <si>
    <t xml:space="preserve">Plan Task Observations </t>
  </si>
  <si>
    <r>
      <rPr>
        <b/>
        <sz val="11"/>
        <color rgb="FF000000"/>
        <rFont val="Calibri"/>
        <family val="2"/>
        <scheme val="minor"/>
      </rPr>
      <t>US 120337</t>
    </r>
    <r>
      <rPr>
        <sz val="11"/>
        <color rgb="FF000000"/>
        <rFont val="Calibri"/>
        <family val="2"/>
        <scheme val="minor"/>
      </rPr>
      <t> - Demonstrate knowledge 
pertaining to the preparation, 
conducting, recording and follow-up 
actions of a planned task observation in
 a working place</t>
    </r>
  </si>
  <si>
    <r>
      <rPr>
        <b/>
        <sz val="11"/>
        <color theme="1"/>
        <rFont val="Calibri"/>
        <family val="2"/>
        <scheme val="minor"/>
      </rPr>
      <t>US 242902</t>
    </r>
    <r>
      <rPr>
        <sz val="11"/>
        <color theme="1"/>
        <rFont val="Calibri"/>
        <family val="2"/>
        <scheme val="minor"/>
      </rPr>
      <t xml:space="preserve"> - Demonstrate an ability to 
apply the principles of problem 
identification, analysis and 
decision-making within immediate
work context</t>
    </r>
  </si>
  <si>
    <t>None</t>
  </si>
  <si>
    <t>HIRA</t>
  </si>
  <si>
    <r>
      <rPr>
        <b/>
        <sz val="11"/>
        <rFont val="Calibri"/>
        <family val="2"/>
        <scheme val="minor"/>
      </rPr>
      <t xml:space="preserve">US 120330 - </t>
    </r>
    <r>
      <rPr>
        <sz val="11"/>
        <rFont val="Calibri"/>
        <family val="2"/>
        <scheme val="minor"/>
      </rPr>
      <t xml:space="preserve">Conduct a continuous risk assessment in a workplace + </t>
    </r>
    <r>
      <rPr>
        <b/>
        <sz val="11"/>
        <rFont val="Calibri"/>
        <family val="2"/>
        <scheme val="minor"/>
      </rPr>
      <t>US 259624</t>
    </r>
    <r>
      <rPr>
        <sz val="11"/>
        <rFont val="Calibri"/>
        <family val="2"/>
        <scheme val="minor"/>
      </rPr>
      <t xml:space="preserve"> - Control workplace hazards and risks</t>
    </r>
  </si>
  <si>
    <r>
      <rPr>
        <b/>
        <sz val="11"/>
        <rFont val="Calibri"/>
        <family val="2"/>
        <scheme val="minor"/>
      </rPr>
      <t>US 259639</t>
    </r>
    <r>
      <rPr>
        <sz val="11"/>
        <rFont val="Calibri"/>
        <family val="2"/>
        <scheme val="minor"/>
      </rPr>
      <t xml:space="preserve"> - Explain basic health and safety principles in and around the workplace</t>
    </r>
  </si>
  <si>
    <r>
      <rPr>
        <b/>
        <sz val="11"/>
        <color rgb="FF000000"/>
        <rFont val="Calibri"/>
        <family val="2"/>
        <scheme val="minor"/>
      </rPr>
      <t>US 262884</t>
    </r>
    <r>
      <rPr>
        <sz val="11"/>
        <color rgb="FF000000"/>
        <rFont val="Calibri"/>
        <family val="2"/>
        <scheme val="minor"/>
      </rPr>
      <t xml:space="preserve"> - Supervise health and safety 
on a construction project</t>
    </r>
  </si>
  <si>
    <r>
      <rPr>
        <b/>
        <sz val="11"/>
        <color rgb="FF000000"/>
        <rFont val="Calibri"/>
        <family val="2"/>
        <scheme val="minor"/>
      </rPr>
      <t>US 264235</t>
    </r>
    <r>
      <rPr>
        <sz val="11"/>
        <color rgb="FF000000"/>
        <rFont val="Calibri"/>
        <family val="2"/>
        <scheme val="minor"/>
      </rPr>
      <t xml:space="preserve"> - Apply supervisory 
management principles in an 
enterprise </t>
    </r>
  </si>
  <si>
    <r>
      <rPr>
        <b/>
        <sz val="11"/>
        <rFont val="Calibri"/>
        <family val="2"/>
        <scheme val="minor"/>
      </rPr>
      <t xml:space="preserve">259602 - </t>
    </r>
    <r>
      <rPr>
        <sz val="11"/>
        <rFont val="Calibri"/>
        <family val="2"/>
        <scheme val="minor"/>
      </rPr>
      <t> Describe sources of and control measures for noise in a work place</t>
    </r>
  </si>
  <si>
    <r>
      <rPr>
        <b/>
        <sz val="11"/>
        <color rgb="FF000000"/>
        <rFont val="Calibri"/>
        <family val="2"/>
        <scheme val="minor"/>
      </rPr>
      <t xml:space="preserve">US 115093 - </t>
    </r>
    <r>
      <rPr>
        <sz val="11"/>
        <color rgb="FF000000"/>
        <rFont val="Calibri"/>
        <family val="2"/>
        <scheme val="minor"/>
      </rPr>
      <t xml:space="preserve">Control workplace hazardous substances or </t>
    </r>
    <r>
      <rPr>
        <b/>
        <sz val="9"/>
        <color rgb="FF000000"/>
        <rFont val="Tahoma"/>
        <family val="2"/>
      </rPr>
      <t/>
    </r>
  </si>
  <si>
    <t>Convey Dangerous Goods</t>
  </si>
  <si>
    <r>
      <rPr>
        <b/>
        <sz val="11"/>
        <color theme="1"/>
        <rFont val="Calibri"/>
        <family val="2"/>
        <scheme val="minor"/>
      </rPr>
      <t>US 123259</t>
    </r>
    <r>
      <rPr>
        <sz val="11"/>
        <color theme="1"/>
        <rFont val="Calibri"/>
        <family val="2"/>
        <scheme val="minor"/>
      </rPr>
      <t xml:space="preserve"> - Convey Dangerous Goods
 by road.</t>
    </r>
  </si>
  <si>
    <t>05 Days Novice
01 Day Recertification.</t>
  </si>
  <si>
    <t>3 Years</t>
  </si>
  <si>
    <t>Confined Space</t>
  </si>
  <si>
    <r>
      <rPr>
        <b/>
        <sz val="11"/>
        <color rgb="FF000000"/>
        <rFont val="Calibri"/>
        <family val="2"/>
        <scheme val="minor"/>
      </rPr>
      <t xml:space="preserve">US 15034 - </t>
    </r>
    <r>
      <rPr>
        <sz val="11"/>
        <color rgb="FF000000"/>
        <rFont val="Calibri"/>
        <family val="2"/>
        <scheme val="minor"/>
      </rPr>
      <t>Work in confined spaces on construction sites, 260139- Undertake an emergency rescue operation in a confined space</t>
    </r>
  </si>
  <si>
    <r>
      <rPr>
        <b/>
        <sz val="11"/>
        <color rgb="FF000000"/>
        <rFont val="Calibri"/>
        <family val="2"/>
        <scheme val="minor"/>
      </rPr>
      <t>US 244073</t>
    </r>
    <r>
      <rPr>
        <sz val="11"/>
        <color rgb="FF000000"/>
        <rFont val="Calibri"/>
        <family val="2"/>
        <scheme val="minor"/>
      </rPr>
      <t xml:space="preserve"> - Receive, handle and store hazardous chemicals safely </t>
    </r>
  </si>
  <si>
    <r>
      <rPr>
        <b/>
        <sz val="11"/>
        <color rgb="FF000000"/>
        <rFont val="Calibri"/>
        <family val="2"/>
        <scheme val="minor"/>
      </rPr>
      <t>US 242999</t>
    </r>
    <r>
      <rPr>
        <sz val="11"/>
        <color rgb="FF000000"/>
        <rFont val="Calibri"/>
        <family val="2"/>
        <scheme val="minor"/>
      </rPr>
      <t xml:space="preserve"> - Respond to and clean up a spill</t>
    </r>
  </si>
  <si>
    <r>
      <rPr>
        <b/>
        <sz val="11"/>
        <color theme="1"/>
        <rFont val="Calibri"/>
        <family val="2"/>
        <scheme val="minor"/>
      </rPr>
      <t>US 120329</t>
    </r>
    <r>
      <rPr>
        <sz val="11"/>
        <color theme="1"/>
        <rFont val="Calibri"/>
        <family val="2"/>
        <scheme val="minor"/>
      </rPr>
      <t xml:space="preserve"> - Respond to, implement 
and manage emergencies according
to an emergency action plan in a
workplace</t>
    </r>
  </si>
  <si>
    <r>
      <rPr>
        <b/>
        <sz val="11"/>
        <color rgb="FF000000"/>
        <rFont val="Calibri"/>
        <family val="2"/>
        <scheme val="minor"/>
      </rPr>
      <t>US 119044</t>
    </r>
    <r>
      <rPr>
        <sz val="11"/>
        <color rgb="FF000000"/>
        <rFont val="Calibri"/>
        <family val="2"/>
        <scheme val="minor"/>
      </rPr>
      <t xml:space="preserve"> - Receive and store raw 
materials</t>
    </r>
  </si>
  <si>
    <r>
      <rPr>
        <b/>
        <sz val="11"/>
        <color theme="1"/>
        <rFont val="Calibri"/>
        <family val="2"/>
        <scheme val="minor"/>
      </rPr>
      <t>US 242825</t>
    </r>
    <r>
      <rPr>
        <sz val="11"/>
        <color theme="1"/>
        <rFont val="Calibri"/>
        <family val="2"/>
        <scheme val="minor"/>
      </rPr>
      <t xml:space="preserve"> - Conduct evacuations and emergency drills</t>
    </r>
  </si>
  <si>
    <t>N/A</t>
  </si>
  <si>
    <r>
      <rPr>
        <b/>
        <sz val="11"/>
        <color theme="1"/>
        <rFont val="Calibri"/>
        <family val="2"/>
        <scheme val="minor"/>
      </rPr>
      <t>US 242668</t>
    </r>
    <r>
      <rPr>
        <sz val="11"/>
        <color theme="1"/>
        <rFont val="Calibri"/>
        <family val="2"/>
        <scheme val="minor"/>
      </rPr>
      <t xml:space="preserve"> - Demonstrate knowledge and application of the Occupational Health and Safety Act, 85 of 1993 (OHSA) as amended and the responsibilities of management in terms of the Act.</t>
    </r>
  </si>
  <si>
    <r>
      <rPr>
        <b/>
        <sz val="11"/>
        <color rgb="FF000000"/>
        <rFont val="Calibri"/>
        <family val="2"/>
        <scheme val="minor"/>
      </rPr>
      <t>US 256866</t>
    </r>
    <r>
      <rPr>
        <sz val="11"/>
        <color rgb="FF000000"/>
        <rFont val="Calibri"/>
        <family val="2"/>
        <scheme val="minor"/>
      </rPr>
      <t xml:space="preserve"> - Inspect large excavations during the excavating phase </t>
    </r>
  </si>
  <si>
    <t xml:space="preserve">US 14561 -  Implement roadside safety procedures </t>
  </si>
  <si>
    <t>Sub Total</t>
  </si>
  <si>
    <t xml:space="preserve">02 Day </t>
  </si>
  <si>
    <t>06 Days</t>
  </si>
  <si>
    <t xml:space="preserve">2 Day </t>
  </si>
  <si>
    <t xml:space="preserve">Min - Max Students </t>
  </si>
  <si>
    <t>Min 10 - Max 15</t>
  </si>
  <si>
    <t>Min 10 - Max 10</t>
  </si>
  <si>
    <t xml:space="preserve">Min 10 - Max 10 </t>
  </si>
  <si>
    <t>1 Days</t>
  </si>
  <si>
    <r>
      <t xml:space="preserve">Safety for Supervisors / </t>
    </r>
    <r>
      <rPr>
        <b/>
        <sz val="11"/>
        <color theme="1"/>
        <rFont val="Calibri"/>
        <family val="2"/>
        <scheme val="minor"/>
      </rPr>
      <t>Short Course</t>
    </r>
  </si>
  <si>
    <r>
      <t>SHE Supervisors /</t>
    </r>
    <r>
      <rPr>
        <b/>
        <sz val="11"/>
        <color theme="1"/>
        <rFont val="Calibri"/>
        <family val="2"/>
        <scheme val="minor"/>
      </rPr>
      <t xml:space="preserve"> Short Course</t>
    </r>
  </si>
  <si>
    <r>
      <t xml:space="preserve">Noise inducted / </t>
    </r>
    <r>
      <rPr>
        <b/>
        <sz val="11"/>
        <color theme="1"/>
        <rFont val="Calibri"/>
        <family val="2"/>
        <scheme val="minor"/>
      </rPr>
      <t>Short Course</t>
    </r>
  </si>
  <si>
    <r>
      <t>RCAT Training /</t>
    </r>
    <r>
      <rPr>
        <b/>
        <sz val="11"/>
        <color theme="1"/>
        <rFont val="Calibri"/>
        <family val="2"/>
        <scheme val="minor"/>
      </rPr>
      <t xml:space="preserve"> Short Course</t>
    </r>
  </si>
  <si>
    <r>
      <t xml:space="preserve">Control workplace hazardous substances </t>
    </r>
    <r>
      <rPr>
        <b/>
        <sz val="11"/>
        <color theme="1"/>
        <rFont val="Calibri"/>
        <family val="2"/>
        <scheme val="minor"/>
      </rPr>
      <t>U/S 259624</t>
    </r>
  </si>
  <si>
    <r>
      <t>Hazardous Chemicals safely </t>
    </r>
    <r>
      <rPr>
        <b/>
        <sz val="11"/>
        <color rgb="FF000000"/>
        <rFont val="Calibri"/>
        <family val="2"/>
        <scheme val="minor"/>
      </rPr>
      <t>U/S 14560</t>
    </r>
  </si>
  <si>
    <r>
      <t xml:space="preserve">Spill Kit Training / </t>
    </r>
    <r>
      <rPr>
        <b/>
        <sz val="11"/>
        <color theme="1"/>
        <rFont val="Calibri"/>
        <family val="2"/>
        <scheme val="minor"/>
      </rPr>
      <t>Short Course</t>
    </r>
  </si>
  <si>
    <r>
      <t xml:space="preserve">Emergency and Preparedness </t>
    </r>
    <r>
      <rPr>
        <b/>
        <sz val="11"/>
        <color theme="1"/>
        <rFont val="Calibri"/>
        <family val="2"/>
        <scheme val="minor"/>
      </rPr>
      <t>U/S 259597</t>
    </r>
  </si>
  <si>
    <r>
      <t xml:space="preserve">Stacking and Storage / </t>
    </r>
    <r>
      <rPr>
        <b/>
        <sz val="11"/>
        <color theme="1"/>
        <rFont val="Calibri"/>
        <family val="2"/>
        <scheme val="minor"/>
      </rPr>
      <t>Short Course</t>
    </r>
  </si>
  <si>
    <r>
      <t xml:space="preserve">Evacuation Training / </t>
    </r>
    <r>
      <rPr>
        <b/>
        <sz val="11"/>
        <color theme="1"/>
        <rFont val="Calibri"/>
        <family val="2"/>
        <scheme val="minor"/>
      </rPr>
      <t>Short Course</t>
    </r>
  </si>
  <si>
    <r>
      <t xml:space="preserve">Flagman Training / </t>
    </r>
    <r>
      <rPr>
        <b/>
        <sz val="11"/>
        <color theme="1"/>
        <rFont val="Calibri"/>
        <family val="2"/>
        <scheme val="minor"/>
      </rPr>
      <t>Short Course</t>
    </r>
  </si>
  <si>
    <r>
      <t xml:space="preserve">Excavation Supervisor Training </t>
    </r>
    <r>
      <rPr>
        <b/>
        <sz val="11"/>
        <color theme="1"/>
        <rFont val="Calibri"/>
        <family val="2"/>
        <scheme val="minor"/>
      </rPr>
      <t>/Short Course</t>
    </r>
  </si>
  <si>
    <r>
      <t xml:space="preserve">OHS Act and Regulations course (latest version of the Act and regulations) - T&amp;SS </t>
    </r>
    <r>
      <rPr>
        <b/>
        <sz val="11"/>
        <color theme="1"/>
        <rFont val="Calibri"/>
        <family val="2"/>
        <scheme val="minor"/>
      </rPr>
      <t>U/S 13963</t>
    </r>
  </si>
  <si>
    <r>
      <t xml:space="preserve">TBA /              </t>
    </r>
    <r>
      <rPr>
        <b/>
        <sz val="11"/>
        <color theme="1"/>
        <rFont val="Calibri"/>
        <family val="2"/>
        <scheme val="minor"/>
      </rPr>
      <t>2 Days</t>
    </r>
  </si>
  <si>
    <r>
      <t xml:space="preserve">Basic Lifting Techniques </t>
    </r>
    <r>
      <rPr>
        <b/>
        <sz val="11"/>
        <color theme="1"/>
        <rFont val="Calibri"/>
        <family val="2"/>
        <scheme val="minor"/>
      </rPr>
      <t>U/S 253638</t>
    </r>
  </si>
  <si>
    <r>
      <t>Construction Regulations /</t>
    </r>
    <r>
      <rPr>
        <b/>
        <sz val="11"/>
        <color theme="1"/>
        <rFont val="Calibri"/>
        <family val="2"/>
        <scheme val="minor"/>
      </rPr>
      <t xml:space="preserve"> Short Course</t>
    </r>
  </si>
  <si>
    <r>
      <t xml:space="preserve">COID act </t>
    </r>
    <r>
      <rPr>
        <b/>
        <sz val="11"/>
        <color theme="1"/>
        <rFont val="Calibri"/>
        <family val="2"/>
        <scheme val="minor"/>
      </rPr>
      <t>U/S 259610</t>
    </r>
  </si>
  <si>
    <r>
      <t xml:space="preserve">General Health and Safety/ </t>
    </r>
    <r>
      <rPr>
        <b/>
        <sz val="11"/>
        <color theme="1"/>
        <rFont val="Calibri"/>
        <family val="2"/>
        <scheme val="minor"/>
      </rPr>
      <t>Short Course</t>
    </r>
  </si>
  <si>
    <t xml:space="preserve">R4 ,20 P/ KM DAILY </t>
  </si>
  <si>
    <t>Kusile Power Station Cost per day</t>
  </si>
  <si>
    <t>R  840,00 Travelling  Price per day</t>
  </si>
  <si>
    <t>Air Line Tickets to various sites</t>
  </si>
  <si>
    <t>Accommodation for various sites</t>
  </si>
  <si>
    <t>Rate</t>
  </si>
  <si>
    <t>2420 Days</t>
  </si>
  <si>
    <t>106 Flights</t>
  </si>
  <si>
    <t>Travelling to various sites by road</t>
  </si>
  <si>
    <t>Km</t>
  </si>
  <si>
    <t>883333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</si>
</sst>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0.00_-;\-&quot;R&quot;* #,##0.00_-;_-&quot;R&quot;*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
      <b/>
      <sz val="9"/>
      <color rgb="FF000000"/>
      <name val="Tahoma"/>
      <family val="2"/>
    </font>
    <font>
      <sz val="8"/>
      <name val="Calibri"/>
      <family val="2"/>
      <scheme val="minor"/>
    </font>
    <font>
      <b/>
      <sz val="18"/>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31">
    <xf numFmtId="0" fontId="0" fillId="0" borderId="0" xfId="0"/>
    <xf numFmtId="0" fontId="0" fillId="0" borderId="1" xfId="0" applyBorder="1" applyAlignment="1">
      <alignment wrapText="1"/>
    </xf>
    <xf numFmtId="0" fontId="0" fillId="0" borderId="0" xfId="0" applyAlignment="1">
      <alignment wrapText="1"/>
    </xf>
    <xf numFmtId="0" fontId="4" fillId="0" borderId="1" xfId="0" applyFont="1" applyBorder="1" applyAlignment="1">
      <alignment wrapText="1"/>
    </xf>
    <xf numFmtId="0" fontId="6" fillId="0" borderId="1" xfId="0" applyFont="1" applyBorder="1" applyAlignment="1">
      <alignment wrapText="1"/>
    </xf>
    <xf numFmtId="0" fontId="6" fillId="0" borderId="1" xfId="2" applyFont="1" applyFill="1" applyBorder="1" applyAlignment="1">
      <alignment wrapText="1"/>
    </xf>
    <xf numFmtId="0" fontId="0" fillId="0" borderId="1" xfId="0" applyBorder="1" applyAlignment="1">
      <alignmen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5" xfId="0" applyBorder="1" applyAlignment="1">
      <alignment wrapText="1"/>
    </xf>
    <xf numFmtId="44" fontId="0" fillId="0" borderId="1" xfId="1" applyFont="1" applyBorder="1" applyAlignment="1">
      <alignment wrapText="1"/>
    </xf>
    <xf numFmtId="44" fontId="10" fillId="2" borderId="0" xfId="0" applyNumberFormat="1" applyFont="1" applyFill="1"/>
    <xf numFmtId="0" fontId="2" fillId="0" borderId="6" xfId="0" applyFont="1" applyFill="1" applyBorder="1" applyAlignment="1">
      <alignment horizontal="left" vertical="center" wrapText="1"/>
    </xf>
    <xf numFmtId="0" fontId="0" fillId="0" borderId="1" xfId="0" applyBorder="1"/>
    <xf numFmtId="0" fontId="2" fillId="0" borderId="1" xfId="0" applyFont="1" applyBorder="1" applyAlignment="1">
      <alignment wrapText="1"/>
    </xf>
    <xf numFmtId="0" fontId="0" fillId="0" borderId="1" xfId="0" applyFont="1" applyBorder="1" applyAlignment="1">
      <alignment wrapText="1"/>
    </xf>
    <xf numFmtId="0" fontId="2" fillId="0" borderId="0" xfId="0" applyFont="1"/>
    <xf numFmtId="0" fontId="2" fillId="3" borderId="0" xfId="0" applyFont="1" applyFill="1"/>
    <xf numFmtId="0" fontId="0" fillId="0" borderId="1" xfId="0" applyFill="1" applyBorder="1" applyAlignment="1">
      <alignment wrapText="1"/>
    </xf>
    <xf numFmtId="0" fontId="0" fillId="0" borderId="1" xfId="0" applyFill="1" applyBorder="1" applyAlignment="1">
      <alignment vertical="center" wrapText="1"/>
    </xf>
    <xf numFmtId="0" fontId="0" fillId="0" borderId="5" xfId="0" applyFill="1" applyBorder="1" applyAlignment="1">
      <alignment wrapText="1"/>
    </xf>
    <xf numFmtId="44" fontId="0" fillId="0" borderId="1" xfId="1" applyFont="1" applyFill="1" applyBorder="1" applyAlignment="1">
      <alignment wrapText="1"/>
    </xf>
    <xf numFmtId="0" fontId="0" fillId="0" borderId="0" xfId="0" applyFill="1"/>
    <xf numFmtId="0" fontId="0" fillId="0" borderId="1" xfId="0" applyFill="1" applyBorder="1"/>
    <xf numFmtId="44" fontId="0" fillId="0" borderId="0" xfId="0" applyNumberFormat="1"/>
    <xf numFmtId="1" fontId="0" fillId="0" borderId="1" xfId="0" applyNumberFormat="1" applyFill="1" applyBorder="1" applyAlignment="1">
      <alignment wrapText="1"/>
    </xf>
    <xf numFmtId="1" fontId="0" fillId="0" borderId="1" xfId="0" applyNumberFormat="1" applyBorder="1"/>
    <xf numFmtId="44" fontId="0" fillId="0" borderId="1" xfId="1" applyFont="1" applyBorder="1"/>
    <xf numFmtId="44" fontId="11" fillId="0" borderId="0" xfId="0" applyNumberFormat="1" applyFont="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llqs.saqa.org.za/showUnitStandard.php?id=2596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1"/>
  <sheetViews>
    <sheetView tabSelected="1" zoomScale="70" zoomScaleNormal="70" workbookViewId="0">
      <pane xSplit="1" ySplit="1" topLeftCell="G32" activePane="bottomRight" state="frozen"/>
      <selection pane="topRight" activeCell="B1" sqref="B1"/>
      <selection pane="bottomLeft" activeCell="A2" sqref="A2"/>
      <selection pane="bottomRight" activeCell="N2" sqref="N2:O39"/>
    </sheetView>
  </sheetViews>
  <sheetFormatPr defaultRowHeight="15" x14ac:dyDescent="0.25"/>
  <cols>
    <col min="1" max="1" width="41.85546875" style="2" customWidth="1"/>
    <col min="2" max="2" width="12.140625" customWidth="1"/>
    <col min="3" max="3" width="25" customWidth="1"/>
    <col min="4" max="6" width="25" hidden="1" customWidth="1"/>
    <col min="7" max="7" width="12.140625" customWidth="1"/>
    <col min="8" max="8" width="15" customWidth="1"/>
    <col min="9" max="9" width="11.7109375" customWidth="1"/>
    <col min="10" max="10" width="17.85546875" customWidth="1"/>
    <col min="11" max="11" width="17.140625" customWidth="1"/>
    <col min="12" max="13" width="10.140625" customWidth="1"/>
    <col min="14" max="14" width="21.140625" customWidth="1"/>
    <col min="15" max="15" width="21.85546875" customWidth="1"/>
    <col min="16" max="16" width="40.7109375" hidden="1" customWidth="1"/>
    <col min="17" max="17" width="16.7109375" customWidth="1"/>
    <col min="19" max="19" width="13" bestFit="1" customWidth="1"/>
  </cols>
  <sheetData>
    <row r="1" spans="1:19" ht="60" x14ac:dyDescent="0.35">
      <c r="A1" s="7" t="s">
        <v>4</v>
      </c>
      <c r="B1" s="8" t="s">
        <v>5</v>
      </c>
      <c r="C1" s="8" t="s">
        <v>6</v>
      </c>
      <c r="D1" s="8"/>
      <c r="E1" s="8"/>
      <c r="F1" s="8"/>
      <c r="G1" s="8" t="s">
        <v>7</v>
      </c>
      <c r="H1" s="8" t="s">
        <v>8</v>
      </c>
      <c r="I1" s="8" t="s">
        <v>9</v>
      </c>
      <c r="J1" s="8" t="s">
        <v>10</v>
      </c>
      <c r="K1" s="9" t="s">
        <v>10</v>
      </c>
      <c r="L1" s="10" t="s">
        <v>0</v>
      </c>
      <c r="M1" s="10" t="s">
        <v>1</v>
      </c>
      <c r="N1" s="10" t="s">
        <v>2</v>
      </c>
      <c r="O1" s="10" t="s">
        <v>85</v>
      </c>
      <c r="P1" s="13">
        <f>SUM(O2:O39)</f>
        <v>0</v>
      </c>
      <c r="Q1" s="14" t="s">
        <v>89</v>
      </c>
    </row>
    <row r="2" spans="1:19" ht="45" x14ac:dyDescent="0.25">
      <c r="A2" s="20" t="s">
        <v>108</v>
      </c>
      <c r="B2" s="20" t="s">
        <v>11</v>
      </c>
      <c r="C2" s="20" t="s">
        <v>12</v>
      </c>
      <c r="D2" s="20">
        <v>5</v>
      </c>
      <c r="E2" s="27">
        <f>L2/6*D2</f>
        <v>83.333333333333343</v>
      </c>
      <c r="F2" s="27">
        <f t="shared" ref="F2:F33" si="0">E2/D2</f>
        <v>16.666666666666668</v>
      </c>
      <c r="G2" s="20" t="s">
        <v>13</v>
      </c>
      <c r="H2" s="20" t="s">
        <v>11</v>
      </c>
      <c r="I2" s="20" t="s">
        <v>14</v>
      </c>
      <c r="J2" s="20" t="s">
        <v>15</v>
      </c>
      <c r="K2" s="22"/>
      <c r="L2" s="20">
        <v>100</v>
      </c>
      <c r="M2" s="20" t="s">
        <v>3</v>
      </c>
      <c r="N2" s="23"/>
      <c r="O2" s="23"/>
      <c r="P2" s="19" t="s">
        <v>112</v>
      </c>
      <c r="Q2" s="15" t="s">
        <v>91</v>
      </c>
      <c r="S2" s="26"/>
    </row>
    <row r="3" spans="1:19" ht="45" x14ac:dyDescent="0.25">
      <c r="A3" s="1" t="s">
        <v>16</v>
      </c>
      <c r="B3" s="1" t="s">
        <v>11</v>
      </c>
      <c r="C3" s="3" t="s">
        <v>17</v>
      </c>
      <c r="D3" s="3">
        <v>3</v>
      </c>
      <c r="E3" s="27">
        <f t="shared" ref="E3:E36" si="1">L3/6*D3</f>
        <v>150</v>
      </c>
      <c r="F3" s="27">
        <f t="shared" si="0"/>
        <v>50</v>
      </c>
      <c r="G3" s="1" t="s">
        <v>27</v>
      </c>
      <c r="H3" s="1" t="s">
        <v>11</v>
      </c>
      <c r="I3" s="1" t="s">
        <v>14</v>
      </c>
      <c r="J3" s="6" t="s">
        <v>19</v>
      </c>
      <c r="K3" s="11"/>
      <c r="L3" s="1">
        <v>300</v>
      </c>
      <c r="M3" s="1" t="s">
        <v>3</v>
      </c>
      <c r="N3" s="12"/>
      <c r="O3" s="12"/>
      <c r="P3" s="19" t="s">
        <v>113</v>
      </c>
      <c r="Q3" s="15" t="s">
        <v>90</v>
      </c>
      <c r="S3" s="26"/>
    </row>
    <row r="4" spans="1:19" ht="30" x14ac:dyDescent="0.25">
      <c r="A4" s="1" t="s">
        <v>20</v>
      </c>
      <c r="B4" s="1" t="s">
        <v>11</v>
      </c>
      <c r="C4" s="3" t="s">
        <v>21</v>
      </c>
      <c r="D4" s="3">
        <v>2</v>
      </c>
      <c r="E4" s="27">
        <f t="shared" si="1"/>
        <v>33.333333333333336</v>
      </c>
      <c r="F4" s="27">
        <f t="shared" si="0"/>
        <v>16.666666666666668</v>
      </c>
      <c r="G4" s="1" t="s">
        <v>18</v>
      </c>
      <c r="H4" s="1"/>
      <c r="I4" s="1" t="s">
        <v>14</v>
      </c>
      <c r="J4" s="6" t="s">
        <v>19</v>
      </c>
      <c r="K4" s="11"/>
      <c r="L4" s="1">
        <v>100</v>
      </c>
      <c r="M4" s="1" t="s">
        <v>3</v>
      </c>
      <c r="N4" s="12"/>
      <c r="O4" s="12"/>
      <c r="P4" s="19" t="s">
        <v>114</v>
      </c>
      <c r="Q4" s="15" t="s">
        <v>91</v>
      </c>
      <c r="S4" s="26"/>
    </row>
    <row r="5" spans="1:19" ht="135" x14ac:dyDescent="0.25">
      <c r="A5" s="1" t="s">
        <v>22</v>
      </c>
      <c r="B5" s="1" t="s">
        <v>11</v>
      </c>
      <c r="C5" s="1" t="s">
        <v>23</v>
      </c>
      <c r="D5" s="1">
        <v>2</v>
      </c>
      <c r="E5" s="27">
        <f t="shared" si="1"/>
        <v>333.33333333333331</v>
      </c>
      <c r="F5" s="27">
        <f t="shared" si="0"/>
        <v>166.66666666666666</v>
      </c>
      <c r="G5" s="1" t="s">
        <v>86</v>
      </c>
      <c r="H5" s="1" t="s">
        <v>11</v>
      </c>
      <c r="I5" s="1" t="s">
        <v>14</v>
      </c>
      <c r="J5" s="1" t="s">
        <v>24</v>
      </c>
      <c r="K5" s="11"/>
      <c r="L5" s="1">
        <v>1000</v>
      </c>
      <c r="M5" s="1" t="s">
        <v>3</v>
      </c>
      <c r="N5" s="12"/>
      <c r="O5" s="12"/>
      <c r="Q5" s="15"/>
      <c r="S5" s="26"/>
    </row>
    <row r="6" spans="1:19" ht="150" x14ac:dyDescent="0.25">
      <c r="A6" s="1" t="s">
        <v>25</v>
      </c>
      <c r="B6" s="1" t="s">
        <v>11</v>
      </c>
      <c r="C6" s="1" t="s">
        <v>26</v>
      </c>
      <c r="D6" s="1">
        <v>3</v>
      </c>
      <c r="E6" s="27">
        <f t="shared" si="1"/>
        <v>500</v>
      </c>
      <c r="F6" s="27">
        <f t="shared" si="0"/>
        <v>166.66666666666666</v>
      </c>
      <c r="G6" s="1" t="s">
        <v>27</v>
      </c>
      <c r="H6" s="1" t="s">
        <v>11</v>
      </c>
      <c r="I6" s="1" t="s">
        <v>14</v>
      </c>
      <c r="J6" s="1" t="s">
        <v>24</v>
      </c>
      <c r="K6" s="11"/>
      <c r="L6" s="1">
        <v>1000</v>
      </c>
      <c r="M6" s="1" t="s">
        <v>3</v>
      </c>
      <c r="N6" s="12"/>
      <c r="O6" s="12"/>
      <c r="Q6" s="15" t="s">
        <v>91</v>
      </c>
      <c r="S6" s="26"/>
    </row>
    <row r="7" spans="1:19" ht="165" x14ac:dyDescent="0.25">
      <c r="A7" s="1" t="s">
        <v>28</v>
      </c>
      <c r="B7" s="1" t="s">
        <v>11</v>
      </c>
      <c r="C7" s="1" t="s">
        <v>29</v>
      </c>
      <c r="D7" s="1">
        <v>3</v>
      </c>
      <c r="E7" s="27">
        <f t="shared" si="1"/>
        <v>50</v>
      </c>
      <c r="F7" s="27">
        <f t="shared" si="0"/>
        <v>16.666666666666668</v>
      </c>
      <c r="G7" s="1" t="s">
        <v>27</v>
      </c>
      <c r="H7" s="1" t="s">
        <v>11</v>
      </c>
      <c r="I7" s="1" t="s">
        <v>14</v>
      </c>
      <c r="J7" s="1" t="s">
        <v>24</v>
      </c>
      <c r="K7" s="11"/>
      <c r="L7" s="1">
        <v>100</v>
      </c>
      <c r="M7" s="1" t="s">
        <v>3</v>
      </c>
      <c r="N7" s="12"/>
      <c r="O7" s="12"/>
      <c r="Q7" s="15" t="s">
        <v>90</v>
      </c>
      <c r="S7" s="26"/>
    </row>
    <row r="8" spans="1:19" ht="30" x14ac:dyDescent="0.25">
      <c r="A8" s="1" t="s">
        <v>30</v>
      </c>
      <c r="B8" s="1" t="s">
        <v>11</v>
      </c>
      <c r="C8" s="3" t="s">
        <v>31</v>
      </c>
      <c r="D8" s="3">
        <v>3</v>
      </c>
      <c r="E8" s="27">
        <f t="shared" si="1"/>
        <v>150</v>
      </c>
      <c r="F8" s="27">
        <f t="shared" si="0"/>
        <v>50</v>
      </c>
      <c r="G8" s="1" t="s">
        <v>27</v>
      </c>
      <c r="H8" s="1" t="s">
        <v>11</v>
      </c>
      <c r="I8" s="1" t="s">
        <v>14</v>
      </c>
      <c r="J8" s="6" t="s">
        <v>19</v>
      </c>
      <c r="K8" s="11"/>
      <c r="L8" s="1">
        <v>300</v>
      </c>
      <c r="M8" s="1" t="s">
        <v>3</v>
      </c>
      <c r="N8" s="12"/>
      <c r="O8" s="12"/>
      <c r="Q8" s="15" t="s">
        <v>92</v>
      </c>
      <c r="S8" s="26"/>
    </row>
    <row r="9" spans="1:19" ht="135" x14ac:dyDescent="0.25">
      <c r="A9" s="1" t="s">
        <v>32</v>
      </c>
      <c r="B9" s="1" t="s">
        <v>11</v>
      </c>
      <c r="C9" s="1" t="s">
        <v>33</v>
      </c>
      <c r="D9" s="1">
        <v>2</v>
      </c>
      <c r="E9" s="27">
        <f t="shared" si="1"/>
        <v>100</v>
      </c>
      <c r="F9" s="27">
        <f t="shared" si="0"/>
        <v>50</v>
      </c>
      <c r="G9" s="1" t="s">
        <v>18</v>
      </c>
      <c r="H9" s="1" t="s">
        <v>11</v>
      </c>
      <c r="I9" s="1" t="s">
        <v>14</v>
      </c>
      <c r="J9" s="1" t="s">
        <v>34</v>
      </c>
      <c r="K9" s="11"/>
      <c r="L9" s="1">
        <v>300</v>
      </c>
      <c r="M9" s="1" t="s">
        <v>3</v>
      </c>
      <c r="N9" s="12"/>
      <c r="O9" s="12"/>
      <c r="Q9" s="15" t="s">
        <v>90</v>
      </c>
      <c r="S9" s="26"/>
    </row>
    <row r="10" spans="1:19" ht="180" x14ac:dyDescent="0.25">
      <c r="A10" s="1" t="s">
        <v>35</v>
      </c>
      <c r="B10" s="1" t="s">
        <v>11</v>
      </c>
      <c r="C10" s="1" t="s">
        <v>36</v>
      </c>
      <c r="D10" s="1">
        <v>4</v>
      </c>
      <c r="E10" s="27">
        <f t="shared" si="1"/>
        <v>200</v>
      </c>
      <c r="F10" s="27">
        <f t="shared" si="0"/>
        <v>50</v>
      </c>
      <c r="G10" s="1" t="s">
        <v>41</v>
      </c>
      <c r="H10" s="1" t="s">
        <v>11</v>
      </c>
      <c r="I10" s="1" t="s">
        <v>14</v>
      </c>
      <c r="J10" s="1" t="s">
        <v>34</v>
      </c>
      <c r="K10" s="11"/>
      <c r="L10" s="1">
        <v>300</v>
      </c>
      <c r="M10" s="1" t="s">
        <v>3</v>
      </c>
      <c r="N10" s="12"/>
      <c r="O10" s="12"/>
      <c r="Q10" s="15" t="s">
        <v>90</v>
      </c>
      <c r="S10" s="26"/>
    </row>
    <row r="11" spans="1:19" ht="30" x14ac:dyDescent="0.25">
      <c r="A11" s="1" t="s">
        <v>37</v>
      </c>
      <c r="B11" s="1" t="s">
        <v>11</v>
      </c>
      <c r="C11" s="1" t="s">
        <v>38</v>
      </c>
      <c r="D11" s="1">
        <v>6</v>
      </c>
      <c r="E11" s="27">
        <f t="shared" si="1"/>
        <v>300</v>
      </c>
      <c r="F11" s="27">
        <f t="shared" si="0"/>
        <v>50</v>
      </c>
      <c r="G11" s="1" t="s">
        <v>87</v>
      </c>
      <c r="H11" s="1" t="s">
        <v>11</v>
      </c>
      <c r="I11" s="1"/>
      <c r="J11" s="1" t="s">
        <v>34</v>
      </c>
      <c r="K11" s="11"/>
      <c r="L11" s="1">
        <v>300</v>
      </c>
      <c r="M11" s="1" t="s">
        <v>3</v>
      </c>
      <c r="N11" s="12"/>
      <c r="O11" s="12"/>
      <c r="Q11" s="15" t="s">
        <v>90</v>
      </c>
      <c r="S11" s="26"/>
    </row>
    <row r="12" spans="1:19" ht="30" x14ac:dyDescent="0.25">
      <c r="A12" s="1" t="s">
        <v>39</v>
      </c>
      <c r="B12" s="1" t="s">
        <v>11</v>
      </c>
      <c r="C12" s="1" t="s">
        <v>40</v>
      </c>
      <c r="D12" s="1">
        <v>2</v>
      </c>
      <c r="E12" s="27">
        <f t="shared" si="1"/>
        <v>100</v>
      </c>
      <c r="F12" s="27">
        <f t="shared" si="0"/>
        <v>50</v>
      </c>
      <c r="G12" s="1" t="s">
        <v>18</v>
      </c>
      <c r="H12" s="1" t="s">
        <v>11</v>
      </c>
      <c r="I12" s="1" t="s">
        <v>14</v>
      </c>
      <c r="J12" s="1" t="s">
        <v>34</v>
      </c>
      <c r="K12" s="11"/>
      <c r="L12" s="1">
        <v>300</v>
      </c>
      <c r="M12" s="1" t="s">
        <v>3</v>
      </c>
      <c r="N12" s="12"/>
      <c r="O12" s="12"/>
      <c r="Q12" s="15" t="s">
        <v>90</v>
      </c>
      <c r="S12" s="26"/>
    </row>
    <row r="13" spans="1:19" ht="105" x14ac:dyDescent="0.25">
      <c r="A13" s="1" t="s">
        <v>42</v>
      </c>
      <c r="B13" s="1" t="s">
        <v>11</v>
      </c>
      <c r="C13" s="3" t="s">
        <v>43</v>
      </c>
      <c r="D13" s="3">
        <v>2</v>
      </c>
      <c r="E13" s="27">
        <f t="shared" si="1"/>
        <v>100</v>
      </c>
      <c r="F13" s="27">
        <f t="shared" si="0"/>
        <v>50</v>
      </c>
      <c r="G13" s="1" t="s">
        <v>44</v>
      </c>
      <c r="H13" s="1" t="s">
        <v>11</v>
      </c>
      <c r="I13" s="1" t="s">
        <v>14</v>
      </c>
      <c r="J13" s="6" t="s">
        <v>19</v>
      </c>
      <c r="K13" s="11"/>
      <c r="L13" s="1">
        <v>300</v>
      </c>
      <c r="M13" s="1" t="s">
        <v>3</v>
      </c>
      <c r="N13" s="12"/>
      <c r="O13" s="12"/>
      <c r="Q13" s="15" t="s">
        <v>90</v>
      </c>
      <c r="S13" s="26"/>
    </row>
    <row r="14" spans="1:19" ht="90" x14ac:dyDescent="0.25">
      <c r="A14" s="1" t="s">
        <v>45</v>
      </c>
      <c r="B14" s="1" t="s">
        <v>11</v>
      </c>
      <c r="C14" s="1" t="s">
        <v>46</v>
      </c>
      <c r="D14" s="1">
        <v>2</v>
      </c>
      <c r="E14" s="27">
        <f t="shared" si="1"/>
        <v>100</v>
      </c>
      <c r="F14" s="27">
        <f t="shared" si="0"/>
        <v>50</v>
      </c>
      <c r="G14" s="1" t="s">
        <v>44</v>
      </c>
      <c r="H14" s="1"/>
      <c r="I14" s="1" t="s">
        <v>14</v>
      </c>
      <c r="J14" s="6" t="s">
        <v>19</v>
      </c>
      <c r="K14" s="11"/>
      <c r="L14" s="1">
        <v>300</v>
      </c>
      <c r="M14" s="1" t="s">
        <v>3</v>
      </c>
      <c r="N14" s="12"/>
      <c r="O14" s="12"/>
      <c r="Q14" s="15" t="s">
        <v>90</v>
      </c>
      <c r="S14" s="26"/>
    </row>
    <row r="15" spans="1:19" ht="45" x14ac:dyDescent="0.25">
      <c r="A15" s="1" t="s">
        <v>47</v>
      </c>
      <c r="B15" s="1" t="s">
        <v>11</v>
      </c>
      <c r="C15" s="1" t="s">
        <v>48</v>
      </c>
      <c r="D15" s="1">
        <v>2</v>
      </c>
      <c r="E15" s="27">
        <f t="shared" si="1"/>
        <v>100</v>
      </c>
      <c r="F15" s="27">
        <f t="shared" si="0"/>
        <v>50</v>
      </c>
      <c r="G15" s="1" t="s">
        <v>44</v>
      </c>
      <c r="H15" s="1" t="s">
        <v>11</v>
      </c>
      <c r="I15" s="1" t="s">
        <v>50</v>
      </c>
      <c r="J15" s="6" t="s">
        <v>19</v>
      </c>
      <c r="K15" s="11"/>
      <c r="L15" s="1">
        <v>300</v>
      </c>
      <c r="M15" s="1" t="s">
        <v>3</v>
      </c>
      <c r="N15" s="12"/>
      <c r="O15" s="12"/>
      <c r="Q15" s="15" t="s">
        <v>90</v>
      </c>
      <c r="S15" s="26"/>
    </row>
    <row r="16" spans="1:19" ht="75" x14ac:dyDescent="0.25">
      <c r="A16" s="1" t="s">
        <v>51</v>
      </c>
      <c r="B16" s="1"/>
      <c r="C16" s="1" t="s">
        <v>52</v>
      </c>
      <c r="D16" s="1">
        <v>2</v>
      </c>
      <c r="E16" s="27">
        <f t="shared" si="1"/>
        <v>100</v>
      </c>
      <c r="F16" s="27">
        <f t="shared" si="0"/>
        <v>50</v>
      </c>
      <c r="G16" s="1" t="s">
        <v>53</v>
      </c>
      <c r="H16" s="1" t="s">
        <v>11</v>
      </c>
      <c r="I16" s="1" t="s">
        <v>54</v>
      </c>
      <c r="J16" s="6" t="s">
        <v>19</v>
      </c>
      <c r="K16" s="11"/>
      <c r="L16" s="1">
        <v>300</v>
      </c>
      <c r="M16" s="1" t="s">
        <v>3</v>
      </c>
      <c r="N16" s="12"/>
      <c r="O16" s="12"/>
      <c r="Q16" s="15" t="s">
        <v>90</v>
      </c>
      <c r="S16" s="26"/>
    </row>
    <row r="17" spans="1:19" ht="45" x14ac:dyDescent="0.25">
      <c r="A17" s="1" t="s">
        <v>109</v>
      </c>
      <c r="B17" s="1" t="s">
        <v>11</v>
      </c>
      <c r="C17" s="3" t="s">
        <v>55</v>
      </c>
      <c r="D17" s="3">
        <v>2</v>
      </c>
      <c r="E17" s="27">
        <f t="shared" si="1"/>
        <v>100</v>
      </c>
      <c r="F17" s="27">
        <f t="shared" si="0"/>
        <v>50</v>
      </c>
      <c r="G17" s="1" t="s">
        <v>44</v>
      </c>
      <c r="H17" s="1" t="s">
        <v>11</v>
      </c>
      <c r="I17" s="1" t="s">
        <v>54</v>
      </c>
      <c r="J17" s="6" t="s">
        <v>19</v>
      </c>
      <c r="K17" s="11"/>
      <c r="L17" s="1">
        <v>300</v>
      </c>
      <c r="M17" s="1" t="s">
        <v>3</v>
      </c>
      <c r="N17" s="12"/>
      <c r="O17" s="12"/>
      <c r="Q17" s="15" t="s">
        <v>90</v>
      </c>
      <c r="S17" s="26"/>
    </row>
    <row r="18" spans="1:19" ht="90" x14ac:dyDescent="0.25">
      <c r="A18" s="1" t="s">
        <v>110</v>
      </c>
      <c r="B18" s="1" t="s">
        <v>56</v>
      </c>
      <c r="C18" s="3" t="s">
        <v>57</v>
      </c>
      <c r="D18" s="3">
        <v>2</v>
      </c>
      <c r="E18" s="27">
        <f t="shared" si="1"/>
        <v>100</v>
      </c>
      <c r="F18" s="27">
        <f t="shared" si="0"/>
        <v>50</v>
      </c>
      <c r="G18" s="1" t="s">
        <v>88</v>
      </c>
      <c r="H18" s="1" t="s">
        <v>11</v>
      </c>
      <c r="I18" s="1" t="s">
        <v>54</v>
      </c>
      <c r="J18" s="6" t="s">
        <v>19</v>
      </c>
      <c r="K18" s="11"/>
      <c r="L18" s="1">
        <v>300</v>
      </c>
      <c r="M18" s="1" t="s">
        <v>3</v>
      </c>
      <c r="N18" s="12"/>
      <c r="O18" s="12"/>
      <c r="Q18" s="15" t="s">
        <v>90</v>
      </c>
      <c r="S18" s="26"/>
    </row>
    <row r="19" spans="1:19" ht="135" x14ac:dyDescent="0.25">
      <c r="A19" s="1" t="s">
        <v>59</v>
      </c>
      <c r="B19" s="1" t="s">
        <v>56</v>
      </c>
      <c r="C19" s="3" t="s">
        <v>60</v>
      </c>
      <c r="D19" s="3">
        <v>2</v>
      </c>
      <c r="E19" s="27">
        <f t="shared" si="1"/>
        <v>100</v>
      </c>
      <c r="F19" s="27">
        <f t="shared" si="0"/>
        <v>50</v>
      </c>
      <c r="G19" s="1" t="s">
        <v>44</v>
      </c>
      <c r="H19" s="1" t="s">
        <v>11</v>
      </c>
      <c r="I19" s="1" t="s">
        <v>54</v>
      </c>
      <c r="J19" s="6" t="s">
        <v>19</v>
      </c>
      <c r="K19" s="11"/>
      <c r="L19" s="1">
        <v>300</v>
      </c>
      <c r="M19" s="1" t="s">
        <v>3</v>
      </c>
      <c r="N19" s="12"/>
      <c r="O19" s="12"/>
      <c r="Q19" s="15" t="s">
        <v>90</v>
      </c>
      <c r="S19" s="26"/>
    </row>
    <row r="20" spans="1:19" ht="135" x14ac:dyDescent="0.25">
      <c r="A20" s="1" t="s">
        <v>97</v>
      </c>
      <c r="B20" s="1" t="s">
        <v>11</v>
      </c>
      <c r="C20" s="1" t="s">
        <v>61</v>
      </c>
      <c r="D20" s="1">
        <v>3</v>
      </c>
      <c r="E20" s="27">
        <f t="shared" si="1"/>
        <v>150</v>
      </c>
      <c r="F20" s="27">
        <f t="shared" si="0"/>
        <v>50</v>
      </c>
      <c r="G20" s="1" t="s">
        <v>49</v>
      </c>
      <c r="H20" s="1" t="s">
        <v>11</v>
      </c>
      <c r="I20" s="1" t="s">
        <v>62</v>
      </c>
      <c r="J20" s="6" t="s">
        <v>19</v>
      </c>
      <c r="K20" s="11"/>
      <c r="L20" s="1">
        <v>300</v>
      </c>
      <c r="M20" s="1" t="s">
        <v>3</v>
      </c>
      <c r="N20" s="12"/>
      <c r="O20" s="12"/>
      <c r="Q20" s="15" t="s">
        <v>90</v>
      </c>
      <c r="S20" s="26"/>
    </row>
    <row r="21" spans="1:19" ht="90" x14ac:dyDescent="0.25">
      <c r="A21" s="1" t="s">
        <v>63</v>
      </c>
      <c r="B21" s="1" t="s">
        <v>11</v>
      </c>
      <c r="C21" s="4" t="s">
        <v>64</v>
      </c>
      <c r="D21" s="4">
        <v>2</v>
      </c>
      <c r="E21" s="27">
        <f t="shared" si="1"/>
        <v>100</v>
      </c>
      <c r="F21" s="27">
        <f t="shared" si="0"/>
        <v>50</v>
      </c>
      <c r="G21" s="1" t="s">
        <v>18</v>
      </c>
      <c r="H21" s="1" t="s">
        <v>11</v>
      </c>
      <c r="I21" s="1" t="s">
        <v>14</v>
      </c>
      <c r="J21" s="6" t="s">
        <v>19</v>
      </c>
      <c r="K21" s="11"/>
      <c r="L21" s="1">
        <v>300</v>
      </c>
      <c r="M21" s="1" t="s">
        <v>3</v>
      </c>
      <c r="N21" s="12"/>
      <c r="O21" s="12"/>
      <c r="Q21" s="15" t="s">
        <v>90</v>
      </c>
      <c r="S21" s="26"/>
    </row>
    <row r="22" spans="1:19" ht="60" x14ac:dyDescent="0.25">
      <c r="A22" s="1" t="s">
        <v>111</v>
      </c>
      <c r="B22" s="1" t="s">
        <v>11</v>
      </c>
      <c r="C22" s="4" t="s">
        <v>65</v>
      </c>
      <c r="D22" s="4">
        <v>1</v>
      </c>
      <c r="E22" s="27">
        <f t="shared" si="1"/>
        <v>50</v>
      </c>
      <c r="F22" s="27">
        <f t="shared" si="0"/>
        <v>50</v>
      </c>
      <c r="G22" s="1" t="s">
        <v>58</v>
      </c>
      <c r="H22" s="1" t="s">
        <v>11</v>
      </c>
      <c r="I22" s="1" t="s">
        <v>14</v>
      </c>
      <c r="J22" s="6" t="s">
        <v>19</v>
      </c>
      <c r="K22" s="11"/>
      <c r="L22" s="1">
        <v>300</v>
      </c>
      <c r="M22" s="1" t="s">
        <v>3</v>
      </c>
      <c r="N22" s="12"/>
      <c r="O22" s="12"/>
      <c r="Q22" s="15" t="s">
        <v>90</v>
      </c>
      <c r="S22" s="26"/>
    </row>
    <row r="23" spans="1:19" ht="45" x14ac:dyDescent="0.25">
      <c r="A23" s="1" t="s">
        <v>94</v>
      </c>
      <c r="B23" s="1" t="s">
        <v>11</v>
      </c>
      <c r="C23" s="3" t="s">
        <v>66</v>
      </c>
      <c r="D23" s="3">
        <v>2</v>
      </c>
      <c r="E23" s="27">
        <f t="shared" si="1"/>
        <v>100</v>
      </c>
      <c r="F23" s="27">
        <f t="shared" si="0"/>
        <v>50</v>
      </c>
      <c r="G23" s="17" t="s">
        <v>44</v>
      </c>
      <c r="H23" s="1" t="s">
        <v>11</v>
      </c>
      <c r="I23" s="1" t="s">
        <v>14</v>
      </c>
      <c r="J23" s="6" t="s">
        <v>19</v>
      </c>
      <c r="K23" s="11"/>
      <c r="L23" s="1">
        <v>300</v>
      </c>
      <c r="M23" s="1" t="s">
        <v>3</v>
      </c>
      <c r="N23" s="12"/>
      <c r="O23" s="12"/>
      <c r="Q23" s="15" t="s">
        <v>90</v>
      </c>
      <c r="S23" s="26"/>
    </row>
    <row r="24" spans="1:19" ht="75" x14ac:dyDescent="0.25">
      <c r="A24" s="1" t="s">
        <v>95</v>
      </c>
      <c r="B24" s="1"/>
      <c r="C24" s="3" t="s">
        <v>67</v>
      </c>
      <c r="D24" s="3">
        <v>2</v>
      </c>
      <c r="E24" s="27">
        <f t="shared" si="1"/>
        <v>100</v>
      </c>
      <c r="F24" s="27">
        <f t="shared" si="0"/>
        <v>50</v>
      </c>
      <c r="G24" s="16" t="s">
        <v>44</v>
      </c>
      <c r="H24" s="1" t="s">
        <v>11</v>
      </c>
      <c r="I24" s="1" t="s">
        <v>14</v>
      </c>
      <c r="J24" s="6" t="s">
        <v>19</v>
      </c>
      <c r="K24" s="11"/>
      <c r="L24" s="1">
        <v>300</v>
      </c>
      <c r="M24" s="1" t="s">
        <v>3</v>
      </c>
      <c r="N24" s="12"/>
      <c r="O24" s="12"/>
      <c r="P24" s="18"/>
      <c r="Q24" s="15"/>
      <c r="S24" s="26"/>
    </row>
    <row r="25" spans="1:19" ht="45" x14ac:dyDescent="0.25">
      <c r="A25" s="1" t="s">
        <v>96</v>
      </c>
      <c r="B25" s="1" t="s">
        <v>11</v>
      </c>
      <c r="C25" s="5" t="s">
        <v>68</v>
      </c>
      <c r="D25" s="5">
        <v>1</v>
      </c>
      <c r="E25" s="27">
        <f t="shared" si="1"/>
        <v>16.666666666666668</v>
      </c>
      <c r="F25" s="27">
        <f t="shared" si="0"/>
        <v>16.666666666666668</v>
      </c>
      <c r="G25" s="16" t="s">
        <v>93</v>
      </c>
      <c r="H25" s="1" t="s">
        <v>11</v>
      </c>
      <c r="I25" s="1" t="s">
        <v>14</v>
      </c>
      <c r="J25" s="6" t="s">
        <v>19</v>
      </c>
      <c r="K25" s="11"/>
      <c r="L25" s="1">
        <v>100</v>
      </c>
      <c r="M25" s="1" t="s">
        <v>3</v>
      </c>
      <c r="N25" s="12"/>
      <c r="O25" s="12"/>
      <c r="Q25" s="15" t="s">
        <v>91</v>
      </c>
      <c r="S25" s="26"/>
    </row>
    <row r="26" spans="1:19" ht="45" x14ac:dyDescent="0.25">
      <c r="A26" s="1" t="s">
        <v>98</v>
      </c>
      <c r="B26" s="1" t="s">
        <v>11</v>
      </c>
      <c r="C26" s="3" t="s">
        <v>69</v>
      </c>
      <c r="D26" s="3">
        <v>2</v>
      </c>
      <c r="E26" s="27">
        <f t="shared" si="1"/>
        <v>33.333333333333336</v>
      </c>
      <c r="F26" s="27">
        <f t="shared" si="0"/>
        <v>16.666666666666668</v>
      </c>
      <c r="G26" s="1" t="s">
        <v>18</v>
      </c>
      <c r="H26" s="1" t="s">
        <v>11</v>
      </c>
      <c r="I26" s="1" t="s">
        <v>14</v>
      </c>
      <c r="J26" s="6" t="s">
        <v>19</v>
      </c>
      <c r="K26" s="11"/>
      <c r="L26" s="1">
        <v>100</v>
      </c>
      <c r="M26" s="1" t="s">
        <v>3</v>
      </c>
      <c r="N26" s="12"/>
      <c r="O26" s="12"/>
      <c r="Q26" s="15" t="s">
        <v>90</v>
      </c>
      <c r="S26" s="26"/>
    </row>
    <row r="27" spans="1:19" s="24" customFormat="1" ht="75" x14ac:dyDescent="0.25">
      <c r="A27" s="20" t="s">
        <v>70</v>
      </c>
      <c r="B27" s="20" t="s">
        <v>11</v>
      </c>
      <c r="C27" s="20" t="s">
        <v>71</v>
      </c>
      <c r="D27" s="20">
        <v>5</v>
      </c>
      <c r="E27" s="27">
        <f t="shared" si="1"/>
        <v>83.333333333333343</v>
      </c>
      <c r="F27" s="27">
        <f t="shared" si="0"/>
        <v>16.666666666666668</v>
      </c>
      <c r="G27" s="20" t="s">
        <v>72</v>
      </c>
      <c r="H27" s="20" t="s">
        <v>11</v>
      </c>
      <c r="I27" s="20" t="s">
        <v>73</v>
      </c>
      <c r="J27" s="21" t="s">
        <v>19</v>
      </c>
      <c r="K27" s="22"/>
      <c r="L27" s="20">
        <v>100</v>
      </c>
      <c r="M27" s="20" t="s">
        <v>3</v>
      </c>
      <c r="N27" s="23"/>
      <c r="O27" s="23"/>
      <c r="Q27" s="25" t="s">
        <v>91</v>
      </c>
      <c r="S27" s="26"/>
    </row>
    <row r="28" spans="1:19" ht="90" x14ac:dyDescent="0.25">
      <c r="A28" s="1" t="s">
        <v>74</v>
      </c>
      <c r="B28" s="1" t="s">
        <v>11</v>
      </c>
      <c r="C28" s="3" t="s">
        <v>75</v>
      </c>
      <c r="D28" s="3">
        <v>2</v>
      </c>
      <c r="E28" s="27">
        <f t="shared" si="1"/>
        <v>133.33333333333334</v>
      </c>
      <c r="F28" s="27">
        <f t="shared" si="0"/>
        <v>66.666666666666671</v>
      </c>
      <c r="G28" s="1" t="s">
        <v>18</v>
      </c>
      <c r="H28" s="1" t="s">
        <v>11</v>
      </c>
      <c r="I28" s="1" t="s">
        <v>14</v>
      </c>
      <c r="J28" s="6" t="s">
        <v>19</v>
      </c>
      <c r="K28" s="11"/>
      <c r="L28" s="1">
        <v>400</v>
      </c>
      <c r="M28" s="1" t="s">
        <v>3</v>
      </c>
      <c r="N28" s="12"/>
      <c r="O28" s="12"/>
      <c r="Q28" s="15" t="s">
        <v>90</v>
      </c>
      <c r="S28" s="26"/>
    </row>
    <row r="29" spans="1:19" ht="60" x14ac:dyDescent="0.25">
      <c r="A29" s="3" t="s">
        <v>99</v>
      </c>
      <c r="B29" s="1" t="s">
        <v>11</v>
      </c>
      <c r="C29" s="3" t="s">
        <v>76</v>
      </c>
      <c r="D29" s="3">
        <v>1</v>
      </c>
      <c r="E29" s="27">
        <f t="shared" si="1"/>
        <v>33.333333333333336</v>
      </c>
      <c r="F29" s="27">
        <f t="shared" si="0"/>
        <v>33.333333333333336</v>
      </c>
      <c r="G29" s="1" t="s">
        <v>58</v>
      </c>
      <c r="H29" s="1" t="s">
        <v>11</v>
      </c>
      <c r="I29" s="1" t="s">
        <v>14</v>
      </c>
      <c r="J29" s="6" t="s">
        <v>19</v>
      </c>
      <c r="K29" s="11"/>
      <c r="L29" s="1">
        <v>200</v>
      </c>
      <c r="M29" s="1" t="s">
        <v>3</v>
      </c>
      <c r="N29" s="12"/>
      <c r="O29" s="12"/>
      <c r="Q29" s="15" t="s">
        <v>90</v>
      </c>
      <c r="S29" s="26"/>
    </row>
    <row r="30" spans="1:19" ht="30" x14ac:dyDescent="0.25">
      <c r="A30" s="1" t="s">
        <v>100</v>
      </c>
      <c r="B30" s="1" t="s">
        <v>11</v>
      </c>
      <c r="C30" s="3" t="s">
        <v>77</v>
      </c>
      <c r="D30" s="3">
        <v>1</v>
      </c>
      <c r="E30" s="27">
        <f t="shared" si="1"/>
        <v>33.333333333333336</v>
      </c>
      <c r="F30" s="27">
        <f t="shared" si="0"/>
        <v>33.333333333333336</v>
      </c>
      <c r="G30" s="1" t="s">
        <v>58</v>
      </c>
      <c r="H30" s="1" t="s">
        <v>11</v>
      </c>
      <c r="I30" s="1" t="s">
        <v>14</v>
      </c>
      <c r="J30" s="6" t="s">
        <v>19</v>
      </c>
      <c r="K30" s="11"/>
      <c r="L30" s="1">
        <v>200</v>
      </c>
      <c r="M30" s="1" t="s">
        <v>3</v>
      </c>
      <c r="N30" s="12"/>
      <c r="O30" s="12"/>
      <c r="Q30" s="15" t="s">
        <v>90</v>
      </c>
      <c r="S30" s="26"/>
    </row>
    <row r="31" spans="1:19" ht="105" x14ac:dyDescent="0.25">
      <c r="A31" s="1" t="s">
        <v>101</v>
      </c>
      <c r="B31" s="1" t="s">
        <v>11</v>
      </c>
      <c r="C31" s="1" t="s">
        <v>78</v>
      </c>
      <c r="D31" s="1">
        <v>2</v>
      </c>
      <c r="E31" s="27">
        <f t="shared" si="1"/>
        <v>66.666666666666671</v>
      </c>
      <c r="F31" s="27">
        <f t="shared" si="0"/>
        <v>33.333333333333336</v>
      </c>
      <c r="G31" s="1" t="s">
        <v>88</v>
      </c>
      <c r="H31" s="1" t="s">
        <v>11</v>
      </c>
      <c r="I31" s="1" t="s">
        <v>14</v>
      </c>
      <c r="J31" s="6" t="s">
        <v>19</v>
      </c>
      <c r="K31" s="11"/>
      <c r="L31" s="1">
        <v>200</v>
      </c>
      <c r="M31" s="1" t="s">
        <v>3</v>
      </c>
      <c r="N31" s="12"/>
      <c r="O31" s="12"/>
      <c r="Q31" s="15" t="s">
        <v>90</v>
      </c>
      <c r="S31" s="26"/>
    </row>
    <row r="32" spans="1:19" ht="45" x14ac:dyDescent="0.25">
      <c r="A32" s="1" t="s">
        <v>102</v>
      </c>
      <c r="B32" s="1" t="s">
        <v>11</v>
      </c>
      <c r="C32" s="3" t="s">
        <v>79</v>
      </c>
      <c r="D32" s="3">
        <v>1</v>
      </c>
      <c r="E32" s="27">
        <f t="shared" si="1"/>
        <v>33.333333333333336</v>
      </c>
      <c r="F32" s="27">
        <f t="shared" si="0"/>
        <v>33.333333333333336</v>
      </c>
      <c r="G32" s="16" t="s">
        <v>93</v>
      </c>
      <c r="H32" s="1" t="s">
        <v>11</v>
      </c>
      <c r="I32" s="1" t="s">
        <v>14</v>
      </c>
      <c r="J32" s="6" t="s">
        <v>19</v>
      </c>
      <c r="K32" s="11"/>
      <c r="L32" s="1">
        <v>200</v>
      </c>
      <c r="M32" s="1" t="s">
        <v>3</v>
      </c>
      <c r="N32" s="12"/>
      <c r="O32" s="12"/>
      <c r="Q32" s="15" t="s">
        <v>90</v>
      </c>
      <c r="S32" s="26"/>
    </row>
    <row r="33" spans="1:19" ht="45" x14ac:dyDescent="0.25">
      <c r="A33" s="1" t="s">
        <v>103</v>
      </c>
      <c r="B33" s="1" t="s">
        <v>11</v>
      </c>
      <c r="C33" s="1" t="s">
        <v>80</v>
      </c>
      <c r="D33" s="1">
        <v>1</v>
      </c>
      <c r="E33" s="27">
        <f t="shared" si="1"/>
        <v>33.333333333333336</v>
      </c>
      <c r="F33" s="27">
        <f t="shared" si="0"/>
        <v>33.333333333333336</v>
      </c>
      <c r="G33" s="16" t="s">
        <v>93</v>
      </c>
      <c r="H33" s="1" t="s">
        <v>11</v>
      </c>
      <c r="I33" s="1" t="s">
        <v>14</v>
      </c>
      <c r="J33" s="6" t="s">
        <v>19</v>
      </c>
      <c r="K33" s="11"/>
      <c r="L33" s="1">
        <v>200</v>
      </c>
      <c r="M33" s="1" t="s">
        <v>3</v>
      </c>
      <c r="N33" s="12"/>
      <c r="O33" s="12"/>
      <c r="Q33" s="15" t="s">
        <v>90</v>
      </c>
      <c r="S33" s="26"/>
    </row>
    <row r="34" spans="1:19" ht="135" x14ac:dyDescent="0.25">
      <c r="A34" s="1" t="s">
        <v>106</v>
      </c>
      <c r="B34" s="1" t="s">
        <v>56</v>
      </c>
      <c r="C34" s="1" t="s">
        <v>82</v>
      </c>
      <c r="D34" s="1">
        <v>2</v>
      </c>
      <c r="E34" s="27">
        <f t="shared" si="1"/>
        <v>333.33333333333331</v>
      </c>
      <c r="F34" s="27">
        <f t="shared" ref="F34:F35" si="2">E34/D34</f>
        <v>166.66666666666666</v>
      </c>
      <c r="G34" s="1" t="s">
        <v>107</v>
      </c>
      <c r="H34" s="1" t="s">
        <v>11</v>
      </c>
      <c r="I34" s="1" t="s">
        <v>81</v>
      </c>
      <c r="J34" s="6" t="s">
        <v>19</v>
      </c>
      <c r="K34" s="11"/>
      <c r="L34" s="1">
        <v>1000</v>
      </c>
      <c r="M34" s="1" t="s">
        <v>3</v>
      </c>
      <c r="N34" s="12"/>
      <c r="O34" s="12"/>
      <c r="Q34" s="15" t="s">
        <v>90</v>
      </c>
      <c r="S34" s="26"/>
    </row>
    <row r="35" spans="1:19" ht="45" x14ac:dyDescent="0.25">
      <c r="A35" s="1" t="s">
        <v>105</v>
      </c>
      <c r="B35" s="1" t="s">
        <v>11</v>
      </c>
      <c r="C35" s="3" t="s">
        <v>83</v>
      </c>
      <c r="D35" s="3">
        <v>1</v>
      </c>
      <c r="E35" s="27">
        <f t="shared" si="1"/>
        <v>16.666666666666668</v>
      </c>
      <c r="F35" s="27">
        <f t="shared" si="2"/>
        <v>16.666666666666668</v>
      </c>
      <c r="G35" s="1" t="s">
        <v>58</v>
      </c>
      <c r="H35" s="1" t="s">
        <v>11</v>
      </c>
      <c r="I35" s="1" t="s">
        <v>14</v>
      </c>
      <c r="J35" s="6" t="s">
        <v>19</v>
      </c>
      <c r="K35" s="11"/>
      <c r="L35" s="1">
        <v>100</v>
      </c>
      <c r="M35" s="1" t="s">
        <v>3</v>
      </c>
      <c r="N35" s="12"/>
      <c r="O35" s="12"/>
      <c r="Q35" s="15" t="s">
        <v>90</v>
      </c>
      <c r="S35" s="26"/>
    </row>
    <row r="36" spans="1:19" ht="45" x14ac:dyDescent="0.25">
      <c r="A36" s="1" t="s">
        <v>104</v>
      </c>
      <c r="B36" s="1" t="s">
        <v>11</v>
      </c>
      <c r="C36" s="1" t="s">
        <v>84</v>
      </c>
      <c r="D36" s="1">
        <v>1</v>
      </c>
      <c r="E36" s="27">
        <f t="shared" si="1"/>
        <v>16.666666666666668</v>
      </c>
      <c r="F36" s="27">
        <f>E36/D36</f>
        <v>16.666666666666668</v>
      </c>
      <c r="G36" s="1" t="s">
        <v>58</v>
      </c>
      <c r="H36" s="1" t="s">
        <v>11</v>
      </c>
      <c r="I36" s="1" t="s">
        <v>50</v>
      </c>
      <c r="J36" s="6" t="s">
        <v>19</v>
      </c>
      <c r="K36" s="11"/>
      <c r="L36" s="1">
        <v>100</v>
      </c>
      <c r="M36" s="1" t="s">
        <v>3</v>
      </c>
      <c r="N36" s="12"/>
      <c r="O36" s="12"/>
      <c r="Q36" s="15" t="s">
        <v>90</v>
      </c>
      <c r="S36" s="26"/>
    </row>
    <row r="37" spans="1:19" x14ac:dyDescent="0.25">
      <c r="A37" s="1" t="s">
        <v>116</v>
      </c>
      <c r="B37" s="15"/>
      <c r="C37" s="15"/>
      <c r="D37" s="15"/>
      <c r="E37" s="28">
        <f>SUM(E2:E36)*0.6</f>
        <v>2420.0000000000005</v>
      </c>
      <c r="F37" s="28"/>
      <c r="G37" s="28" t="s">
        <v>118</v>
      </c>
      <c r="H37" s="15"/>
      <c r="I37" s="15"/>
      <c r="J37" s="15"/>
      <c r="K37" s="15"/>
      <c r="L37" s="15">
        <v>2420</v>
      </c>
      <c r="M37" s="15" t="s">
        <v>117</v>
      </c>
      <c r="N37" s="29"/>
      <c r="O37" s="29"/>
    </row>
    <row r="38" spans="1:19" x14ac:dyDescent="0.25">
      <c r="A38" s="1" t="s">
        <v>115</v>
      </c>
      <c r="B38" s="15"/>
      <c r="C38" s="15"/>
      <c r="D38" s="15"/>
      <c r="E38" s="15"/>
      <c r="F38" s="28">
        <f>SUM(F2:F37)*0.06</f>
        <v>106</v>
      </c>
      <c r="G38" s="15" t="s">
        <v>119</v>
      </c>
      <c r="H38" s="15"/>
      <c r="I38" s="15"/>
      <c r="J38" s="15"/>
      <c r="K38" s="15"/>
      <c r="L38" s="15">
        <v>106</v>
      </c>
      <c r="M38" s="15" t="s">
        <v>117</v>
      </c>
      <c r="N38" s="29"/>
      <c r="O38" s="29"/>
    </row>
    <row r="39" spans="1:19" x14ac:dyDescent="0.25">
      <c r="A39" s="1" t="s">
        <v>120</v>
      </c>
      <c r="B39" s="15"/>
      <c r="C39" s="15"/>
      <c r="D39" s="15"/>
      <c r="E39" s="15"/>
      <c r="F39" s="28">
        <f>SUM(F2:F36)*250*2</f>
        <v>883333.33333333337</v>
      </c>
      <c r="G39" s="15" t="s">
        <v>122</v>
      </c>
      <c r="H39" s="15"/>
      <c r="I39" s="15"/>
      <c r="J39" s="15"/>
      <c r="K39" s="15"/>
      <c r="L39" s="28">
        <f>F39</f>
        <v>883333.33333333337</v>
      </c>
      <c r="M39" s="15" t="s">
        <v>121</v>
      </c>
      <c r="N39" s="29"/>
      <c r="O39" s="29"/>
    </row>
    <row r="41" spans="1:19" ht="21" x14ac:dyDescent="0.35">
      <c r="O41" s="30">
        <f>SUM(O2:O40)</f>
        <v>0</v>
      </c>
    </row>
  </sheetData>
  <phoneticPr fontId="9" type="noConversion"/>
  <hyperlinks>
    <hyperlink ref="C25" r:id="rId1" display="http://allqs.saqa.org.za/showUnitStandard.php?id=259602" xr:uid="{00000000-0004-0000-0000-000000000000}"/>
  </hyperlinks>
  <pageMargins left="0.70866141732283472" right="0.70866141732283472" top="0.74803149606299213" bottom="0.74803149606299213" header="0.31496062992125984" footer="0.31496062992125984"/>
  <pageSetup paperSize="8" scale="83" fitToHeight="0" orientation="landscape"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Bester</dc:creator>
  <cp:lastModifiedBy>Stephen Bester</cp:lastModifiedBy>
  <cp:lastPrinted>2022-07-26T01:40:56Z</cp:lastPrinted>
  <dcterms:created xsi:type="dcterms:W3CDTF">2022-07-14T15:34:40Z</dcterms:created>
  <dcterms:modified xsi:type="dcterms:W3CDTF">2022-08-01T12:55:55Z</dcterms:modified>
</cp:coreProperties>
</file>