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LungileS\Desktop\GPAA\"/>
    </mc:Choice>
  </mc:AlternateContent>
  <xr:revisionPtr revIDLastSave="0" documentId="13_ncr:1_{F0A5E8E9-2A9E-4DFC-8D22-085CD22424A6}" xr6:coauthVersionLast="36" xr6:coauthVersionMax="47" xr10:uidLastSave="{00000000-0000-0000-0000-000000000000}"/>
  <bookViews>
    <workbookView xWindow="44376" yWindow="-696" windowWidth="29040" windowHeight="15840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" l="1"/>
  <c r="J22" i="6" l="1"/>
  <c r="J21" i="6" l="1"/>
  <c r="G22" i="6"/>
  <c r="M22" i="6"/>
  <c r="M20" i="6"/>
  <c r="M19" i="6" s="1"/>
  <c r="J19" i="6"/>
  <c r="G20" i="6"/>
  <c r="G19" i="6" s="1"/>
  <c r="J23" i="6" l="1"/>
  <c r="J24" i="6" s="1"/>
  <c r="J25" i="6" s="1"/>
  <c r="M21" i="6"/>
  <c r="G21" i="6"/>
  <c r="N20" i="6"/>
  <c r="N19" i="6" s="1"/>
  <c r="N22" i="6"/>
  <c r="G23" i="6" l="1"/>
  <c r="G24" i="6" s="1"/>
  <c r="G25" i="6" s="1"/>
  <c r="M23" i="6"/>
  <c r="M24" i="6" s="1"/>
  <c r="M25" i="6" s="1"/>
  <c r="O22" i="6"/>
  <c r="O21" i="6" s="1"/>
  <c r="N21" i="6"/>
  <c r="O20" i="6"/>
  <c r="O19" i="6" s="1"/>
  <c r="N23" i="6" l="1"/>
  <c r="N24" i="6" s="1"/>
  <c r="N25" i="6" s="1"/>
  <c r="O23" i="6"/>
</calcChain>
</file>

<file path=xl/sharedStrings.xml><?xml version="1.0" encoding="utf-8"?>
<sst xmlns="http://schemas.openxmlformats.org/spreadsheetml/2006/main" count="57" uniqueCount="54">
  <si>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</si>
  <si>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</si>
  <si>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</si>
  <si>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</si>
  <si>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</si>
  <si>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</si>
  <si>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</si>
  <si>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</si>
  <si>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</si>
  <si>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</si>
  <si>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</si>
  <si>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</si>
  <si>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</si>
  <si>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</si>
  <si>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</si>
  <si>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RFx No</t>
  </si>
  <si>
    <t>RFx Title</t>
  </si>
  <si>
    <t>1.1</t>
  </si>
  <si>
    <t>2.1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</si>
  <si>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</si>
  <si>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</si>
  <si>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</si>
  <si>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</si>
  <si>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</si>
  <si>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</si>
  <si>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</si>
  <si>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</si>
  <si>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</si>
  <si>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</si>
  <si>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</si>
  <si>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</si>
  <si>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</si>
  <si>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</si>
  <si>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</si>
  <si>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</si>
  <si>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</si>
  <si>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</si>
  <si>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</si>
  <si>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</si>
  <si>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</si>
  <si>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Supply the network and network security components as per the detailed Bill of Materials in the BID Specification document including the hardware maintenance and support for 36 (Thirty-Six) months</t>
  </si>
  <si>
    <t>Lot as per the BOM</t>
  </si>
  <si>
    <t>Each</t>
  </si>
  <si>
    <t>PROFESSIONAL SERVICES</t>
  </si>
  <si>
    <t>SUPPLY CISCO NETWORK REFRESH TECHNOLOGY</t>
  </si>
  <si>
    <t>Professional services from Cisco South Africa (Pty) Ltd to install, connect and configure the refreshed Cisco Equipment (as per the detailed Bill of Materials in the BID Specification)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</si>
  <si>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</si>
  <si>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</si>
  <si>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</si>
  <si>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</si>
  <si>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SUPPLY OF CISCO NETWORK TECHNOLOGY REFRESH INCLUDING PROFESSIONAL SERVICES TO CONFIGURE THE SUPPLIED NETWORK SECURITY COMPONENTS FOR A PERIOD OF 3 YEARS</t>
  </si>
  <si>
    <r>
      <t xml:space="preserve">Mandatory:  The Bidder must clearly specify the invoicing and payment terms.
If the Bidder fail/omit to provide the payment terms the payment terms </t>
    </r>
    <r>
      <rPr>
        <b/>
        <u/>
        <sz val="14"/>
        <color theme="1"/>
        <rFont val="Calibri"/>
        <family val="2"/>
        <scheme val="minor"/>
      </rPr>
      <t>will default to Monthly in Arrears</t>
    </r>
  </si>
  <si>
    <t>Invoicing and Payment Terms:</t>
  </si>
  <si>
    <t>2851-2023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</si>
</sst>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#,##0.00_);\(&quot;R&quot;#,##0.00\)"/>
    <numFmt numFmtId="165" formatCode="_-[$R-1C09]* #,##0.00_-;\-[$R-1C09]* #,##0.00_-;_-[$R-1C09]* &quot;-&quot;??_-;_-@_-"/>
    <numFmt numFmtId="166" formatCode="0.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FF0000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medium">
        <color rgb="FF8DB3E2"/>
      </left>
      <right style="medium">
        <color rgb="FF8DB3E2"/>
      </right>
      <top style="medium">
        <color rgb="FF8DB3E2"/>
      </top>
      <bottom style="medium">
        <color rgb="FF8DB3E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 applyAlignment="1">
      <alignment vertical="top"/>
    </xf>
    <xf numFmtId="0" fontId="9" fillId="2" borderId="0" xfId="0" applyFont="1" applyFill="1"/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center" vertical="top"/>
    </xf>
    <xf numFmtId="0" fontId="9" fillId="2" borderId="0" xfId="0" applyFont="1" applyFill="1" applyAlignment="1">
      <alignment vertical="top"/>
    </xf>
    <xf numFmtId="0" fontId="4" fillId="3" borderId="0" xfId="0" applyFont="1" applyFill="1"/>
    <xf numFmtId="0" fontId="9" fillId="2" borderId="0" xfId="0" applyFont="1" applyFill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right" vertical="top" wrapText="1"/>
    </xf>
    <xf numFmtId="165" fontId="7" fillId="2" borderId="1" xfId="0" applyNumberFormat="1" applyFont="1" applyFill="1" applyBorder="1" applyAlignment="1">
      <alignment horizontal="center" vertical="top" wrapText="1"/>
    </xf>
    <xf numFmtId="44" fontId="4" fillId="5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65" fontId="8" fillId="5" borderId="1" xfId="0" applyNumberFormat="1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44" fontId="5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wrapText="1"/>
    </xf>
    <xf numFmtId="0" fontId="7" fillId="3" borderId="0" xfId="0" applyFont="1" applyFill="1"/>
    <xf numFmtId="0" fontId="12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44" fontId="4" fillId="3" borderId="0" xfId="0" applyNumberFormat="1" applyFont="1" applyFill="1" applyAlignment="1">
      <alignment horizontal="center" vertical="center" wrapText="1"/>
    </xf>
    <xf numFmtId="0" fontId="8" fillId="3" borderId="0" xfId="0" applyFont="1" applyFill="1"/>
    <xf numFmtId="0" fontId="8" fillId="3" borderId="0" xfId="0" applyFont="1" applyFill="1" applyAlignment="1">
      <alignment vertical="top"/>
    </xf>
    <xf numFmtId="0" fontId="8" fillId="3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right" vertical="top"/>
    </xf>
    <xf numFmtId="0" fontId="4" fillId="0" borderId="1" xfId="0" quotePrefix="1" applyFont="1" applyBorder="1" applyAlignment="1">
      <alignment horizontal="left" vertical="top" wrapText="1"/>
    </xf>
    <xf numFmtId="0" fontId="4" fillId="0" borderId="1" xfId="1" applyNumberFormat="1" applyFont="1" applyFill="1" applyBorder="1" applyAlignment="1">
      <alignment horizontal="right" vertical="top" wrapText="1"/>
    </xf>
    <xf numFmtId="166" fontId="4" fillId="5" borderId="2" xfId="1" applyNumberFormat="1" applyFont="1" applyFill="1" applyBorder="1" applyAlignment="1">
      <alignment horizontal="right" vertical="top" wrapText="1"/>
    </xf>
    <xf numFmtId="166" fontId="4" fillId="5" borderId="7" xfId="1" applyNumberFormat="1" applyFont="1" applyFill="1" applyBorder="1" applyAlignment="1">
      <alignment horizontal="right" vertical="top" wrapText="1"/>
    </xf>
    <xf numFmtId="0" fontId="4" fillId="5" borderId="2" xfId="0" applyFont="1" applyFill="1" applyBorder="1" applyAlignment="1">
      <alignment horizontal="center" vertical="top" wrapText="1"/>
    </xf>
    <xf numFmtId="165" fontId="7" fillId="5" borderId="5" xfId="0" applyNumberFormat="1" applyFont="1" applyFill="1" applyBorder="1" applyAlignment="1">
      <alignment horizontal="left" vertical="top" wrapText="1"/>
    </xf>
    <xf numFmtId="165" fontId="7" fillId="5" borderId="6" xfId="0" applyNumberFormat="1" applyFont="1" applyFill="1" applyBorder="1" applyAlignment="1">
      <alignment horizontal="left" vertical="top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center" vertical="top" wrapText="1"/>
    </xf>
    <xf numFmtId="44" fontId="5" fillId="5" borderId="2" xfId="0" applyNumberFormat="1" applyFont="1" applyFill="1" applyBorder="1" applyAlignment="1">
      <alignment vertical="top" wrapText="1"/>
    </xf>
    <xf numFmtId="0" fontId="11" fillId="2" borderId="0" xfId="0" applyFont="1" applyFill="1" applyAlignment="1">
      <alignment horizontal="left" vertical="top" wrapText="1"/>
    </xf>
    <xf numFmtId="0" fontId="7" fillId="3" borderId="0" xfId="0" applyFont="1" applyFill="1" applyAlignment="1">
      <alignment vertical="top" wrapText="1"/>
    </xf>
    <xf numFmtId="0" fontId="4" fillId="5" borderId="1" xfId="0" applyFont="1" applyFill="1" applyBorder="1" applyAlignment="1">
      <alignment vertical="center" wrapText="1"/>
    </xf>
    <xf numFmtId="165" fontId="6" fillId="4" borderId="1" xfId="0" applyNumberFormat="1" applyFont="1" applyFill="1" applyBorder="1" applyAlignment="1">
      <alignment horizontal="center" vertical="top" wrapText="1"/>
    </xf>
    <xf numFmtId="165" fontId="7" fillId="4" borderId="1" xfId="0" applyNumberFormat="1" applyFont="1" applyFill="1" applyBorder="1" applyAlignment="1">
      <alignment horizontal="left" vertical="top" wrapText="1"/>
    </xf>
    <xf numFmtId="165" fontId="7" fillId="4" borderId="1" xfId="0" applyNumberFormat="1" applyFont="1" applyFill="1" applyBorder="1" applyAlignment="1">
      <alignment horizontal="center" vertical="top" wrapText="1"/>
    </xf>
    <xf numFmtId="9" fontId="7" fillId="4" borderId="1" xfId="2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 wrapText="1"/>
    </xf>
    <xf numFmtId="0" fontId="9" fillId="0" borderId="0" xfId="0" applyFont="1"/>
    <xf numFmtId="0" fontId="3" fillId="3" borderId="12" xfId="0" applyFont="1" applyFill="1" applyBorder="1" applyAlignment="1">
      <alignment vertical="top"/>
    </xf>
    <xf numFmtId="0" fontId="7" fillId="2" borderId="8" xfId="0" applyFont="1" applyFill="1" applyBorder="1" applyAlignment="1">
      <alignment horizontal="center" vertical="top" wrapText="1"/>
    </xf>
    <xf numFmtId="165" fontId="7" fillId="2" borderId="24" xfId="0" applyNumberFormat="1" applyFont="1" applyFill="1" applyBorder="1" applyAlignment="1">
      <alignment horizontal="center" vertical="top" wrapText="1"/>
    </xf>
    <xf numFmtId="165" fontId="7" fillId="2" borderId="8" xfId="0" applyNumberFormat="1" applyFont="1" applyFill="1" applyBorder="1" applyAlignment="1">
      <alignment horizontal="center" vertical="top" wrapText="1"/>
    </xf>
    <xf numFmtId="165" fontId="7" fillId="2" borderId="8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7" fillId="0" borderId="0" xfId="0" applyFont="1"/>
    <xf numFmtId="0" fontId="5" fillId="2" borderId="2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horizontal="right" vertical="top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wrapText="1"/>
    </xf>
    <xf numFmtId="165" fontId="4" fillId="6" borderId="1" xfId="0" applyNumberFormat="1" applyFont="1" applyFill="1" applyBorder="1" applyAlignment="1">
      <alignment vertical="top" wrapText="1"/>
    </xf>
    <xf numFmtId="9" fontId="4" fillId="6" borderId="1" xfId="2" applyFont="1" applyFill="1" applyBorder="1" applyAlignment="1">
      <alignment horizontal="right" vertical="top" wrapText="1"/>
    </xf>
    <xf numFmtId="0" fontId="7" fillId="6" borderId="8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/>
    </xf>
    <xf numFmtId="0" fontId="15" fillId="6" borderId="23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top" wrapText="1"/>
    </xf>
    <xf numFmtId="0" fontId="16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8" fillId="5" borderId="8" xfId="0" applyFont="1" applyFill="1" applyBorder="1" applyAlignment="1">
      <alignment horizontal="right" vertical="top" wrapText="1"/>
    </xf>
    <xf numFmtId="44" fontId="5" fillId="5" borderId="26" xfId="0" applyNumberFormat="1" applyFont="1" applyFill="1" applyBorder="1" applyAlignment="1">
      <alignment vertical="top" wrapText="1"/>
    </xf>
    <xf numFmtId="0" fontId="15" fillId="6" borderId="7" xfId="0" applyFont="1" applyFill="1" applyBorder="1" applyAlignment="1">
      <alignment horizontal="left" vertical="top" wrapText="1"/>
    </xf>
    <xf numFmtId="0" fontId="0" fillId="5" borderId="27" xfId="0" applyFill="1" applyBorder="1" applyAlignment="1">
      <alignment vertical="top"/>
    </xf>
    <xf numFmtId="44" fontId="5" fillId="5" borderId="28" xfId="0" applyNumberFormat="1" applyFont="1" applyFill="1" applyBorder="1" applyAlignment="1">
      <alignment vertical="top" wrapText="1"/>
    </xf>
    <xf numFmtId="165" fontId="8" fillId="7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0" fontId="19" fillId="0" borderId="35" xfId="0" applyFont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17" fillId="3" borderId="23" xfId="0" applyNumberFormat="1" applyFont="1" applyFill="1" applyBorder="1" applyAlignment="1">
      <alignment horizontal="center" vertical="center" wrapText="1"/>
    </xf>
    <xf numFmtId="164" fontId="17" fillId="3" borderId="24" xfId="0" applyNumberFormat="1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164" fontId="17" fillId="3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15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0" fontId="4" fillId="3" borderId="22" xfId="0" applyFont="1" applyFill="1" applyBorder="1" applyAlignment="1">
      <alignment horizontal="left" vertical="top" wrapText="1"/>
    </xf>
    <xf numFmtId="14" fontId="3" fillId="6" borderId="10" xfId="0" applyNumberFormat="1" applyFont="1" applyFill="1" applyBorder="1" applyAlignment="1">
      <alignment horizontal="left" vertical="center"/>
    </xf>
    <xf numFmtId="14" fontId="3" fillId="6" borderId="18" xfId="0" applyNumberFormat="1" applyFont="1" applyFill="1" applyBorder="1" applyAlignment="1">
      <alignment horizontal="left" vertical="center"/>
    </xf>
    <xf numFmtId="0" fontId="3" fillId="6" borderId="14" xfId="0" applyFont="1" applyFill="1" applyBorder="1" applyAlignment="1">
      <alignment horizontal="left" vertical="center" wrapText="1"/>
    </xf>
    <xf numFmtId="0" fontId="3" fillId="6" borderId="1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top"/>
    </xf>
    <xf numFmtId="0" fontId="3" fillId="3" borderId="11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center" vertical="top"/>
    </xf>
    <xf numFmtId="0" fontId="3" fillId="3" borderId="11" xfId="0" applyFont="1" applyFill="1" applyBorder="1" applyAlignment="1">
      <alignment horizontal="center" vertical="top"/>
    </xf>
    <xf numFmtId="0" fontId="3" fillId="6" borderId="17" xfId="0" applyFont="1" applyFill="1" applyBorder="1" applyAlignment="1">
      <alignment horizontal="left"/>
    </xf>
    <xf numFmtId="0" fontId="3" fillId="6" borderId="13" xfId="0" applyFont="1" applyFill="1" applyBorder="1" applyAlignment="1">
      <alignment horizontal="left"/>
    </xf>
    <xf numFmtId="0" fontId="3" fillId="3" borderId="25" xfId="0" applyFont="1" applyFill="1" applyBorder="1" applyAlignment="1">
      <alignment horizontal="left" vertical="top"/>
    </xf>
    <xf numFmtId="0" fontId="3" fillId="3" borderId="13" xfId="0" applyFont="1" applyFill="1" applyBorder="1" applyAlignment="1">
      <alignment horizontal="left" vertical="top"/>
    </xf>
    <xf numFmtId="165" fontId="5" fillId="6" borderId="29" xfId="0" applyNumberFormat="1" applyFont="1" applyFill="1" applyBorder="1" applyAlignment="1">
      <alignment vertical="top" wrapText="1"/>
    </xf>
    <xf numFmtId="165" fontId="2" fillId="6" borderId="30" xfId="0" applyNumberFormat="1" applyFont="1" applyFill="1" applyBorder="1" applyAlignment="1">
      <alignment vertical="top" wrapText="1"/>
    </xf>
    <xf numFmtId="165" fontId="2" fillId="6" borderId="31" xfId="0" applyNumberFormat="1" applyFont="1" applyFill="1" applyBorder="1" applyAlignment="1">
      <alignment vertical="top" wrapText="1"/>
    </xf>
    <xf numFmtId="165" fontId="2" fillId="6" borderId="32" xfId="0" applyNumberFormat="1" applyFont="1" applyFill="1" applyBorder="1" applyAlignment="1">
      <alignment vertical="top" wrapText="1"/>
    </xf>
    <xf numFmtId="165" fontId="2" fillId="6" borderId="0" xfId="0" applyNumberFormat="1" applyFont="1" applyFill="1" applyAlignment="1">
      <alignment vertical="top" wrapText="1"/>
    </xf>
    <xf numFmtId="165" fontId="2" fillId="6" borderId="33" xfId="0" applyNumberFormat="1" applyFont="1" applyFill="1" applyBorder="1" applyAlignment="1">
      <alignment vertical="top" wrapText="1"/>
    </xf>
    <xf numFmtId="165" fontId="2" fillId="6" borderId="24" xfId="0" applyNumberFormat="1" applyFont="1" applyFill="1" applyBorder="1" applyAlignment="1">
      <alignment vertical="top" wrapText="1"/>
    </xf>
    <xf numFmtId="165" fontId="2" fillId="6" borderId="27" xfId="0" applyNumberFormat="1" applyFont="1" applyFill="1" applyBorder="1" applyAlignment="1">
      <alignment vertical="top" wrapText="1"/>
    </xf>
    <xf numFmtId="165" fontId="2" fillId="6" borderId="34" xfId="0" applyNumberFormat="1" applyFont="1" applyFill="1" applyBorder="1" applyAlignment="1">
      <alignment vertical="top" wrapText="1"/>
    </xf>
    <xf numFmtId="0" fontId="3" fillId="0" borderId="33" xfId="0" applyFont="1" applyBorder="1" applyAlignment="1">
      <alignment vertical="top" wrapText="1"/>
    </xf>
    <xf numFmtId="0" fontId="0" fillId="0" borderId="33" xfId="0" applyBorder="1" applyAlignment="1">
      <alignment vertical="top"/>
    </xf>
  </cellXfs>
  <cellStyles count="4">
    <cellStyle name="Comma" xfId="1" builtinId="3"/>
    <cellStyle name="Comma 2" xfId="3" xr:uid="{22F6095E-DACD-480D-86F9-C5B7D235A6E0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42"/>
  <sheetViews>
    <sheetView showGridLines="0" tabSelected="1" zoomScale="98" zoomScaleNormal="98" workbookViewId="0">
      <selection activeCell="B3" sqref="B3"/>
    </sheetView>
  </sheetViews>
  <sheetFormatPr defaultColWidth="9.109375" defaultRowHeight="14.4" x14ac:dyDescent="0.3"/>
  <cols>
    <col min="1" max="1" width="13.44140625" style="67" customWidth="1"/>
    <col min="2" max="2" width="59.44140625" style="64" customWidth="1"/>
    <col min="3" max="3" width="13.33203125" style="68" customWidth="1"/>
    <col min="4" max="4" width="9.6640625" style="68" customWidth="1"/>
    <col min="5" max="5" width="7.44140625" style="68" customWidth="1"/>
    <col min="6" max="7" width="19.44140625" style="64" customWidth="1"/>
    <col min="8" max="8" width="7.33203125" style="64" customWidth="1"/>
    <col min="9" max="10" width="19.44140625" style="64" customWidth="1"/>
    <col min="11" max="11" width="7.44140625" style="64" customWidth="1"/>
    <col min="12" max="13" width="19.44140625" style="64" customWidth="1"/>
    <col min="14" max="14" width="21.33203125" style="64" customWidth="1"/>
    <col min="15" max="15" width="17.33203125" style="64" customWidth="1"/>
    <col min="16" max="16" width="32.6640625" style="64" customWidth="1"/>
    <col min="17" max="17" width="36.6640625" style="64" customWidth="1"/>
    <col min="18" max="16384" width="9.109375" style="64"/>
  </cols>
  <sheetData>
    <row r="1" spans="1:22" s="52" customFormat="1" ht="31.2" x14ac:dyDescent="0.6">
      <c r="A1" s="8"/>
      <c r="B1" s="3" t="s">
        <v>23</v>
      </c>
      <c r="C1" s="4"/>
      <c r="D1" s="4"/>
      <c r="E1" s="2"/>
      <c r="F1" s="2"/>
      <c r="G1" s="2"/>
      <c r="H1" s="2"/>
      <c r="I1" s="2"/>
      <c r="J1" s="2"/>
      <c r="K1" s="2"/>
      <c r="L1" s="2"/>
      <c r="M1" s="6"/>
      <c r="N1" s="2"/>
      <c r="O1" s="2"/>
      <c r="P1" s="2"/>
      <c r="Q1" s="2"/>
    </row>
    <row r="2" spans="1:22" customFormat="1" ht="28.95" customHeight="1" thickBot="1" x14ac:dyDescent="0.35">
      <c r="A2" s="60"/>
      <c r="B2" s="43" t="s">
        <v>39</v>
      </c>
      <c r="C2" s="5"/>
      <c r="D2" s="5"/>
      <c r="E2" s="61"/>
      <c r="F2" s="61"/>
      <c r="G2" s="61"/>
      <c r="H2" s="61"/>
      <c r="I2" s="61"/>
      <c r="J2" s="61"/>
      <c r="K2" s="61"/>
      <c r="L2" s="61"/>
      <c r="M2" s="62"/>
      <c r="N2" s="61"/>
      <c r="O2" s="61"/>
      <c r="P2" s="61"/>
      <c r="Q2" s="61"/>
    </row>
    <row r="3" spans="1:22" customFormat="1" ht="16.2" thickBot="1" x14ac:dyDescent="0.35">
      <c r="A3" s="30" t="s">
        <v>15</v>
      </c>
      <c r="B3" s="96" t="s">
        <v>53</v>
      </c>
      <c r="C3" s="41"/>
      <c r="D3" s="41"/>
      <c r="E3" s="40"/>
      <c r="F3" s="40"/>
      <c r="G3" s="40"/>
      <c r="H3" s="40"/>
      <c r="I3" s="40"/>
      <c r="J3" s="40"/>
      <c r="K3" s="40"/>
      <c r="L3" s="40"/>
      <c r="M3" s="40"/>
      <c r="N3" s="63"/>
      <c r="O3" s="63"/>
      <c r="P3" s="63"/>
      <c r="Q3" s="63"/>
      <c r="R3" s="63"/>
      <c r="S3" s="63"/>
      <c r="T3" s="63"/>
      <c r="U3" s="63"/>
      <c r="V3" s="63"/>
    </row>
    <row r="4" spans="1:22" customFormat="1" ht="60" customHeight="1" x14ac:dyDescent="0.3">
      <c r="A4" s="71" t="s">
        <v>16</v>
      </c>
      <c r="B4" s="95" t="s">
        <v>50</v>
      </c>
      <c r="C4" s="41"/>
      <c r="D4" s="41"/>
      <c r="E4" s="44"/>
      <c r="F4" s="44"/>
      <c r="G4" s="44"/>
      <c r="H4" s="44"/>
      <c r="I4" s="44"/>
      <c r="J4" s="44"/>
      <c r="K4" s="44"/>
      <c r="L4" s="44"/>
      <c r="M4" s="40"/>
      <c r="N4" s="63"/>
      <c r="O4" s="63"/>
      <c r="P4" s="63"/>
      <c r="Q4" s="63"/>
      <c r="R4" s="63"/>
      <c r="S4" s="63"/>
      <c r="T4" s="63"/>
      <c r="U4" s="63"/>
      <c r="V4" s="63"/>
    </row>
    <row r="5" spans="1:22" customFormat="1" ht="15.6" x14ac:dyDescent="0.3">
      <c r="A5" s="86" t="s">
        <v>24</v>
      </c>
      <c r="B5" s="77"/>
      <c r="C5" s="41"/>
      <c r="D5" s="41"/>
      <c r="E5" s="23"/>
      <c r="F5" s="23"/>
      <c r="G5" s="23"/>
      <c r="H5" s="23"/>
      <c r="I5" s="23"/>
      <c r="J5" s="23"/>
      <c r="K5" s="23"/>
      <c r="L5" s="23"/>
      <c r="M5" s="40"/>
      <c r="N5" s="63"/>
      <c r="O5" s="63"/>
      <c r="P5" s="63"/>
      <c r="Q5" s="63"/>
      <c r="R5" s="63"/>
      <c r="S5" s="63"/>
      <c r="T5" s="63"/>
      <c r="U5" s="63"/>
      <c r="V5" s="63"/>
    </row>
    <row r="6" spans="1:22" customFormat="1" ht="15.6" x14ac:dyDescent="0.3">
      <c r="A6" s="72"/>
      <c r="B6" s="73"/>
      <c r="C6" s="41"/>
      <c r="D6" s="41"/>
      <c r="E6" s="23"/>
      <c r="F6" s="23"/>
      <c r="G6" s="23"/>
      <c r="H6" s="23"/>
      <c r="I6" s="23"/>
      <c r="J6" s="23"/>
      <c r="K6" s="23"/>
      <c r="L6" s="23"/>
      <c r="M6" s="40"/>
      <c r="N6" s="63"/>
      <c r="O6" s="63"/>
      <c r="P6" s="63"/>
      <c r="Q6" s="63"/>
      <c r="R6" s="63"/>
      <c r="S6" s="63"/>
      <c r="T6" s="63"/>
      <c r="U6" s="63"/>
      <c r="V6" s="63"/>
    </row>
    <row r="7" spans="1:22" s="63" customFormat="1" ht="15.6" x14ac:dyDescent="0.3">
      <c r="A7" s="24" t="s">
        <v>7</v>
      </c>
      <c r="B7" s="25"/>
      <c r="C7" s="25"/>
      <c r="D7" s="26"/>
      <c r="E7" s="23"/>
      <c r="F7" s="23"/>
      <c r="G7" s="23"/>
      <c r="H7" s="23"/>
      <c r="I7" s="23"/>
      <c r="J7" s="23"/>
      <c r="K7" s="23"/>
      <c r="L7" s="23"/>
      <c r="M7" s="40"/>
    </row>
    <row r="8" spans="1:22" s="63" customFormat="1" ht="15.6" x14ac:dyDescent="0.3">
      <c r="A8" s="78" t="s">
        <v>46</v>
      </c>
      <c r="B8" s="27"/>
      <c r="C8" s="28"/>
      <c r="D8" s="28"/>
      <c r="E8" s="23"/>
      <c r="F8" s="23"/>
      <c r="G8" s="23"/>
      <c r="H8" s="23"/>
      <c r="I8" s="23"/>
      <c r="J8" s="23"/>
      <c r="K8" s="23"/>
      <c r="L8" s="23"/>
      <c r="M8" s="40"/>
    </row>
    <row r="9" spans="1:22" s="63" customFormat="1" ht="15.6" x14ac:dyDescent="0.3">
      <c r="A9" s="39" t="s">
        <v>47</v>
      </c>
      <c r="B9" s="7"/>
      <c r="C9" s="7"/>
      <c r="D9" s="7"/>
      <c r="E9" s="23"/>
      <c r="F9" s="23"/>
      <c r="G9" s="23"/>
      <c r="H9" s="23"/>
      <c r="I9" s="23"/>
      <c r="J9" s="23"/>
      <c r="K9" s="23"/>
      <c r="L9" s="23"/>
      <c r="M9" s="40"/>
    </row>
    <row r="10" spans="1:22" s="63" customFormat="1" ht="15.6" x14ac:dyDescent="0.3">
      <c r="A10" s="39" t="s">
        <v>48</v>
      </c>
      <c r="B10" s="7"/>
      <c r="C10" s="7"/>
      <c r="D10" s="7"/>
      <c r="E10" s="23"/>
      <c r="F10" s="23"/>
      <c r="G10" s="23"/>
      <c r="H10" s="23"/>
      <c r="I10" s="23"/>
      <c r="J10" s="23"/>
      <c r="K10" s="23"/>
      <c r="L10" s="23"/>
      <c r="M10" s="40"/>
    </row>
    <row r="11" spans="1:22" s="63" customFormat="1" ht="15.6" x14ac:dyDescent="0.3">
      <c r="A11" s="38" t="s">
        <v>49</v>
      </c>
      <c r="B11" s="7"/>
      <c r="C11" s="7"/>
      <c r="D11" s="7"/>
      <c r="E11" s="23"/>
      <c r="F11" s="23"/>
      <c r="G11" s="23"/>
      <c r="H11" s="23"/>
      <c r="I11" s="23"/>
      <c r="J11" s="23"/>
      <c r="K11" s="23"/>
      <c r="L11" s="23"/>
      <c r="M11" s="40"/>
    </row>
    <row r="12" spans="1:22" s="63" customFormat="1" ht="15.6" x14ac:dyDescent="0.3">
      <c r="A12" s="7"/>
      <c r="B12" s="70" t="s">
        <v>3</v>
      </c>
      <c r="C12" s="97" t="s">
        <v>4</v>
      </c>
      <c r="D12" s="97"/>
      <c r="E12" s="69"/>
      <c r="F12" s="23"/>
      <c r="G12" s="23"/>
      <c r="H12" s="23"/>
      <c r="I12" s="23"/>
      <c r="J12" s="23"/>
      <c r="K12" s="23"/>
      <c r="L12" s="23"/>
      <c r="M12" s="40"/>
    </row>
    <row r="13" spans="1:22" s="63" customFormat="1" ht="15.6" x14ac:dyDescent="0.3">
      <c r="A13" s="7"/>
      <c r="B13" s="45" t="s">
        <v>5</v>
      </c>
      <c r="C13" s="98">
        <v>18.850000000000001</v>
      </c>
      <c r="D13" s="99"/>
      <c r="E13" s="76"/>
      <c r="F13" s="103" t="s">
        <v>31</v>
      </c>
      <c r="G13" s="23"/>
      <c r="H13" s="23"/>
      <c r="I13" s="23"/>
      <c r="J13" s="23"/>
      <c r="K13" s="23"/>
      <c r="L13" s="23"/>
      <c r="M13" s="40"/>
    </row>
    <row r="14" spans="1:22" s="63" customFormat="1" ht="15.45" customHeight="1" x14ac:dyDescent="0.3">
      <c r="A14" s="7"/>
      <c r="B14" s="45" t="s">
        <v>6</v>
      </c>
      <c r="C14" s="100">
        <v>20.29</v>
      </c>
      <c r="D14" s="101"/>
      <c r="E14" s="76"/>
      <c r="F14" s="103"/>
      <c r="G14" s="23"/>
      <c r="H14" s="23"/>
      <c r="I14" s="23"/>
      <c r="J14" s="23"/>
      <c r="K14" s="23"/>
      <c r="L14" s="23"/>
      <c r="M14" s="40"/>
    </row>
    <row r="15" spans="1:22" s="63" customFormat="1" ht="15.6" x14ac:dyDescent="0.3">
      <c r="A15" s="7"/>
      <c r="B15" s="45" t="s">
        <v>8</v>
      </c>
      <c r="C15" s="100">
        <v>23.8</v>
      </c>
      <c r="D15" s="101"/>
      <c r="E15" s="76"/>
      <c r="F15" s="103"/>
      <c r="G15" s="23"/>
      <c r="H15" s="23"/>
      <c r="I15" s="23"/>
      <c r="J15" s="23"/>
      <c r="K15" s="23"/>
      <c r="L15" s="23"/>
      <c r="M15" s="40"/>
    </row>
    <row r="16" spans="1:22" s="63" customFormat="1" ht="15.6" x14ac:dyDescent="0.3">
      <c r="A16" s="29"/>
      <c r="B16" s="22"/>
      <c r="C16" s="41"/>
      <c r="D16" s="41"/>
      <c r="E16" s="23"/>
      <c r="F16" s="23"/>
      <c r="G16" s="23"/>
      <c r="H16" s="23"/>
      <c r="I16" s="23"/>
      <c r="J16" s="23"/>
      <c r="K16" s="23"/>
      <c r="L16" s="23"/>
      <c r="M16" s="40"/>
    </row>
    <row r="17" spans="1:25" customFormat="1" ht="15.6" x14ac:dyDescent="0.3">
      <c r="A17" s="10"/>
      <c r="B17" s="11"/>
      <c r="C17" s="58"/>
      <c r="D17" s="58"/>
      <c r="E17" s="102" t="s">
        <v>9</v>
      </c>
      <c r="F17" s="102"/>
      <c r="G17" s="102"/>
      <c r="H17" s="102" t="s">
        <v>10</v>
      </c>
      <c r="I17" s="102"/>
      <c r="J17" s="102"/>
      <c r="K17" s="102" t="s">
        <v>11</v>
      </c>
      <c r="L17" s="102"/>
      <c r="M17" s="104"/>
      <c r="N17" s="54" t="s">
        <v>13</v>
      </c>
      <c r="O17" s="63"/>
      <c r="P17" s="63"/>
    </row>
    <row r="18" spans="1:25" ht="31.2" x14ac:dyDescent="0.3">
      <c r="A18" s="10" t="s">
        <v>0</v>
      </c>
      <c r="B18" s="94" t="s">
        <v>25</v>
      </c>
      <c r="C18" s="58" t="s">
        <v>1</v>
      </c>
      <c r="D18" s="58" t="s">
        <v>21</v>
      </c>
      <c r="E18" s="58" t="s">
        <v>12</v>
      </c>
      <c r="F18" s="15" t="s">
        <v>19</v>
      </c>
      <c r="G18" s="15" t="s">
        <v>34</v>
      </c>
      <c r="H18" s="58" t="s">
        <v>14</v>
      </c>
      <c r="I18" s="15" t="s">
        <v>19</v>
      </c>
      <c r="J18" s="15" t="s">
        <v>32</v>
      </c>
      <c r="K18" s="58" t="s">
        <v>14</v>
      </c>
      <c r="L18" s="15" t="s">
        <v>19</v>
      </c>
      <c r="M18" s="15" t="s">
        <v>33</v>
      </c>
      <c r="N18" s="55" t="s">
        <v>20</v>
      </c>
      <c r="O18" s="56" t="s">
        <v>22</v>
      </c>
      <c r="P18" s="57" t="s">
        <v>36</v>
      </c>
      <c r="Q18" s="57" t="s">
        <v>37</v>
      </c>
    </row>
    <row r="19" spans="1:25" ht="15.6" x14ac:dyDescent="0.3">
      <c r="A19" s="9">
        <v>1</v>
      </c>
      <c r="B19" s="93" t="s">
        <v>44</v>
      </c>
      <c r="C19" s="50"/>
      <c r="D19" s="50"/>
      <c r="E19" s="51"/>
      <c r="F19" s="46"/>
      <c r="G19" s="47">
        <f>SUBTOTAL(9,G20:G20)</f>
        <v>0</v>
      </c>
      <c r="H19" s="46"/>
      <c r="I19" s="48"/>
      <c r="J19" s="47">
        <f>SUBTOTAL(9,J20:J20)</f>
        <v>0</v>
      </c>
      <c r="K19" s="46"/>
      <c r="L19" s="46"/>
      <c r="M19" s="47">
        <f>SUBTOTAL(9,M20:M20)</f>
        <v>0</v>
      </c>
      <c r="N19" s="47">
        <f>SUBTOTAL(9,N20:N20)</f>
        <v>0</v>
      </c>
      <c r="O19" s="47">
        <f>SUBTOTAL(9,O20:O20)</f>
        <v>0</v>
      </c>
      <c r="P19" s="79"/>
      <c r="Q19" s="79"/>
    </row>
    <row r="20" spans="1:25" ht="62.4" x14ac:dyDescent="0.3">
      <c r="A20" s="31" t="s">
        <v>17</v>
      </c>
      <c r="B20" s="12" t="s">
        <v>40</v>
      </c>
      <c r="C20" s="17" t="s">
        <v>41</v>
      </c>
      <c r="D20" s="75">
        <v>0</v>
      </c>
      <c r="E20" s="32">
        <v>1</v>
      </c>
      <c r="F20" s="74">
        <v>0</v>
      </c>
      <c r="G20" s="18">
        <f>E20*F20</f>
        <v>0</v>
      </c>
      <c r="H20" s="32">
        <v>1</v>
      </c>
      <c r="I20" s="74">
        <v>0</v>
      </c>
      <c r="J20" s="16">
        <f>H20*I20</f>
        <v>0</v>
      </c>
      <c r="K20" s="32">
        <v>1</v>
      </c>
      <c r="L20" s="74">
        <v>0</v>
      </c>
      <c r="M20" s="16">
        <f>K20*L20</f>
        <v>0</v>
      </c>
      <c r="N20" s="42">
        <f>SUM(G20,J20,M20)</f>
        <v>0</v>
      </c>
      <c r="O20" s="65">
        <f>D20*N20</f>
        <v>0</v>
      </c>
      <c r="P20" s="80"/>
      <c r="Q20" s="79"/>
    </row>
    <row r="21" spans="1:25" s="1" customFormat="1" ht="15.6" x14ac:dyDescent="0.3">
      <c r="A21" s="9">
        <v>2</v>
      </c>
      <c r="B21" s="92" t="s">
        <v>43</v>
      </c>
      <c r="C21" s="49"/>
      <c r="D21" s="49"/>
      <c r="E21" s="50"/>
      <c r="F21" s="46"/>
      <c r="G21" s="47">
        <f>SUBTOTAL(9, G22:G22)</f>
        <v>0</v>
      </c>
      <c r="H21" s="46"/>
      <c r="I21" s="48"/>
      <c r="J21" s="47">
        <f>SUBTOTAL(9, J22:J22)</f>
        <v>0</v>
      </c>
      <c r="K21" s="46"/>
      <c r="L21" s="47"/>
      <c r="M21" s="47">
        <f>SUBTOTAL(9, M22:M22)</f>
        <v>0</v>
      </c>
      <c r="N21" s="47">
        <f>SUBTOTAL(9, N22:N22)</f>
        <v>0</v>
      </c>
      <c r="O21" s="47">
        <f>SUBTOTAL(9, O22:O22)</f>
        <v>0</v>
      </c>
      <c r="P21" s="81"/>
      <c r="Q21" s="79"/>
    </row>
    <row r="22" spans="1:25" s="1" customFormat="1" ht="47.4" thickBot="1" x14ac:dyDescent="0.35">
      <c r="A22" s="31" t="s">
        <v>18</v>
      </c>
      <c r="B22" s="12" t="s">
        <v>45</v>
      </c>
      <c r="C22" s="17" t="s">
        <v>42</v>
      </c>
      <c r="D22" s="75">
        <v>0</v>
      </c>
      <c r="E22" s="32">
        <v>1</v>
      </c>
      <c r="F22" s="74">
        <v>0</v>
      </c>
      <c r="G22" s="18">
        <f t="shared" ref="G22" si="0">E22*F22</f>
        <v>0</v>
      </c>
      <c r="H22" s="18"/>
      <c r="I22" s="91">
        <v>0</v>
      </c>
      <c r="J22" s="16">
        <f t="shared" ref="J22" si="1">H22*I22</f>
        <v>0</v>
      </c>
      <c r="K22" s="91"/>
      <c r="L22" s="91">
        <v>0</v>
      </c>
      <c r="M22" s="16">
        <f t="shared" ref="M22" si="2">K22*L22</f>
        <v>0</v>
      </c>
      <c r="N22" s="42">
        <f t="shared" ref="N22" si="3">SUM(G22,J22,M22)</f>
        <v>0</v>
      </c>
      <c r="O22" s="65">
        <f t="shared" ref="O22" si="4">D22*N22</f>
        <v>0</v>
      </c>
      <c r="P22" s="81"/>
      <c r="Q22" s="79"/>
    </row>
    <row r="23" spans="1:25" ht="16.2" thickBot="1" x14ac:dyDescent="0.35">
      <c r="A23" s="13"/>
      <c r="B23" s="14" t="s">
        <v>26</v>
      </c>
      <c r="C23" s="19"/>
      <c r="D23" s="19"/>
      <c r="E23" s="20"/>
      <c r="F23" s="35"/>
      <c r="G23" s="21">
        <f>SUBTOTAL(9,G19:G22)</f>
        <v>0</v>
      </c>
      <c r="H23" s="34"/>
      <c r="I23" s="34"/>
      <c r="J23" s="21">
        <f>SUBTOTAL(9,J19:J22)</f>
        <v>0</v>
      </c>
      <c r="K23" s="34"/>
      <c r="L23" s="33"/>
      <c r="M23" s="21">
        <f>SUBTOTAL(9,M19:M22)</f>
        <v>0</v>
      </c>
      <c r="N23" s="87">
        <f>SUBTOTAL(9,N19:N22)</f>
        <v>0</v>
      </c>
      <c r="O23" s="90">
        <f>SUBTOTAL(9,O19:O22)</f>
        <v>0</v>
      </c>
      <c r="P23" s="88"/>
      <c r="Q23" s="79"/>
    </row>
    <row r="24" spans="1:25" ht="15.6" x14ac:dyDescent="0.3">
      <c r="A24" s="13"/>
      <c r="B24" s="14" t="s">
        <v>2</v>
      </c>
      <c r="C24" s="19"/>
      <c r="D24" s="19"/>
      <c r="E24" s="20"/>
      <c r="F24" s="35"/>
      <c r="G24" s="36">
        <f>G23*0.15</f>
        <v>0</v>
      </c>
      <c r="H24" s="34"/>
      <c r="I24" s="33"/>
      <c r="J24" s="36">
        <f>J23*0.15</f>
        <v>0</v>
      </c>
      <c r="K24" s="34"/>
      <c r="L24" s="33"/>
      <c r="M24" s="36">
        <f>M23*0.15</f>
        <v>0</v>
      </c>
      <c r="N24" s="36">
        <f>N23*0.15</f>
        <v>0</v>
      </c>
      <c r="O24" s="89"/>
      <c r="P24" s="80"/>
      <c r="Q24" s="79"/>
    </row>
    <row r="25" spans="1:25" ht="16.2" thickBot="1" x14ac:dyDescent="0.35">
      <c r="A25" s="13"/>
      <c r="B25" s="14" t="s">
        <v>27</v>
      </c>
      <c r="C25" s="19"/>
      <c r="D25" s="19"/>
      <c r="E25" s="20"/>
      <c r="F25" s="35"/>
      <c r="G25" s="37">
        <f>G23+G24</f>
        <v>0</v>
      </c>
      <c r="H25" s="34"/>
      <c r="I25" s="33"/>
      <c r="J25" s="37">
        <f>J23+J24</f>
        <v>0</v>
      </c>
      <c r="K25" s="34"/>
      <c r="L25" s="33"/>
      <c r="M25" s="37">
        <f>M23+M24</f>
        <v>0</v>
      </c>
      <c r="N25" s="37">
        <f>N23+N24</f>
        <v>0</v>
      </c>
      <c r="O25" s="66"/>
      <c r="P25" s="80"/>
      <c r="Q25" s="79"/>
    </row>
    <row r="26" spans="1:25" x14ac:dyDescent="0.3">
      <c r="A26" s="82"/>
      <c r="B26" s="83"/>
      <c r="C26" s="84"/>
      <c r="D26" s="84"/>
      <c r="E26" s="84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1:25" x14ac:dyDescent="0.3">
      <c r="A27" s="82"/>
      <c r="B27" s="83"/>
      <c r="C27" s="84"/>
      <c r="D27" s="84"/>
      <c r="E27" s="84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/>
      <c r="Y27"/>
    </row>
    <row r="28" spans="1:25" x14ac:dyDescent="0.3">
      <c r="A28" s="64"/>
      <c r="B28" s="131" t="s">
        <v>51</v>
      </c>
      <c r="C28" s="122" t="s">
        <v>52</v>
      </c>
      <c r="D28" s="123"/>
      <c r="E28" s="123"/>
      <c r="F28" s="123"/>
      <c r="G28" s="123"/>
      <c r="H28" s="124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</row>
    <row r="29" spans="1:25" x14ac:dyDescent="0.3">
      <c r="A29" s="64"/>
      <c r="B29" s="132"/>
      <c r="C29" s="125"/>
      <c r="D29" s="126"/>
      <c r="E29" s="126"/>
      <c r="F29" s="126"/>
      <c r="G29" s="126"/>
      <c r="H29" s="127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</row>
    <row r="30" spans="1:25" x14ac:dyDescent="0.3">
      <c r="A30" s="64"/>
      <c r="B30" s="132"/>
      <c r="C30" s="125"/>
      <c r="D30" s="126"/>
      <c r="E30" s="126"/>
      <c r="F30" s="126"/>
      <c r="G30" s="126"/>
      <c r="H30" s="127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</row>
    <row r="31" spans="1:25" x14ac:dyDescent="0.3">
      <c r="A31" s="64"/>
      <c r="B31" s="132"/>
      <c r="C31" s="125"/>
      <c r="D31" s="126"/>
      <c r="E31" s="126"/>
      <c r="F31" s="126"/>
      <c r="G31" s="126"/>
      <c r="H31" s="127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</row>
    <row r="32" spans="1:25" x14ac:dyDescent="0.3">
      <c r="A32" s="64"/>
      <c r="B32" s="132"/>
      <c r="C32" s="125"/>
      <c r="D32" s="126"/>
      <c r="E32" s="126"/>
      <c r="F32" s="126"/>
      <c r="G32" s="126"/>
      <c r="H32" s="127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</row>
    <row r="33" spans="1:25" x14ac:dyDescent="0.3">
      <c r="A33" s="64"/>
      <c r="B33" s="132"/>
      <c r="C33" s="125"/>
      <c r="D33" s="126"/>
      <c r="E33" s="126"/>
      <c r="F33" s="126"/>
      <c r="G33" s="126"/>
      <c r="H33" s="127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</row>
    <row r="34" spans="1:25" x14ac:dyDescent="0.3">
      <c r="A34" s="64"/>
      <c r="B34" s="132"/>
      <c r="C34" s="128"/>
      <c r="D34" s="129"/>
      <c r="E34" s="129"/>
      <c r="F34" s="129"/>
      <c r="G34" s="129"/>
      <c r="H34" s="130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</row>
    <row r="35" spans="1:25" x14ac:dyDescent="0.3">
      <c r="A35" s="82"/>
      <c r="B35" s="83"/>
      <c r="C35" s="84"/>
      <c r="D35" s="84"/>
      <c r="E35" s="84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1:25" ht="15" thickBot="1" x14ac:dyDescent="0.35">
      <c r="A36" s="82"/>
      <c r="B36" s="85"/>
      <c r="C36" s="84"/>
      <c r="D36" s="84"/>
      <c r="E36" s="84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1:25" ht="25.95" customHeight="1" x14ac:dyDescent="0.3">
      <c r="A37" s="82"/>
      <c r="B37" s="107" t="s">
        <v>35</v>
      </c>
      <c r="C37" s="105"/>
      <c r="D37" s="106"/>
      <c r="E37" s="112"/>
      <c r="F37" s="113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1:25" ht="17.7" customHeight="1" x14ac:dyDescent="0.3">
      <c r="A38" s="82"/>
      <c r="B38" s="108"/>
      <c r="C38" s="114" t="s">
        <v>28</v>
      </c>
      <c r="D38" s="115"/>
      <c r="E38" s="59" t="s">
        <v>30</v>
      </c>
      <c r="F38" s="53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1:25" ht="34.950000000000003" customHeight="1" x14ac:dyDescent="0.3">
      <c r="A39" s="82"/>
      <c r="B39" s="108"/>
      <c r="C39" s="116"/>
      <c r="D39" s="117"/>
      <c r="E39" s="110"/>
      <c r="F39" s="111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1:25" ht="19.2" customHeight="1" thickBot="1" x14ac:dyDescent="0.35">
      <c r="A40" s="82"/>
      <c r="B40" s="109"/>
      <c r="C40" s="118" t="s">
        <v>38</v>
      </c>
      <c r="D40" s="119"/>
      <c r="E40" s="120" t="s">
        <v>29</v>
      </c>
      <c r="F40" s="121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1:25" x14ac:dyDescent="0.3">
      <c r="A41" s="82"/>
      <c r="B41" s="85"/>
      <c r="C41" s="84"/>
      <c r="D41" s="84"/>
      <c r="E41" s="84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1:25" x14ac:dyDescent="0.3">
      <c r="A42" s="82"/>
      <c r="B42" s="85"/>
      <c r="C42" s="84"/>
      <c r="D42" s="84"/>
      <c r="E42" s="84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</sheetData>
  <sheetProtection formatCells="0" formatColumns="0" formatRows="0" insertRows="0" deleteRows="0"/>
  <protectedRanges>
    <protectedRange sqref="C37:F39" name="Range7"/>
    <protectedRange sqref="P19:Q25" name="Range6"/>
    <protectedRange sqref="K20:L22" name="Range5"/>
    <protectedRange sqref="H20:I22" name="Range4"/>
    <protectedRange sqref="A19 C19:F19 A21:A22 A20:B20 D20:F20 C21:F22" name="Range3"/>
    <protectedRange sqref="C13:E15" name="Range2"/>
    <protectedRange sqref="B3:B5" name="Range1"/>
    <protectedRange sqref="B22" name="Range3_1"/>
    <protectedRange sqref="B21" name="Range3_2"/>
    <protectedRange sqref="B19" name="Range3_3"/>
  </protectedRanges>
  <mergeCells count="18">
    <mergeCell ref="H17:J17"/>
    <mergeCell ref="K17:M17"/>
    <mergeCell ref="C37:D37"/>
    <mergeCell ref="B37:B40"/>
    <mergeCell ref="E39:F39"/>
    <mergeCell ref="E37:F37"/>
    <mergeCell ref="C38:D38"/>
    <mergeCell ref="C39:D39"/>
    <mergeCell ref="C40:D40"/>
    <mergeCell ref="E40:F40"/>
    <mergeCell ref="C28:H34"/>
    <mergeCell ref="B28:B34"/>
    <mergeCell ref="C12:D12"/>
    <mergeCell ref="C13:D13"/>
    <mergeCell ref="C14:D14"/>
    <mergeCell ref="C15:D15"/>
    <mergeCell ref="E17:G17"/>
    <mergeCell ref="F13:F15"/>
  </mergeCells>
  <phoneticPr fontId="14" type="noConversion"/>
  <dataValidations count="2">
    <dataValidation type="decimal" operator="greaterThanOrEqual" allowBlank="1" showInputMessage="1" showErrorMessage="1" sqref="C13:D15 K20:L22 H20:I22 E20:F22" xr:uid="{8C15FC5A-F30C-4ABB-9E84-56D0A532AF68}">
      <formula1>0</formula1>
    </dataValidation>
    <dataValidation type="list" allowBlank="1" showInputMessage="1" showErrorMessage="1" sqref="E13:E15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20 A2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Lungile Sibiya</cp:lastModifiedBy>
  <cp:lastPrinted>2023-11-16T09:05:47Z</cp:lastPrinted>
  <dcterms:created xsi:type="dcterms:W3CDTF">2017-06-15T23:28:53Z</dcterms:created>
  <dcterms:modified xsi:type="dcterms:W3CDTF">2024-02-12T10:21:14Z</dcterms:modified>
</cp:coreProperties>
</file>