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tnavigationservices-my.sharepoint.com/personal/nokuthulasa_atns_co_za/Documents/Documents/Emergency Handheld Radios 23.24/"/>
    </mc:Choice>
  </mc:AlternateContent>
  <xr:revisionPtr revIDLastSave="0" documentId="8_{BA17CC2A-0D32-4D09-87F0-BFD3B44324F1}" xr6:coauthVersionLast="47" xr6:coauthVersionMax="47" xr10:uidLastSave="{00000000-0000-0000-0000-000000000000}"/>
  <bookViews>
    <workbookView xWindow="-110" yWindow="-110" windowWidth="19420" windowHeight="10420" tabRatio="811" activeTab="1" xr2:uid="{00000000-000D-0000-FFFF-FFFF00000000}"/>
  </bookViews>
  <sheets>
    <sheet name="Instructions" sheetId="62" r:id="rId1"/>
    <sheet name="G1 SUMMARY" sheetId="19" r:id="rId2"/>
    <sheet name="FACT" sheetId="64" r:id="rId3"/>
    <sheet name="FAPE" sheetId="67" r:id="rId4"/>
    <sheet name="FAGG" sheetId="73" r:id="rId5"/>
    <sheet name="FAEL" sheetId="68" r:id="rId6"/>
    <sheet name="FAUT" sheetId="70" r:id="rId7"/>
    <sheet name="FALE" sheetId="65" r:id="rId8"/>
    <sheet name="FAPM" sheetId="74" r:id="rId9"/>
    <sheet name="FAVG" sheetId="75" r:id="rId10"/>
    <sheet name="FARB" sheetId="86" r:id="rId11"/>
    <sheet name="FABL" sheetId="66" r:id="rId12"/>
    <sheet name="FAKM" sheetId="76" r:id="rId13"/>
    <sheet name="FAUP" sheetId="77" r:id="rId14"/>
    <sheet name="ATA" sheetId="63" r:id="rId15"/>
    <sheet name="FAOR" sheetId="87" r:id="rId16"/>
    <sheet name="FALA" sheetId="78" r:id="rId17"/>
    <sheet name="FAWB" sheetId="79" r:id="rId18"/>
    <sheet name="FAGM" sheetId="80" r:id="rId19"/>
    <sheet name="FAPN" sheetId="81" r:id="rId20"/>
    <sheet name="FAPP" sheetId="82" r:id="rId21"/>
    <sheet name="FAKN" sheetId="83" r:id="rId22"/>
    <sheet name="FAMM" sheetId="85" r:id="rId23"/>
    <sheet name="SPARES" sheetId="89" r:id="rId24"/>
  </sheets>
  <externalReferences>
    <externalReference r:id="rId25"/>
  </externalReferences>
  <definedNames>
    <definedName name="Airport" localSheetId="4">#REF!</definedName>
    <definedName name="Airport" localSheetId="18">#REF!</definedName>
    <definedName name="Airport" localSheetId="12">#REF!</definedName>
    <definedName name="Airport" localSheetId="21">#REF!</definedName>
    <definedName name="Airport" localSheetId="16">#REF!</definedName>
    <definedName name="Airport" localSheetId="22">#REF!</definedName>
    <definedName name="Airport" localSheetId="15">#REF!</definedName>
    <definedName name="Airport" localSheetId="8">#REF!</definedName>
    <definedName name="Airport" localSheetId="19">#REF!</definedName>
    <definedName name="Airport" localSheetId="20">#REF!</definedName>
    <definedName name="Airport" localSheetId="10">#REF!</definedName>
    <definedName name="Airport" localSheetId="13">#REF!</definedName>
    <definedName name="Airport" localSheetId="9">#REF!</definedName>
    <definedName name="Airport" localSheetId="17">#REF!</definedName>
    <definedName name="Airport" localSheetId="23">#REF!</definedName>
    <definedName name="Airport">#REF!</definedName>
    <definedName name="_xlnm.Print_Area" localSheetId="1">'G1 SUMMARY'!$A$2:$L$57</definedName>
    <definedName name="_xlnm.Print_Area" localSheetId="0">Instructions!$A$1:$G$54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63" l="1"/>
  <c r="E70" i="67"/>
  <c r="E20" i="19" s="1"/>
  <c r="H70" i="67"/>
  <c r="F40" i="19"/>
  <c r="H40" i="19"/>
  <c r="J40" i="19"/>
  <c r="K40" i="19"/>
  <c r="L40" i="19"/>
  <c r="E40" i="19"/>
  <c r="F39" i="19"/>
  <c r="J39" i="19"/>
  <c r="K39" i="19"/>
  <c r="E39" i="19"/>
  <c r="F38" i="19"/>
  <c r="J38" i="19"/>
  <c r="K38" i="19"/>
  <c r="E38" i="19"/>
  <c r="F37" i="19"/>
  <c r="H37" i="19"/>
  <c r="J37" i="19"/>
  <c r="K37" i="19"/>
  <c r="L37" i="19"/>
  <c r="E37" i="19"/>
  <c r="J36" i="19"/>
  <c r="K36" i="19"/>
  <c r="E36" i="19"/>
  <c r="J35" i="19"/>
  <c r="K35" i="19"/>
  <c r="E35" i="19"/>
  <c r="F34" i="19"/>
  <c r="H34" i="19"/>
  <c r="J34" i="19"/>
  <c r="K34" i="19"/>
  <c r="L34" i="19"/>
  <c r="E34" i="19"/>
  <c r="F33" i="19"/>
  <c r="H33" i="19"/>
  <c r="J33" i="19"/>
  <c r="K33" i="19"/>
  <c r="L33" i="19"/>
  <c r="E33" i="19"/>
  <c r="J32" i="19"/>
  <c r="K32" i="19"/>
  <c r="E32" i="19"/>
  <c r="F31" i="19"/>
  <c r="H31" i="19"/>
  <c r="J31" i="19"/>
  <c r="E31" i="19"/>
  <c r="F30" i="19"/>
  <c r="H30" i="19"/>
  <c r="J30" i="19"/>
  <c r="K30" i="19"/>
  <c r="L30" i="19"/>
  <c r="E30" i="19"/>
  <c r="F29" i="19"/>
  <c r="H29" i="19"/>
  <c r="J29" i="19"/>
  <c r="K29" i="19"/>
  <c r="L29" i="19"/>
  <c r="E29" i="19"/>
  <c r="F28" i="19"/>
  <c r="H28" i="19"/>
  <c r="J28" i="19"/>
  <c r="K28" i="19"/>
  <c r="L28" i="19"/>
  <c r="E28" i="19"/>
  <c r="F27" i="19"/>
  <c r="H27" i="19"/>
  <c r="J27" i="19"/>
  <c r="K27" i="19"/>
  <c r="L27" i="19"/>
  <c r="E27" i="19"/>
  <c r="F26" i="19"/>
  <c r="H26" i="19"/>
  <c r="J26" i="19"/>
  <c r="K26" i="19"/>
  <c r="L26" i="19"/>
  <c r="E26" i="19"/>
  <c r="F25" i="19"/>
  <c r="H25" i="19"/>
  <c r="J25" i="19"/>
  <c r="K25" i="19"/>
  <c r="L25" i="19"/>
  <c r="E25" i="19"/>
  <c r="F24" i="19"/>
  <c r="H24" i="19"/>
  <c r="J24" i="19"/>
  <c r="K24" i="19"/>
  <c r="L24" i="19"/>
  <c r="E24" i="19"/>
  <c r="F23" i="19"/>
  <c r="H23" i="19"/>
  <c r="J23" i="19"/>
  <c r="K23" i="19"/>
  <c r="L23" i="19"/>
  <c r="E23" i="19"/>
  <c r="F22" i="19"/>
  <c r="H22" i="19"/>
  <c r="J22" i="19"/>
  <c r="K22" i="19"/>
  <c r="L22" i="19"/>
  <c r="E22" i="19"/>
  <c r="F21" i="19"/>
  <c r="H21" i="19"/>
  <c r="J21" i="19"/>
  <c r="K21" i="19"/>
  <c r="L21" i="19"/>
  <c r="H20" i="19"/>
  <c r="J20" i="19"/>
  <c r="K20" i="19"/>
  <c r="L20" i="19"/>
  <c r="F20" i="19"/>
  <c r="E19" i="19"/>
  <c r="L19" i="19"/>
  <c r="K19" i="19"/>
  <c r="J19" i="19"/>
  <c r="H19" i="19"/>
  <c r="F19" i="19"/>
  <c r="E21" i="19"/>
  <c r="L19" i="89"/>
  <c r="L20" i="89"/>
  <c r="L21" i="89"/>
  <c r="L22" i="89"/>
  <c r="L23" i="89"/>
  <c r="L24" i="89"/>
  <c r="L25" i="89"/>
  <c r="L26" i="89"/>
  <c r="L27" i="89"/>
  <c r="L28" i="89"/>
  <c r="L29" i="89"/>
  <c r="L30" i="89"/>
  <c r="L31" i="89"/>
  <c r="L32" i="89"/>
  <c r="L33" i="89"/>
  <c r="L34" i="89"/>
  <c r="L35" i="89"/>
  <c r="L36" i="89"/>
  <c r="H19" i="89"/>
  <c r="H20" i="89"/>
  <c r="H21" i="89"/>
  <c r="H22" i="89"/>
  <c r="H23" i="89"/>
  <c r="H24" i="89"/>
  <c r="H25" i="89"/>
  <c r="H26" i="89"/>
  <c r="H27" i="89"/>
  <c r="H28" i="89"/>
  <c r="H29" i="89"/>
  <c r="H30" i="89"/>
  <c r="H31" i="89"/>
  <c r="H32" i="89"/>
  <c r="H33" i="89"/>
  <c r="H34" i="89"/>
  <c r="H35" i="89"/>
  <c r="H36" i="89"/>
  <c r="K19" i="89"/>
  <c r="K20" i="89"/>
  <c r="K21" i="89"/>
  <c r="K22" i="89"/>
  <c r="K23" i="89"/>
  <c r="K24" i="89"/>
  <c r="K25" i="89"/>
  <c r="K26" i="89"/>
  <c r="K27" i="89"/>
  <c r="K28" i="89"/>
  <c r="K29" i="89"/>
  <c r="K30" i="89"/>
  <c r="K31" i="89"/>
  <c r="K32" i="89"/>
  <c r="K33" i="89"/>
  <c r="K34" i="89"/>
  <c r="K35" i="89"/>
  <c r="F19" i="89"/>
  <c r="F20" i="89"/>
  <c r="F21" i="89"/>
  <c r="F22" i="89"/>
  <c r="F23" i="89"/>
  <c r="F24" i="89"/>
  <c r="F25" i="89"/>
  <c r="F26" i="89"/>
  <c r="F27" i="89"/>
  <c r="F28" i="89"/>
  <c r="F29" i="89"/>
  <c r="F30" i="89"/>
  <c r="F31" i="89"/>
  <c r="F32" i="89"/>
  <c r="F33" i="89"/>
  <c r="F34" i="89"/>
  <c r="F35" i="89"/>
  <c r="F36" i="89"/>
  <c r="G19" i="89"/>
  <c r="G20" i="89"/>
  <c r="G21" i="89"/>
  <c r="G22" i="89"/>
  <c r="G23" i="89"/>
  <c r="G24" i="89"/>
  <c r="G25" i="89"/>
  <c r="G26" i="89"/>
  <c r="G27" i="89"/>
  <c r="G28" i="89"/>
  <c r="G29" i="89"/>
  <c r="G30" i="89"/>
  <c r="G31" i="89"/>
  <c r="G32" i="89"/>
  <c r="G33" i="89"/>
  <c r="G34" i="89"/>
  <c r="G35" i="89"/>
  <c r="G36" i="89"/>
  <c r="C19" i="89"/>
  <c r="C20" i="89"/>
  <c r="C21" i="89"/>
  <c r="C22" i="89"/>
  <c r="C23" i="89"/>
  <c r="C24" i="89"/>
  <c r="C25" i="89"/>
  <c r="C26" i="89"/>
  <c r="C27" i="89"/>
  <c r="C28" i="89"/>
  <c r="C29" i="89"/>
  <c r="C30" i="89"/>
  <c r="C31" i="89"/>
  <c r="C32" i="89"/>
  <c r="C33" i="89"/>
  <c r="C34" i="89"/>
  <c r="C35" i="89"/>
  <c r="C36" i="89"/>
  <c r="C18" i="89"/>
  <c r="K68" i="85"/>
  <c r="G68" i="85"/>
  <c r="H68" i="85" s="1"/>
  <c r="F68" i="85"/>
  <c r="C68" i="85"/>
  <c r="K67" i="85"/>
  <c r="G67" i="85"/>
  <c r="H67" i="85" s="1"/>
  <c r="F67" i="85"/>
  <c r="C67" i="85"/>
  <c r="K66" i="85"/>
  <c r="L66" i="85" s="1"/>
  <c r="G66" i="85"/>
  <c r="H66" i="85" s="1"/>
  <c r="F66" i="85"/>
  <c r="C66" i="85"/>
  <c r="K65" i="85"/>
  <c r="G65" i="85"/>
  <c r="H65" i="85" s="1"/>
  <c r="F65" i="85"/>
  <c r="C65" i="85"/>
  <c r="K64" i="85"/>
  <c r="G64" i="85"/>
  <c r="H64" i="85" s="1"/>
  <c r="F64" i="85"/>
  <c r="C64" i="85"/>
  <c r="K63" i="85"/>
  <c r="L63" i="85" s="1"/>
  <c r="G63" i="85"/>
  <c r="H63" i="85" s="1"/>
  <c r="F63" i="85"/>
  <c r="C63" i="85"/>
  <c r="J60" i="85"/>
  <c r="J70" i="85" s="1"/>
  <c r="G60" i="85"/>
  <c r="E60" i="85"/>
  <c r="E70" i="85" s="1"/>
  <c r="K58" i="85"/>
  <c r="L58" i="85" s="1"/>
  <c r="H58" i="85"/>
  <c r="G58" i="85"/>
  <c r="F58" i="85"/>
  <c r="C58" i="85"/>
  <c r="K57" i="85"/>
  <c r="L57" i="85" s="1"/>
  <c r="G57" i="85"/>
  <c r="H57" i="85" s="1"/>
  <c r="F57" i="85"/>
  <c r="C57" i="85"/>
  <c r="K56" i="85"/>
  <c r="L56" i="85" s="1"/>
  <c r="H56" i="85"/>
  <c r="G56" i="85"/>
  <c r="F56" i="85"/>
  <c r="C56" i="85"/>
  <c r="K55" i="85"/>
  <c r="G55" i="85"/>
  <c r="H55" i="85" s="1"/>
  <c r="F55" i="85"/>
  <c r="C55" i="85"/>
  <c r="K22" i="85"/>
  <c r="L22" i="85" s="1"/>
  <c r="H22" i="85"/>
  <c r="G22" i="85"/>
  <c r="F22" i="85"/>
  <c r="C22" i="85"/>
  <c r="K21" i="85"/>
  <c r="L21" i="85" s="1"/>
  <c r="G21" i="85"/>
  <c r="H21" i="85" s="1"/>
  <c r="F21" i="85"/>
  <c r="C21" i="85"/>
  <c r="K20" i="85"/>
  <c r="L20" i="85" s="1"/>
  <c r="H20" i="85"/>
  <c r="G20" i="85"/>
  <c r="F20" i="85"/>
  <c r="C20" i="85"/>
  <c r="K19" i="85"/>
  <c r="K60" i="85" s="1"/>
  <c r="K70" i="85" s="1"/>
  <c r="G19" i="85"/>
  <c r="H19" i="85" s="1"/>
  <c r="F19" i="85"/>
  <c r="C19" i="85"/>
  <c r="K18" i="85"/>
  <c r="G18" i="85"/>
  <c r="F18" i="85"/>
  <c r="F60" i="85" s="1"/>
  <c r="F70" i="85" s="1"/>
  <c r="C18" i="85"/>
  <c r="J70" i="83"/>
  <c r="E70" i="83"/>
  <c r="K68" i="83"/>
  <c r="G68" i="83"/>
  <c r="H68" i="83" s="1"/>
  <c r="L68" i="83" s="1"/>
  <c r="F68" i="83"/>
  <c r="C68" i="83"/>
  <c r="K67" i="83"/>
  <c r="L67" i="83" s="1"/>
  <c r="G67" i="83"/>
  <c r="H67" i="83" s="1"/>
  <c r="F67" i="83"/>
  <c r="C67" i="83"/>
  <c r="K66" i="83"/>
  <c r="G66" i="83"/>
  <c r="H66" i="83" s="1"/>
  <c r="L66" i="83" s="1"/>
  <c r="F66" i="83"/>
  <c r="C66" i="83"/>
  <c r="K65" i="83"/>
  <c r="G65" i="83"/>
  <c r="H65" i="83" s="1"/>
  <c r="F65" i="83"/>
  <c r="C65" i="83"/>
  <c r="K64" i="83"/>
  <c r="G64" i="83"/>
  <c r="H64" i="83" s="1"/>
  <c r="L64" i="83" s="1"/>
  <c r="F64" i="83"/>
  <c r="C64" i="83"/>
  <c r="K63" i="83"/>
  <c r="G63" i="83"/>
  <c r="H63" i="83" s="1"/>
  <c r="F63" i="83"/>
  <c r="C63" i="83"/>
  <c r="J60" i="83"/>
  <c r="G60" i="83"/>
  <c r="E60" i="83"/>
  <c r="K58" i="83"/>
  <c r="G58" i="83"/>
  <c r="H58" i="83" s="1"/>
  <c r="F58" i="83"/>
  <c r="C58" i="83"/>
  <c r="L57" i="83"/>
  <c r="K57" i="83"/>
  <c r="H57" i="83"/>
  <c r="G57" i="83"/>
  <c r="F57" i="83"/>
  <c r="C57" i="83"/>
  <c r="K56" i="83"/>
  <c r="L56" i="83" s="1"/>
  <c r="G56" i="83"/>
  <c r="H56" i="83" s="1"/>
  <c r="F56" i="83"/>
  <c r="C56" i="83"/>
  <c r="L55" i="83"/>
  <c r="K55" i="83"/>
  <c r="H55" i="83"/>
  <c r="G55" i="83"/>
  <c r="F55" i="83"/>
  <c r="C55" i="83"/>
  <c r="K22" i="83"/>
  <c r="G22" i="83"/>
  <c r="H22" i="83" s="1"/>
  <c r="F22" i="83"/>
  <c r="C22" i="83"/>
  <c r="L21" i="83"/>
  <c r="K21" i="83"/>
  <c r="H21" i="83"/>
  <c r="G21" i="83"/>
  <c r="F21" i="83"/>
  <c r="C21" i="83"/>
  <c r="K20" i="83"/>
  <c r="G20" i="83"/>
  <c r="H20" i="83" s="1"/>
  <c r="F20" i="83"/>
  <c r="C20" i="83"/>
  <c r="L19" i="83"/>
  <c r="K19" i="83"/>
  <c r="H19" i="83"/>
  <c r="G19" i="83"/>
  <c r="F19" i="83"/>
  <c r="C19" i="83"/>
  <c r="K18" i="83"/>
  <c r="G18" i="83"/>
  <c r="F18" i="83"/>
  <c r="F60" i="83" s="1"/>
  <c r="F70" i="83" s="1"/>
  <c r="C18" i="83"/>
  <c r="E70" i="82"/>
  <c r="K68" i="82"/>
  <c r="G68" i="82"/>
  <c r="H68" i="82" s="1"/>
  <c r="F68" i="82"/>
  <c r="C68" i="82"/>
  <c r="K67" i="82"/>
  <c r="G67" i="82"/>
  <c r="H67" i="82" s="1"/>
  <c r="L67" i="82" s="1"/>
  <c r="F67" i="82"/>
  <c r="C67" i="82"/>
  <c r="K66" i="82"/>
  <c r="L66" i="82" s="1"/>
  <c r="G66" i="82"/>
  <c r="H66" i="82" s="1"/>
  <c r="F66" i="82"/>
  <c r="C66" i="82"/>
  <c r="K65" i="82"/>
  <c r="G65" i="82"/>
  <c r="H65" i="82" s="1"/>
  <c r="F65" i="82"/>
  <c r="C65" i="82"/>
  <c r="K64" i="82"/>
  <c r="G64" i="82"/>
  <c r="H64" i="82" s="1"/>
  <c r="F64" i="82"/>
  <c r="C64" i="82"/>
  <c r="K63" i="82"/>
  <c r="G63" i="82"/>
  <c r="H63" i="82" s="1"/>
  <c r="L63" i="82" s="1"/>
  <c r="F63" i="82"/>
  <c r="C63" i="82"/>
  <c r="J60" i="82"/>
  <c r="J70" i="82" s="1"/>
  <c r="G60" i="82"/>
  <c r="E60" i="82"/>
  <c r="K58" i="82"/>
  <c r="H58" i="82"/>
  <c r="L58" i="82" s="1"/>
  <c r="G58" i="82"/>
  <c r="F58" i="82"/>
  <c r="C58" i="82"/>
  <c r="K57" i="82"/>
  <c r="L57" i="82" s="1"/>
  <c r="H57" i="82"/>
  <c r="G57" i="82"/>
  <c r="F57" i="82"/>
  <c r="C57" i="82"/>
  <c r="K56" i="82"/>
  <c r="H56" i="82"/>
  <c r="L56" i="82" s="1"/>
  <c r="G56" i="82"/>
  <c r="F56" i="82"/>
  <c r="C56" i="82"/>
  <c r="K55" i="82"/>
  <c r="L55" i="82" s="1"/>
  <c r="H55" i="82"/>
  <c r="G55" i="82"/>
  <c r="F55" i="82"/>
  <c r="C55" i="82"/>
  <c r="K22" i="82"/>
  <c r="L22" i="82" s="1"/>
  <c r="H22" i="82"/>
  <c r="G22" i="82"/>
  <c r="F22" i="82"/>
  <c r="C22" i="82"/>
  <c r="K21" i="82"/>
  <c r="L21" i="82" s="1"/>
  <c r="H21" i="82"/>
  <c r="G21" i="82"/>
  <c r="F21" i="82"/>
  <c r="C21" i="82"/>
  <c r="K20" i="82"/>
  <c r="L20" i="82" s="1"/>
  <c r="H20" i="82"/>
  <c r="G20" i="82"/>
  <c r="F20" i="82"/>
  <c r="C20" i="82"/>
  <c r="K19" i="82"/>
  <c r="K60" i="82" s="1"/>
  <c r="K70" i="82" s="1"/>
  <c r="H19" i="82"/>
  <c r="G19" i="82"/>
  <c r="F19" i="82"/>
  <c r="C19" i="82"/>
  <c r="K18" i="82"/>
  <c r="H18" i="82"/>
  <c r="G18" i="82"/>
  <c r="F18" i="82"/>
  <c r="F60" i="82" s="1"/>
  <c r="F70" i="82" s="1"/>
  <c r="C18" i="82"/>
  <c r="E70" i="81"/>
  <c r="K68" i="81"/>
  <c r="G68" i="81"/>
  <c r="H68" i="81" s="1"/>
  <c r="L68" i="81" s="1"/>
  <c r="F68" i="81"/>
  <c r="C68" i="81"/>
  <c r="K67" i="81"/>
  <c r="G67" i="81"/>
  <c r="H67" i="81" s="1"/>
  <c r="F67" i="81"/>
  <c r="C67" i="81"/>
  <c r="K66" i="81"/>
  <c r="G66" i="81"/>
  <c r="H66" i="81" s="1"/>
  <c r="L66" i="81" s="1"/>
  <c r="F66" i="81"/>
  <c r="C66" i="81"/>
  <c r="K65" i="81"/>
  <c r="L65" i="81" s="1"/>
  <c r="G65" i="81"/>
  <c r="H65" i="81" s="1"/>
  <c r="F65" i="81"/>
  <c r="C65" i="81"/>
  <c r="K64" i="81"/>
  <c r="G64" i="81"/>
  <c r="H64" i="81" s="1"/>
  <c r="L64" i="81" s="1"/>
  <c r="F64" i="81"/>
  <c r="C64" i="81"/>
  <c r="K63" i="81"/>
  <c r="G63" i="81"/>
  <c r="H63" i="81" s="1"/>
  <c r="F63" i="81"/>
  <c r="C63" i="81"/>
  <c r="J60" i="81"/>
  <c r="J70" i="81" s="1"/>
  <c r="G60" i="81"/>
  <c r="E60" i="81"/>
  <c r="K58" i="81"/>
  <c r="G58" i="81"/>
  <c r="H58" i="81" s="1"/>
  <c r="L58" i="81" s="1"/>
  <c r="F58" i="81"/>
  <c r="C58" i="81"/>
  <c r="K57" i="81"/>
  <c r="L57" i="81" s="1"/>
  <c r="H57" i="81"/>
  <c r="G57" i="81"/>
  <c r="F57" i="81"/>
  <c r="C57" i="81"/>
  <c r="K56" i="81"/>
  <c r="G56" i="81"/>
  <c r="H56" i="81" s="1"/>
  <c r="L56" i="81" s="1"/>
  <c r="F56" i="81"/>
  <c r="C56" i="81"/>
  <c r="K55" i="81"/>
  <c r="L55" i="81" s="1"/>
  <c r="H55" i="81"/>
  <c r="G55" i="81"/>
  <c r="F55" i="81"/>
  <c r="C55" i="81"/>
  <c r="K22" i="81"/>
  <c r="L22" i="81" s="1"/>
  <c r="G22" i="81"/>
  <c r="H22" i="81" s="1"/>
  <c r="F22" i="81"/>
  <c r="C22" i="81"/>
  <c r="K21" i="81"/>
  <c r="L21" i="81" s="1"/>
  <c r="H21" i="81"/>
  <c r="G21" i="81"/>
  <c r="F21" i="81"/>
  <c r="C21" i="81"/>
  <c r="K20" i="81"/>
  <c r="G20" i="81"/>
  <c r="H20" i="81" s="1"/>
  <c r="F20" i="81"/>
  <c r="C20" i="81"/>
  <c r="K19" i="81"/>
  <c r="K60" i="81" s="1"/>
  <c r="K70" i="81" s="1"/>
  <c r="H19" i="81"/>
  <c r="G19" i="81"/>
  <c r="F19" i="81"/>
  <c r="C19" i="81"/>
  <c r="K18" i="81"/>
  <c r="G18" i="81"/>
  <c r="F18" i="81"/>
  <c r="F60" i="81" s="1"/>
  <c r="F70" i="81" s="1"/>
  <c r="F36" i="19" s="1"/>
  <c r="C18" i="81"/>
  <c r="J70" i="80"/>
  <c r="K68" i="80"/>
  <c r="G68" i="80"/>
  <c r="H68" i="80" s="1"/>
  <c r="F68" i="80"/>
  <c r="C68" i="80"/>
  <c r="K67" i="80"/>
  <c r="G67" i="80"/>
  <c r="H67" i="80" s="1"/>
  <c r="F67" i="80"/>
  <c r="C67" i="80"/>
  <c r="K66" i="80"/>
  <c r="G66" i="80"/>
  <c r="H66" i="80" s="1"/>
  <c r="F66" i="80"/>
  <c r="C66" i="80"/>
  <c r="K65" i="80"/>
  <c r="G65" i="80"/>
  <c r="H65" i="80" s="1"/>
  <c r="F65" i="80"/>
  <c r="C65" i="80"/>
  <c r="K64" i="80"/>
  <c r="G64" i="80"/>
  <c r="H64" i="80" s="1"/>
  <c r="F64" i="80"/>
  <c r="C64" i="80"/>
  <c r="K63" i="80"/>
  <c r="G63" i="80"/>
  <c r="H63" i="80" s="1"/>
  <c r="F63" i="80"/>
  <c r="C63" i="80"/>
  <c r="J60" i="80"/>
  <c r="G60" i="80"/>
  <c r="E60" i="80"/>
  <c r="E70" i="80" s="1"/>
  <c r="K58" i="80"/>
  <c r="L58" i="80" s="1"/>
  <c r="H58" i="80"/>
  <c r="G58" i="80"/>
  <c r="F58" i="80"/>
  <c r="C58" i="80"/>
  <c r="K57" i="80"/>
  <c r="G57" i="80"/>
  <c r="H57" i="80" s="1"/>
  <c r="F57" i="80"/>
  <c r="C57" i="80"/>
  <c r="K56" i="80"/>
  <c r="L56" i="80" s="1"/>
  <c r="H56" i="80"/>
  <c r="G56" i="80"/>
  <c r="F56" i="80"/>
  <c r="C56" i="80"/>
  <c r="K55" i="80"/>
  <c r="G55" i="80"/>
  <c r="H55" i="80" s="1"/>
  <c r="F55" i="80"/>
  <c r="C55" i="80"/>
  <c r="K22" i="80"/>
  <c r="L22" i="80" s="1"/>
  <c r="H22" i="80"/>
  <c r="G22" i="80"/>
  <c r="F22" i="80"/>
  <c r="C22" i="80"/>
  <c r="K21" i="80"/>
  <c r="G21" i="80"/>
  <c r="H21" i="80" s="1"/>
  <c r="F21" i="80"/>
  <c r="C21" i="80"/>
  <c r="K20" i="80"/>
  <c r="L20" i="80" s="1"/>
  <c r="H20" i="80"/>
  <c r="G20" i="80"/>
  <c r="F20" i="80"/>
  <c r="C20" i="80"/>
  <c r="K19" i="80"/>
  <c r="G19" i="80"/>
  <c r="H19" i="80" s="1"/>
  <c r="F19" i="80"/>
  <c r="F60" i="80" s="1"/>
  <c r="F70" i="80" s="1"/>
  <c r="F35" i="19" s="1"/>
  <c r="C19" i="80"/>
  <c r="K18" i="80"/>
  <c r="G18" i="80"/>
  <c r="F18" i="80"/>
  <c r="H18" i="80" s="1"/>
  <c r="C18" i="80"/>
  <c r="K68" i="79"/>
  <c r="G68" i="79"/>
  <c r="H68" i="79" s="1"/>
  <c r="F68" i="79"/>
  <c r="C68" i="79"/>
  <c r="K67" i="79"/>
  <c r="G67" i="79"/>
  <c r="H67" i="79" s="1"/>
  <c r="F67" i="79"/>
  <c r="C67" i="79"/>
  <c r="K66" i="79"/>
  <c r="L66" i="79" s="1"/>
  <c r="G66" i="79"/>
  <c r="H66" i="79" s="1"/>
  <c r="F66" i="79"/>
  <c r="C66" i="79"/>
  <c r="K65" i="79"/>
  <c r="G65" i="79"/>
  <c r="H65" i="79" s="1"/>
  <c r="F65" i="79"/>
  <c r="C65" i="79"/>
  <c r="K64" i="79"/>
  <c r="G64" i="79"/>
  <c r="H64" i="79" s="1"/>
  <c r="F64" i="79"/>
  <c r="C64" i="79"/>
  <c r="K63" i="79"/>
  <c r="L63" i="79" s="1"/>
  <c r="G63" i="79"/>
  <c r="H63" i="79" s="1"/>
  <c r="F63" i="79"/>
  <c r="C63" i="79"/>
  <c r="J60" i="79"/>
  <c r="J70" i="79" s="1"/>
  <c r="G60" i="79"/>
  <c r="E60" i="79"/>
  <c r="E70" i="79" s="1"/>
  <c r="K58" i="79"/>
  <c r="G58" i="79"/>
  <c r="F58" i="79"/>
  <c r="H58" i="79" s="1"/>
  <c r="L58" i="79" s="1"/>
  <c r="C58" i="79"/>
  <c r="K57" i="79"/>
  <c r="G57" i="79"/>
  <c r="H57" i="79" s="1"/>
  <c r="F57" i="79"/>
  <c r="C57" i="79"/>
  <c r="K56" i="79"/>
  <c r="G56" i="79"/>
  <c r="F56" i="79"/>
  <c r="H56" i="79" s="1"/>
  <c r="L56" i="79" s="1"/>
  <c r="C56" i="79"/>
  <c r="K55" i="79"/>
  <c r="G55" i="79"/>
  <c r="H55" i="79" s="1"/>
  <c r="F55" i="79"/>
  <c r="C55" i="79"/>
  <c r="K22" i="79"/>
  <c r="G22" i="79"/>
  <c r="F22" i="79"/>
  <c r="H22" i="79" s="1"/>
  <c r="L22" i="79" s="1"/>
  <c r="C22" i="79"/>
  <c r="K21" i="79"/>
  <c r="G21" i="79"/>
  <c r="H21" i="79" s="1"/>
  <c r="F21" i="79"/>
  <c r="C21" i="79"/>
  <c r="K20" i="79"/>
  <c r="G20" i="79"/>
  <c r="F20" i="79"/>
  <c r="H20" i="79" s="1"/>
  <c r="L20" i="79" s="1"/>
  <c r="C20" i="79"/>
  <c r="K19" i="79"/>
  <c r="G19" i="79"/>
  <c r="H19" i="79" s="1"/>
  <c r="F19" i="79"/>
  <c r="C19" i="79"/>
  <c r="K18" i="79"/>
  <c r="G18" i="79"/>
  <c r="F18" i="79"/>
  <c r="H18" i="79" s="1"/>
  <c r="C18" i="79"/>
  <c r="J70" i="78"/>
  <c r="K68" i="78"/>
  <c r="G68" i="78"/>
  <c r="H68" i="78" s="1"/>
  <c r="L68" i="78" s="1"/>
  <c r="F68" i="78"/>
  <c r="C68" i="78"/>
  <c r="K67" i="78"/>
  <c r="G67" i="78"/>
  <c r="H67" i="78" s="1"/>
  <c r="L67" i="78" s="1"/>
  <c r="F67" i="78"/>
  <c r="C67" i="78"/>
  <c r="K66" i="78"/>
  <c r="G66" i="78"/>
  <c r="H66" i="78" s="1"/>
  <c r="L66" i="78" s="1"/>
  <c r="F66" i="78"/>
  <c r="C66" i="78"/>
  <c r="K65" i="78"/>
  <c r="G65" i="78"/>
  <c r="H65" i="78" s="1"/>
  <c r="L65" i="78" s="1"/>
  <c r="F65" i="78"/>
  <c r="C65" i="78"/>
  <c r="K64" i="78"/>
  <c r="G64" i="78"/>
  <c r="H64" i="78" s="1"/>
  <c r="L64" i="78" s="1"/>
  <c r="F64" i="78"/>
  <c r="C64" i="78"/>
  <c r="K63" i="78"/>
  <c r="H63" i="78"/>
  <c r="L63" i="78" s="1"/>
  <c r="G63" i="78"/>
  <c r="F63" i="78"/>
  <c r="C63" i="78"/>
  <c r="J60" i="78"/>
  <c r="G60" i="78"/>
  <c r="E60" i="78"/>
  <c r="E70" i="78" s="1"/>
  <c r="K58" i="78"/>
  <c r="L58" i="78" s="1"/>
  <c r="H58" i="78"/>
  <c r="G58" i="78"/>
  <c r="F58" i="78"/>
  <c r="C58" i="78"/>
  <c r="K57" i="78"/>
  <c r="G57" i="78"/>
  <c r="H57" i="78" s="1"/>
  <c r="F57" i="78"/>
  <c r="C57" i="78"/>
  <c r="K56" i="78"/>
  <c r="L56" i="78" s="1"/>
  <c r="H56" i="78"/>
  <c r="G56" i="78"/>
  <c r="F56" i="78"/>
  <c r="C56" i="78"/>
  <c r="K55" i="78"/>
  <c r="G55" i="78"/>
  <c r="H55" i="78" s="1"/>
  <c r="F55" i="78"/>
  <c r="C55" i="78"/>
  <c r="K22" i="78"/>
  <c r="L22" i="78" s="1"/>
  <c r="H22" i="78"/>
  <c r="G22" i="78"/>
  <c r="F22" i="78"/>
  <c r="C22" i="78"/>
  <c r="K21" i="78"/>
  <c r="G21" i="78"/>
  <c r="H21" i="78" s="1"/>
  <c r="F21" i="78"/>
  <c r="C21" i="78"/>
  <c r="K20" i="78"/>
  <c r="L20" i="78" s="1"/>
  <c r="H20" i="78"/>
  <c r="G20" i="78"/>
  <c r="F20" i="78"/>
  <c r="C20" i="78"/>
  <c r="K19" i="78"/>
  <c r="G19" i="78"/>
  <c r="H19" i="78" s="1"/>
  <c r="F19" i="78"/>
  <c r="C19" i="78"/>
  <c r="K18" i="78"/>
  <c r="G18" i="78"/>
  <c r="F18" i="78"/>
  <c r="H18" i="78" s="1"/>
  <c r="C18" i="78"/>
  <c r="J70" i="87"/>
  <c r="E70" i="87"/>
  <c r="K68" i="87"/>
  <c r="G68" i="87"/>
  <c r="H68" i="87" s="1"/>
  <c r="F68" i="87"/>
  <c r="C68" i="87"/>
  <c r="K67" i="87"/>
  <c r="G67" i="87"/>
  <c r="H67" i="87" s="1"/>
  <c r="F67" i="87"/>
  <c r="C67" i="87"/>
  <c r="K66" i="87"/>
  <c r="G66" i="87"/>
  <c r="H66" i="87" s="1"/>
  <c r="F66" i="87"/>
  <c r="C66" i="87"/>
  <c r="K65" i="87"/>
  <c r="G65" i="87"/>
  <c r="H65" i="87" s="1"/>
  <c r="F65" i="87"/>
  <c r="C65" i="87"/>
  <c r="K64" i="87"/>
  <c r="G64" i="87"/>
  <c r="H64" i="87" s="1"/>
  <c r="F64" i="87"/>
  <c r="C64" i="87"/>
  <c r="K63" i="87"/>
  <c r="G63" i="87"/>
  <c r="H63" i="87" s="1"/>
  <c r="F63" i="87"/>
  <c r="C63" i="87"/>
  <c r="J60" i="87"/>
  <c r="G60" i="87"/>
  <c r="E60" i="87"/>
  <c r="K58" i="87"/>
  <c r="G58" i="87"/>
  <c r="H58" i="87" s="1"/>
  <c r="F58" i="87"/>
  <c r="C58" i="87"/>
  <c r="K57" i="87"/>
  <c r="G57" i="87"/>
  <c r="H57" i="87" s="1"/>
  <c r="F57" i="87"/>
  <c r="C57" i="87"/>
  <c r="K56" i="87"/>
  <c r="G56" i="87"/>
  <c r="H56" i="87" s="1"/>
  <c r="F56" i="87"/>
  <c r="C56" i="87"/>
  <c r="K55" i="87"/>
  <c r="G55" i="87"/>
  <c r="H55" i="87" s="1"/>
  <c r="F55" i="87"/>
  <c r="C55" i="87"/>
  <c r="K29" i="87"/>
  <c r="G29" i="87"/>
  <c r="H29" i="87" s="1"/>
  <c r="L29" i="87" s="1"/>
  <c r="C29" i="87"/>
  <c r="K22" i="87"/>
  <c r="G22" i="87"/>
  <c r="H22" i="87" s="1"/>
  <c r="F22" i="87"/>
  <c r="C22" i="87"/>
  <c r="K21" i="87"/>
  <c r="G21" i="87"/>
  <c r="H21" i="87" s="1"/>
  <c r="F21" i="87"/>
  <c r="C21" i="87"/>
  <c r="K20" i="87"/>
  <c r="L20" i="87" s="1"/>
  <c r="G20" i="87"/>
  <c r="H20" i="87" s="1"/>
  <c r="F20" i="87"/>
  <c r="C20" i="87"/>
  <c r="K19" i="87"/>
  <c r="G19" i="87"/>
  <c r="H19" i="87" s="1"/>
  <c r="F19" i="87"/>
  <c r="C19" i="87"/>
  <c r="K18" i="87"/>
  <c r="G18" i="87"/>
  <c r="F18" i="87"/>
  <c r="F60" i="87" s="1"/>
  <c r="F70" i="87" s="1"/>
  <c r="F32" i="19" s="1"/>
  <c r="C18" i="87"/>
  <c r="E70" i="77"/>
  <c r="K68" i="77"/>
  <c r="L68" i="77" s="1"/>
  <c r="H68" i="77"/>
  <c r="G68" i="77"/>
  <c r="F68" i="77"/>
  <c r="C68" i="77"/>
  <c r="K67" i="77"/>
  <c r="L67" i="77" s="1"/>
  <c r="G67" i="77"/>
  <c r="H67" i="77" s="1"/>
  <c r="F67" i="77"/>
  <c r="C67" i="77"/>
  <c r="K66" i="77"/>
  <c r="L66" i="77" s="1"/>
  <c r="H66" i="77"/>
  <c r="G66" i="77"/>
  <c r="F66" i="77"/>
  <c r="C66" i="77"/>
  <c r="K65" i="77"/>
  <c r="L65" i="77" s="1"/>
  <c r="G65" i="77"/>
  <c r="H65" i="77" s="1"/>
  <c r="F65" i="77"/>
  <c r="C65" i="77"/>
  <c r="K64" i="77"/>
  <c r="L64" i="77" s="1"/>
  <c r="H64" i="77"/>
  <c r="G64" i="77"/>
  <c r="F64" i="77"/>
  <c r="C64" i="77"/>
  <c r="K63" i="77"/>
  <c r="G63" i="77"/>
  <c r="H63" i="77" s="1"/>
  <c r="F63" i="77"/>
  <c r="C63" i="77"/>
  <c r="J60" i="77"/>
  <c r="J70" i="77" s="1"/>
  <c r="G60" i="77"/>
  <c r="E60" i="77"/>
  <c r="K58" i="77"/>
  <c r="L58" i="77" s="1"/>
  <c r="H58" i="77"/>
  <c r="G58" i="77"/>
  <c r="F58" i="77"/>
  <c r="C58" i="77"/>
  <c r="K57" i="77"/>
  <c r="G57" i="77"/>
  <c r="F57" i="77"/>
  <c r="H57" i="77" s="1"/>
  <c r="C57" i="77"/>
  <c r="K56" i="77"/>
  <c r="L56" i="77" s="1"/>
  <c r="H56" i="77"/>
  <c r="G56" i="77"/>
  <c r="F56" i="77"/>
  <c r="C56" i="77"/>
  <c r="K55" i="77"/>
  <c r="K60" i="77" s="1"/>
  <c r="K70" i="77" s="1"/>
  <c r="G55" i="77"/>
  <c r="F55" i="77"/>
  <c r="H55" i="77" s="1"/>
  <c r="C55" i="77"/>
  <c r="K29" i="77"/>
  <c r="H29" i="77"/>
  <c r="L29" i="77" s="1"/>
  <c r="G29" i="77"/>
  <c r="C29" i="77"/>
  <c r="K22" i="77"/>
  <c r="L22" i="77" s="1"/>
  <c r="H22" i="77"/>
  <c r="G22" i="77"/>
  <c r="F22" i="77"/>
  <c r="C22" i="77"/>
  <c r="K21" i="77"/>
  <c r="L21" i="77" s="1"/>
  <c r="G21" i="77"/>
  <c r="H21" i="77" s="1"/>
  <c r="F21" i="77"/>
  <c r="C21" i="77"/>
  <c r="K20" i="77"/>
  <c r="L20" i="77" s="1"/>
  <c r="H20" i="77"/>
  <c r="G20" i="77"/>
  <c r="F20" i="77"/>
  <c r="C20" i="77"/>
  <c r="K19" i="77"/>
  <c r="G19" i="77"/>
  <c r="H19" i="77" s="1"/>
  <c r="F19" i="77"/>
  <c r="C19" i="77"/>
  <c r="K18" i="77"/>
  <c r="G18" i="77"/>
  <c r="F18" i="77"/>
  <c r="H18" i="77" s="1"/>
  <c r="C18" i="77"/>
  <c r="E70" i="76"/>
  <c r="K68" i="76"/>
  <c r="L68" i="76" s="1"/>
  <c r="H68" i="76"/>
  <c r="G68" i="76"/>
  <c r="F68" i="76"/>
  <c r="C68" i="76"/>
  <c r="K67" i="76"/>
  <c r="G67" i="76"/>
  <c r="H67" i="76" s="1"/>
  <c r="F67" i="76"/>
  <c r="C67" i="76"/>
  <c r="K66" i="76"/>
  <c r="L66" i="76" s="1"/>
  <c r="H66" i="76"/>
  <c r="G66" i="76"/>
  <c r="F66" i="76"/>
  <c r="C66" i="76"/>
  <c r="K65" i="76"/>
  <c r="G65" i="76"/>
  <c r="H65" i="76" s="1"/>
  <c r="F65" i="76"/>
  <c r="C65" i="76"/>
  <c r="K64" i="76"/>
  <c r="L64" i="76" s="1"/>
  <c r="H64" i="76"/>
  <c r="G64" i="76"/>
  <c r="F64" i="76"/>
  <c r="C64" i="76"/>
  <c r="K63" i="76"/>
  <c r="G63" i="76"/>
  <c r="H63" i="76" s="1"/>
  <c r="F63" i="76"/>
  <c r="C63" i="76"/>
  <c r="J60" i="76"/>
  <c r="J70" i="76" s="1"/>
  <c r="G60" i="76"/>
  <c r="E60" i="76"/>
  <c r="K58" i="76"/>
  <c r="H58" i="76"/>
  <c r="L58" i="76" s="1"/>
  <c r="G58" i="76"/>
  <c r="F58" i="76"/>
  <c r="C58" i="76"/>
  <c r="K57" i="76"/>
  <c r="G57" i="76"/>
  <c r="H57" i="76" s="1"/>
  <c r="F57" i="76"/>
  <c r="C57" i="76"/>
  <c r="K56" i="76"/>
  <c r="H56" i="76"/>
  <c r="L56" i="76" s="1"/>
  <c r="G56" i="76"/>
  <c r="F56" i="76"/>
  <c r="C56" i="76"/>
  <c r="K55" i="76"/>
  <c r="G55" i="76"/>
  <c r="H55" i="76" s="1"/>
  <c r="F55" i="76"/>
  <c r="C55" i="76"/>
  <c r="K22" i="76"/>
  <c r="H22" i="76"/>
  <c r="L22" i="76" s="1"/>
  <c r="G22" i="76"/>
  <c r="F22" i="76"/>
  <c r="C22" i="76"/>
  <c r="K21" i="76"/>
  <c r="G21" i="76"/>
  <c r="H21" i="76" s="1"/>
  <c r="F21" i="76"/>
  <c r="C21" i="76"/>
  <c r="K20" i="76"/>
  <c r="H20" i="76"/>
  <c r="L20" i="76" s="1"/>
  <c r="G20" i="76"/>
  <c r="F20" i="76"/>
  <c r="C20" i="76"/>
  <c r="K19" i="76"/>
  <c r="K60" i="76" s="1"/>
  <c r="K70" i="76" s="1"/>
  <c r="G19" i="76"/>
  <c r="H19" i="76" s="1"/>
  <c r="F19" i="76"/>
  <c r="F60" i="76" s="1"/>
  <c r="F70" i="76" s="1"/>
  <c r="C19" i="76"/>
  <c r="K18" i="76"/>
  <c r="H18" i="76"/>
  <c r="L18" i="76" s="1"/>
  <c r="G18" i="76"/>
  <c r="F18" i="76"/>
  <c r="C18" i="76"/>
  <c r="K68" i="66"/>
  <c r="G68" i="66"/>
  <c r="H68" i="66" s="1"/>
  <c r="L68" i="66" s="1"/>
  <c r="F68" i="66"/>
  <c r="C68" i="66"/>
  <c r="K67" i="66"/>
  <c r="G67" i="66"/>
  <c r="H67" i="66" s="1"/>
  <c r="F67" i="66"/>
  <c r="C67" i="66"/>
  <c r="K66" i="66"/>
  <c r="G66" i="66"/>
  <c r="H66" i="66" s="1"/>
  <c r="L66" i="66" s="1"/>
  <c r="F66" i="66"/>
  <c r="C66" i="66"/>
  <c r="K65" i="66"/>
  <c r="G65" i="66"/>
  <c r="H65" i="66" s="1"/>
  <c r="F65" i="66"/>
  <c r="C65" i="66"/>
  <c r="K64" i="66"/>
  <c r="G64" i="66"/>
  <c r="H64" i="66" s="1"/>
  <c r="L64" i="66" s="1"/>
  <c r="F64" i="66"/>
  <c r="C64" i="66"/>
  <c r="K63" i="66"/>
  <c r="G63" i="66"/>
  <c r="H63" i="66" s="1"/>
  <c r="F63" i="66"/>
  <c r="C63" i="66"/>
  <c r="J60" i="66"/>
  <c r="J70" i="66" s="1"/>
  <c r="G60" i="66"/>
  <c r="E60" i="66"/>
  <c r="E70" i="66" s="1"/>
  <c r="K58" i="66"/>
  <c r="G58" i="66"/>
  <c r="H58" i="66" s="1"/>
  <c r="L58" i="66" s="1"/>
  <c r="F58" i="66"/>
  <c r="C58" i="66"/>
  <c r="L57" i="66"/>
  <c r="K57" i="66"/>
  <c r="H57" i="66"/>
  <c r="G57" i="66"/>
  <c r="F57" i="66"/>
  <c r="C57" i="66"/>
  <c r="K56" i="66"/>
  <c r="G56" i="66"/>
  <c r="H56" i="66" s="1"/>
  <c r="L56" i="66" s="1"/>
  <c r="F56" i="66"/>
  <c r="C56" i="66"/>
  <c r="L55" i="66"/>
  <c r="K55" i="66"/>
  <c r="H55" i="66"/>
  <c r="G55" i="66"/>
  <c r="F55" i="66"/>
  <c r="F60" i="66" s="1"/>
  <c r="F70" i="66" s="1"/>
  <c r="C55" i="66"/>
  <c r="K29" i="66"/>
  <c r="G29" i="66"/>
  <c r="H29" i="66" s="1"/>
  <c r="L29" i="66" s="1"/>
  <c r="C29" i="66"/>
  <c r="K22" i="66"/>
  <c r="G22" i="66"/>
  <c r="H22" i="66" s="1"/>
  <c r="L22" i="66" s="1"/>
  <c r="F22" i="66"/>
  <c r="C22" i="66"/>
  <c r="K21" i="66"/>
  <c r="G21" i="66"/>
  <c r="H21" i="66" s="1"/>
  <c r="F21" i="66"/>
  <c r="C21" i="66"/>
  <c r="K20" i="66"/>
  <c r="G20" i="66"/>
  <c r="H20" i="66" s="1"/>
  <c r="L20" i="66" s="1"/>
  <c r="F20" i="66"/>
  <c r="C20" i="66"/>
  <c r="K19" i="66"/>
  <c r="G19" i="66"/>
  <c r="H19" i="66" s="1"/>
  <c r="F19" i="66"/>
  <c r="C19" i="66"/>
  <c r="K18" i="66"/>
  <c r="K60" i="66" s="1"/>
  <c r="K70" i="66" s="1"/>
  <c r="G18" i="66"/>
  <c r="F18" i="66"/>
  <c r="C18" i="66"/>
  <c r="J70" i="86"/>
  <c r="E70" i="86"/>
  <c r="K68" i="86"/>
  <c r="G68" i="86"/>
  <c r="H68" i="86" s="1"/>
  <c r="F68" i="86"/>
  <c r="C68" i="86"/>
  <c r="K67" i="86"/>
  <c r="L67" i="86" s="1"/>
  <c r="G67" i="86"/>
  <c r="H67" i="86" s="1"/>
  <c r="F67" i="86"/>
  <c r="C67" i="86"/>
  <c r="K66" i="86"/>
  <c r="L66" i="86" s="1"/>
  <c r="H66" i="86"/>
  <c r="G66" i="86"/>
  <c r="F66" i="86"/>
  <c r="C66" i="86"/>
  <c r="K65" i="86"/>
  <c r="L65" i="86" s="1"/>
  <c r="G65" i="86"/>
  <c r="H65" i="86" s="1"/>
  <c r="F65" i="86"/>
  <c r="C65" i="86"/>
  <c r="K64" i="86"/>
  <c r="L64" i="86" s="1"/>
  <c r="H64" i="86"/>
  <c r="G64" i="86"/>
  <c r="F64" i="86"/>
  <c r="C64" i="86"/>
  <c r="K63" i="86"/>
  <c r="G63" i="86"/>
  <c r="H63" i="86" s="1"/>
  <c r="F63" i="86"/>
  <c r="C63" i="86"/>
  <c r="K60" i="86"/>
  <c r="K70" i="86" s="1"/>
  <c r="J60" i="86"/>
  <c r="G60" i="86"/>
  <c r="E60" i="86"/>
  <c r="K58" i="86"/>
  <c r="G58" i="86"/>
  <c r="H58" i="86" s="1"/>
  <c r="F58" i="86"/>
  <c r="C58" i="86"/>
  <c r="K57" i="86"/>
  <c r="G57" i="86"/>
  <c r="F57" i="86"/>
  <c r="H57" i="86" s="1"/>
  <c r="L57" i="86" s="1"/>
  <c r="C57" i="86"/>
  <c r="K56" i="86"/>
  <c r="G56" i="86"/>
  <c r="H56" i="86" s="1"/>
  <c r="F56" i="86"/>
  <c r="C56" i="86"/>
  <c r="K55" i="86"/>
  <c r="G55" i="86"/>
  <c r="F55" i="86"/>
  <c r="H55" i="86" s="1"/>
  <c r="L55" i="86" s="1"/>
  <c r="C55" i="86"/>
  <c r="K22" i="86"/>
  <c r="G22" i="86"/>
  <c r="H22" i="86" s="1"/>
  <c r="F22" i="86"/>
  <c r="C22" i="86"/>
  <c r="K21" i="86"/>
  <c r="G21" i="86"/>
  <c r="F21" i="86"/>
  <c r="H21" i="86" s="1"/>
  <c r="L21" i="86" s="1"/>
  <c r="C21" i="86"/>
  <c r="K20" i="86"/>
  <c r="G20" i="86"/>
  <c r="H20" i="86" s="1"/>
  <c r="F20" i="86"/>
  <c r="C20" i="86"/>
  <c r="K19" i="86"/>
  <c r="G19" i="86"/>
  <c r="F19" i="86"/>
  <c r="H19" i="86" s="1"/>
  <c r="L19" i="86" s="1"/>
  <c r="C19" i="86"/>
  <c r="K18" i="86"/>
  <c r="G18" i="86"/>
  <c r="F18" i="86"/>
  <c r="F60" i="86" s="1"/>
  <c r="F70" i="86" s="1"/>
  <c r="C18" i="86"/>
  <c r="J70" i="75"/>
  <c r="K68" i="75"/>
  <c r="G68" i="75"/>
  <c r="H68" i="75" s="1"/>
  <c r="F68" i="75"/>
  <c r="C68" i="75"/>
  <c r="K67" i="75"/>
  <c r="G67" i="75"/>
  <c r="H67" i="75" s="1"/>
  <c r="F67" i="75"/>
  <c r="C67" i="75"/>
  <c r="K66" i="75"/>
  <c r="G66" i="75"/>
  <c r="F66" i="75"/>
  <c r="H66" i="75" s="1"/>
  <c r="C66" i="75"/>
  <c r="K65" i="75"/>
  <c r="G65" i="75"/>
  <c r="H65" i="75" s="1"/>
  <c r="F65" i="75"/>
  <c r="C65" i="75"/>
  <c r="K64" i="75"/>
  <c r="G64" i="75"/>
  <c r="F64" i="75"/>
  <c r="H64" i="75" s="1"/>
  <c r="C64" i="75"/>
  <c r="K63" i="75"/>
  <c r="G63" i="75"/>
  <c r="H63" i="75" s="1"/>
  <c r="F63" i="75"/>
  <c r="C63" i="75"/>
  <c r="J60" i="75"/>
  <c r="G60" i="75"/>
  <c r="E60" i="75"/>
  <c r="E70" i="75" s="1"/>
  <c r="K58" i="75"/>
  <c r="L58" i="75" s="1"/>
  <c r="H58" i="75"/>
  <c r="G58" i="75"/>
  <c r="F58" i="75"/>
  <c r="C58" i="75"/>
  <c r="K57" i="75"/>
  <c r="G57" i="75"/>
  <c r="H57" i="75" s="1"/>
  <c r="L57" i="75" s="1"/>
  <c r="F57" i="75"/>
  <c r="C57" i="75"/>
  <c r="K56" i="75"/>
  <c r="L56" i="75" s="1"/>
  <c r="H56" i="75"/>
  <c r="G56" i="75"/>
  <c r="F56" i="75"/>
  <c r="C56" i="75"/>
  <c r="K55" i="75"/>
  <c r="G55" i="75"/>
  <c r="H55" i="75" s="1"/>
  <c r="L55" i="75" s="1"/>
  <c r="F55" i="75"/>
  <c r="C55" i="75"/>
  <c r="K22" i="75"/>
  <c r="L22" i="75" s="1"/>
  <c r="H22" i="75"/>
  <c r="G22" i="75"/>
  <c r="F22" i="75"/>
  <c r="C22" i="75"/>
  <c r="K21" i="75"/>
  <c r="G21" i="75"/>
  <c r="H21" i="75" s="1"/>
  <c r="L21" i="75" s="1"/>
  <c r="F21" i="75"/>
  <c r="C21" i="75"/>
  <c r="K20" i="75"/>
  <c r="L20" i="75" s="1"/>
  <c r="H20" i="75"/>
  <c r="G20" i="75"/>
  <c r="F20" i="75"/>
  <c r="C20" i="75"/>
  <c r="K19" i="75"/>
  <c r="G19" i="75"/>
  <c r="H19" i="75" s="1"/>
  <c r="L19" i="75" s="1"/>
  <c r="F19" i="75"/>
  <c r="F60" i="75" s="1"/>
  <c r="F70" i="75" s="1"/>
  <c r="C19" i="75"/>
  <c r="K18" i="75"/>
  <c r="L18" i="75" s="1"/>
  <c r="H18" i="75"/>
  <c r="G18" i="75"/>
  <c r="F18" i="75"/>
  <c r="C18" i="75"/>
  <c r="J70" i="74"/>
  <c r="E70" i="74"/>
  <c r="K68" i="74"/>
  <c r="G68" i="74"/>
  <c r="H68" i="74" s="1"/>
  <c r="L68" i="74" s="1"/>
  <c r="F68" i="74"/>
  <c r="C68" i="74"/>
  <c r="K67" i="74"/>
  <c r="L67" i="74" s="1"/>
  <c r="H67" i="74"/>
  <c r="G67" i="74"/>
  <c r="F67" i="74"/>
  <c r="C67" i="74"/>
  <c r="K66" i="74"/>
  <c r="G66" i="74"/>
  <c r="H66" i="74" s="1"/>
  <c r="L66" i="74" s="1"/>
  <c r="F66" i="74"/>
  <c r="C66" i="74"/>
  <c r="K65" i="74"/>
  <c r="L65" i="74" s="1"/>
  <c r="H65" i="74"/>
  <c r="G65" i="74"/>
  <c r="F65" i="74"/>
  <c r="C65" i="74"/>
  <c r="K64" i="74"/>
  <c r="G64" i="74"/>
  <c r="H64" i="74" s="1"/>
  <c r="L64" i="74" s="1"/>
  <c r="F64" i="74"/>
  <c r="C64" i="74"/>
  <c r="K63" i="74"/>
  <c r="L63" i="74" s="1"/>
  <c r="H63" i="74"/>
  <c r="G63" i="74"/>
  <c r="F63" i="74"/>
  <c r="C63" i="74"/>
  <c r="J60" i="74"/>
  <c r="G60" i="74"/>
  <c r="E60" i="74"/>
  <c r="K58" i="74"/>
  <c r="G58" i="74"/>
  <c r="F58" i="74"/>
  <c r="H58" i="74" s="1"/>
  <c r="C58" i="74"/>
  <c r="K57" i="74"/>
  <c r="H57" i="74"/>
  <c r="L57" i="74" s="1"/>
  <c r="G57" i="74"/>
  <c r="F57" i="74"/>
  <c r="C57" i="74"/>
  <c r="K56" i="74"/>
  <c r="G56" i="74"/>
  <c r="F56" i="74"/>
  <c r="H56" i="74" s="1"/>
  <c r="C56" i="74"/>
  <c r="K55" i="74"/>
  <c r="H55" i="74"/>
  <c r="L55" i="74" s="1"/>
  <c r="G55" i="74"/>
  <c r="F55" i="74"/>
  <c r="C55" i="74"/>
  <c r="K22" i="74"/>
  <c r="L22" i="74" s="1"/>
  <c r="G22" i="74"/>
  <c r="F22" i="74"/>
  <c r="H22" i="74" s="1"/>
  <c r="C22" i="74"/>
  <c r="K21" i="74"/>
  <c r="H21" i="74"/>
  <c r="L21" i="74" s="1"/>
  <c r="G21" i="74"/>
  <c r="F21" i="74"/>
  <c r="C21" i="74"/>
  <c r="K20" i="74"/>
  <c r="G20" i="74"/>
  <c r="F20" i="74"/>
  <c r="H20" i="74" s="1"/>
  <c r="C20" i="74"/>
  <c r="K19" i="74"/>
  <c r="H19" i="74"/>
  <c r="L19" i="74" s="1"/>
  <c r="G19" i="74"/>
  <c r="F19" i="74"/>
  <c r="C19" i="74"/>
  <c r="K18" i="74"/>
  <c r="G18" i="74"/>
  <c r="F18" i="74"/>
  <c r="H18" i="74" s="1"/>
  <c r="C18" i="74"/>
  <c r="H29" i="65"/>
  <c r="K29" i="65"/>
  <c r="L29" i="65"/>
  <c r="H29" i="68"/>
  <c r="K29" i="68"/>
  <c r="L29" i="68"/>
  <c r="H29" i="73"/>
  <c r="K29" i="73"/>
  <c r="L29" i="73"/>
  <c r="H29" i="67"/>
  <c r="K29" i="67"/>
  <c r="L29" i="67"/>
  <c r="L29" i="64"/>
  <c r="K29" i="64"/>
  <c r="K60" i="64" s="1"/>
  <c r="H29" i="64"/>
  <c r="E70" i="65"/>
  <c r="K68" i="65"/>
  <c r="G68" i="65"/>
  <c r="H68" i="65" s="1"/>
  <c r="F68" i="65"/>
  <c r="C68" i="65"/>
  <c r="K67" i="65"/>
  <c r="G67" i="65"/>
  <c r="H67" i="65" s="1"/>
  <c r="F67" i="65"/>
  <c r="C67" i="65"/>
  <c r="K66" i="65"/>
  <c r="G66" i="65"/>
  <c r="H66" i="65" s="1"/>
  <c r="F66" i="65"/>
  <c r="C66" i="65"/>
  <c r="K65" i="65"/>
  <c r="G65" i="65"/>
  <c r="H65" i="65" s="1"/>
  <c r="F65" i="65"/>
  <c r="C65" i="65"/>
  <c r="K64" i="65"/>
  <c r="G64" i="65"/>
  <c r="H64" i="65" s="1"/>
  <c r="F64" i="65"/>
  <c r="C64" i="65"/>
  <c r="K63" i="65"/>
  <c r="G63" i="65"/>
  <c r="H63" i="65" s="1"/>
  <c r="F63" i="65"/>
  <c r="C63" i="65"/>
  <c r="J60" i="65"/>
  <c r="J70" i="65" s="1"/>
  <c r="G60" i="65"/>
  <c r="E60" i="65"/>
  <c r="K58" i="65"/>
  <c r="G58" i="65"/>
  <c r="H58" i="65" s="1"/>
  <c r="F58" i="65"/>
  <c r="C58" i="65"/>
  <c r="K57" i="65"/>
  <c r="L57" i="65" s="1"/>
  <c r="H57" i="65"/>
  <c r="G57" i="65"/>
  <c r="F57" i="65"/>
  <c r="C57" i="65"/>
  <c r="K56" i="65"/>
  <c r="G56" i="65"/>
  <c r="H56" i="65" s="1"/>
  <c r="F56" i="65"/>
  <c r="C56" i="65"/>
  <c r="K55" i="65"/>
  <c r="H55" i="65"/>
  <c r="G55" i="65"/>
  <c r="F55" i="65"/>
  <c r="C55" i="65"/>
  <c r="G29" i="65"/>
  <c r="C29" i="65"/>
  <c r="K22" i="65"/>
  <c r="G22" i="65"/>
  <c r="F22" i="65"/>
  <c r="H22" i="65" s="1"/>
  <c r="L22" i="65" s="1"/>
  <c r="C22" i="65"/>
  <c r="K21" i="65"/>
  <c r="G21" i="65"/>
  <c r="H21" i="65" s="1"/>
  <c r="F21" i="65"/>
  <c r="C21" i="65"/>
  <c r="K20" i="65"/>
  <c r="G20" i="65"/>
  <c r="F20" i="65"/>
  <c r="H20" i="65" s="1"/>
  <c r="L20" i="65" s="1"/>
  <c r="C20" i="65"/>
  <c r="K19" i="65"/>
  <c r="G19" i="65"/>
  <c r="H19" i="65" s="1"/>
  <c r="F19" i="65"/>
  <c r="C19" i="65"/>
  <c r="K18" i="65"/>
  <c r="G18" i="65"/>
  <c r="F18" i="65"/>
  <c r="F60" i="65" s="1"/>
  <c r="F70" i="65" s="1"/>
  <c r="C18" i="65"/>
  <c r="K68" i="70"/>
  <c r="L68" i="70" s="1"/>
  <c r="H68" i="70"/>
  <c r="G68" i="70"/>
  <c r="F68" i="70"/>
  <c r="C68" i="70"/>
  <c r="K67" i="70"/>
  <c r="G67" i="70"/>
  <c r="H67" i="70" s="1"/>
  <c r="F67" i="70"/>
  <c r="C67" i="70"/>
  <c r="K66" i="70"/>
  <c r="L66" i="70" s="1"/>
  <c r="H66" i="70"/>
  <c r="G66" i="70"/>
  <c r="F66" i="70"/>
  <c r="C66" i="70"/>
  <c r="K65" i="70"/>
  <c r="G65" i="70"/>
  <c r="H65" i="70" s="1"/>
  <c r="F65" i="70"/>
  <c r="C65" i="70"/>
  <c r="K64" i="70"/>
  <c r="L64" i="70" s="1"/>
  <c r="H64" i="70"/>
  <c r="G64" i="70"/>
  <c r="F64" i="70"/>
  <c r="C64" i="70"/>
  <c r="K63" i="70"/>
  <c r="L63" i="70" s="1"/>
  <c r="G63" i="70"/>
  <c r="H63" i="70" s="1"/>
  <c r="F63" i="70"/>
  <c r="C63" i="70"/>
  <c r="J60" i="70"/>
  <c r="J70" i="70" s="1"/>
  <c r="G60" i="70"/>
  <c r="E60" i="70"/>
  <c r="E70" i="70" s="1"/>
  <c r="K58" i="70"/>
  <c r="L58" i="70" s="1"/>
  <c r="H58" i="70"/>
  <c r="G58" i="70"/>
  <c r="F58" i="70"/>
  <c r="C58" i="70"/>
  <c r="K57" i="70"/>
  <c r="L57" i="70" s="1"/>
  <c r="G57" i="70"/>
  <c r="F57" i="70"/>
  <c r="H57" i="70" s="1"/>
  <c r="C57" i="70"/>
  <c r="K56" i="70"/>
  <c r="L56" i="70" s="1"/>
  <c r="H56" i="70"/>
  <c r="G56" i="70"/>
  <c r="F56" i="70"/>
  <c r="C56" i="70"/>
  <c r="K55" i="70"/>
  <c r="G55" i="70"/>
  <c r="F55" i="70"/>
  <c r="H55" i="70" s="1"/>
  <c r="C55" i="70"/>
  <c r="K22" i="70"/>
  <c r="L22" i="70" s="1"/>
  <c r="H22" i="70"/>
  <c r="G22" i="70"/>
  <c r="F22" i="70"/>
  <c r="C22" i="70"/>
  <c r="K21" i="70"/>
  <c r="L21" i="70" s="1"/>
  <c r="G21" i="70"/>
  <c r="F21" i="70"/>
  <c r="H21" i="70" s="1"/>
  <c r="C21" i="70"/>
  <c r="K20" i="70"/>
  <c r="L20" i="70" s="1"/>
  <c r="H20" i="70"/>
  <c r="G20" i="70"/>
  <c r="F20" i="70"/>
  <c r="C20" i="70"/>
  <c r="K19" i="70"/>
  <c r="L19" i="70" s="1"/>
  <c r="G19" i="70"/>
  <c r="F19" i="70"/>
  <c r="H19" i="70" s="1"/>
  <c r="C19" i="70"/>
  <c r="K18" i="70"/>
  <c r="K60" i="70" s="1"/>
  <c r="K70" i="70" s="1"/>
  <c r="G18" i="70"/>
  <c r="F18" i="70"/>
  <c r="F60" i="70" s="1"/>
  <c r="F70" i="70" s="1"/>
  <c r="C18" i="70"/>
  <c r="E70" i="68"/>
  <c r="K68" i="68"/>
  <c r="L68" i="68" s="1"/>
  <c r="G68" i="68"/>
  <c r="H68" i="68" s="1"/>
  <c r="F68" i="68"/>
  <c r="C68" i="68"/>
  <c r="K67" i="68"/>
  <c r="G67" i="68"/>
  <c r="H67" i="68" s="1"/>
  <c r="F67" i="68"/>
  <c r="C67" i="68"/>
  <c r="K66" i="68"/>
  <c r="L66" i="68" s="1"/>
  <c r="G66" i="68"/>
  <c r="H66" i="68" s="1"/>
  <c r="F66" i="68"/>
  <c r="C66" i="68"/>
  <c r="K65" i="68"/>
  <c r="L65" i="68" s="1"/>
  <c r="G65" i="68"/>
  <c r="H65" i="68" s="1"/>
  <c r="F65" i="68"/>
  <c r="C65" i="68"/>
  <c r="K64" i="68"/>
  <c r="G64" i="68"/>
  <c r="H64" i="68" s="1"/>
  <c r="F64" i="68"/>
  <c r="C64" i="68"/>
  <c r="K63" i="68"/>
  <c r="L63" i="68" s="1"/>
  <c r="G63" i="68"/>
  <c r="H63" i="68" s="1"/>
  <c r="F63" i="68"/>
  <c r="C63" i="68"/>
  <c r="J60" i="68"/>
  <c r="J70" i="68" s="1"/>
  <c r="G60" i="68"/>
  <c r="E60" i="68"/>
  <c r="K58" i="68"/>
  <c r="G58" i="68"/>
  <c r="H58" i="68" s="1"/>
  <c r="L58" i="68" s="1"/>
  <c r="F58" i="68"/>
  <c r="C58" i="68"/>
  <c r="K57" i="68"/>
  <c r="L57" i="68" s="1"/>
  <c r="H57" i="68"/>
  <c r="G57" i="68"/>
  <c r="F57" i="68"/>
  <c r="C57" i="68"/>
  <c r="K56" i="68"/>
  <c r="G56" i="68"/>
  <c r="H56" i="68" s="1"/>
  <c r="L56" i="68" s="1"/>
  <c r="F56" i="68"/>
  <c r="C56" i="68"/>
  <c r="K55" i="68"/>
  <c r="L55" i="68" s="1"/>
  <c r="H55" i="68"/>
  <c r="G55" i="68"/>
  <c r="F55" i="68"/>
  <c r="C55" i="68"/>
  <c r="G29" i="68"/>
  <c r="C29" i="68"/>
  <c r="L22" i="68"/>
  <c r="K22" i="68"/>
  <c r="H22" i="68"/>
  <c r="G22" i="68"/>
  <c r="F22" i="68"/>
  <c r="C22" i="68"/>
  <c r="K21" i="68"/>
  <c r="G21" i="68"/>
  <c r="H21" i="68" s="1"/>
  <c r="F21" i="68"/>
  <c r="C21" i="68"/>
  <c r="L20" i="68"/>
  <c r="K20" i="68"/>
  <c r="H20" i="68"/>
  <c r="G20" i="68"/>
  <c r="F20" i="68"/>
  <c r="C20" i="68"/>
  <c r="K19" i="68"/>
  <c r="G19" i="68"/>
  <c r="H19" i="68" s="1"/>
  <c r="F19" i="68"/>
  <c r="C19" i="68"/>
  <c r="K18" i="68"/>
  <c r="G18" i="68"/>
  <c r="F18" i="68"/>
  <c r="H18" i="68" s="1"/>
  <c r="L18" i="68" s="1"/>
  <c r="C18" i="68"/>
  <c r="K68" i="73"/>
  <c r="L68" i="73" s="1"/>
  <c r="H68" i="73"/>
  <c r="G68" i="73"/>
  <c r="F68" i="73"/>
  <c r="C68" i="73"/>
  <c r="K67" i="73"/>
  <c r="G67" i="73"/>
  <c r="H67" i="73" s="1"/>
  <c r="F67" i="73"/>
  <c r="C67" i="73"/>
  <c r="K66" i="73"/>
  <c r="L66" i="73" s="1"/>
  <c r="H66" i="73"/>
  <c r="G66" i="73"/>
  <c r="F66" i="73"/>
  <c r="C66" i="73"/>
  <c r="K65" i="73"/>
  <c r="L65" i="73" s="1"/>
  <c r="G65" i="73"/>
  <c r="H65" i="73" s="1"/>
  <c r="F65" i="73"/>
  <c r="C65" i="73"/>
  <c r="K64" i="73"/>
  <c r="L64" i="73" s="1"/>
  <c r="H64" i="73"/>
  <c r="G64" i="73"/>
  <c r="F64" i="73"/>
  <c r="C64" i="73"/>
  <c r="K63" i="73"/>
  <c r="G63" i="73"/>
  <c r="H63" i="73" s="1"/>
  <c r="F63" i="73"/>
  <c r="C63" i="73"/>
  <c r="J60" i="73"/>
  <c r="J70" i="73" s="1"/>
  <c r="G60" i="73"/>
  <c r="E60" i="73"/>
  <c r="E70" i="73" s="1"/>
  <c r="K58" i="73"/>
  <c r="L58" i="73" s="1"/>
  <c r="H58" i="73"/>
  <c r="G58" i="73"/>
  <c r="F58" i="73"/>
  <c r="C58" i="73"/>
  <c r="K57" i="73"/>
  <c r="G57" i="73"/>
  <c r="H57" i="73" s="1"/>
  <c r="F57" i="73"/>
  <c r="C57" i="73"/>
  <c r="K56" i="73"/>
  <c r="L56" i="73" s="1"/>
  <c r="H56" i="73"/>
  <c r="G56" i="73"/>
  <c r="F56" i="73"/>
  <c r="C56" i="73"/>
  <c r="K55" i="73"/>
  <c r="L55" i="73" s="1"/>
  <c r="G55" i="73"/>
  <c r="H55" i="73" s="1"/>
  <c r="F55" i="73"/>
  <c r="C55" i="73"/>
  <c r="G29" i="73"/>
  <c r="C29" i="73"/>
  <c r="K60" i="73"/>
  <c r="K70" i="73" s="1"/>
  <c r="K22" i="73"/>
  <c r="G22" i="73"/>
  <c r="H22" i="73" s="1"/>
  <c r="F22" i="73"/>
  <c r="C22" i="73"/>
  <c r="K21" i="73"/>
  <c r="G21" i="73"/>
  <c r="H21" i="73" s="1"/>
  <c r="L21" i="73" s="1"/>
  <c r="F21" i="73"/>
  <c r="C21" i="73"/>
  <c r="K20" i="73"/>
  <c r="G20" i="73"/>
  <c r="H20" i="73" s="1"/>
  <c r="F20" i="73"/>
  <c r="C20" i="73"/>
  <c r="K19" i="73"/>
  <c r="G19" i="73"/>
  <c r="H19" i="73" s="1"/>
  <c r="L19" i="73" s="1"/>
  <c r="F19" i="73"/>
  <c r="C19" i="73"/>
  <c r="K18" i="73"/>
  <c r="G18" i="73"/>
  <c r="F18" i="73"/>
  <c r="F60" i="73" s="1"/>
  <c r="F70" i="73" s="1"/>
  <c r="C18" i="73"/>
  <c r="K68" i="67"/>
  <c r="L68" i="67" s="1"/>
  <c r="G68" i="67"/>
  <c r="H68" i="67" s="1"/>
  <c r="F68" i="67"/>
  <c r="C68" i="67"/>
  <c r="K67" i="67"/>
  <c r="G67" i="67"/>
  <c r="H67" i="67" s="1"/>
  <c r="F67" i="67"/>
  <c r="C67" i="67"/>
  <c r="K66" i="67"/>
  <c r="L66" i="67" s="1"/>
  <c r="H66" i="67"/>
  <c r="G66" i="67"/>
  <c r="F66" i="67"/>
  <c r="C66" i="67"/>
  <c r="K65" i="67"/>
  <c r="G65" i="67"/>
  <c r="H65" i="67" s="1"/>
  <c r="F65" i="67"/>
  <c r="C65" i="67"/>
  <c r="K64" i="67"/>
  <c r="L64" i="67" s="1"/>
  <c r="H64" i="67"/>
  <c r="G64" i="67"/>
  <c r="F64" i="67"/>
  <c r="C64" i="67"/>
  <c r="K63" i="67"/>
  <c r="G63" i="67"/>
  <c r="H63" i="67" s="1"/>
  <c r="F63" i="67"/>
  <c r="C63" i="67"/>
  <c r="J60" i="67"/>
  <c r="J70" i="67" s="1"/>
  <c r="G60" i="67"/>
  <c r="E60" i="67"/>
  <c r="K58" i="67"/>
  <c r="L58" i="67" s="1"/>
  <c r="H58" i="67"/>
  <c r="G58" i="67"/>
  <c r="F58" i="67"/>
  <c r="C58" i="67"/>
  <c r="K57" i="67"/>
  <c r="G57" i="67"/>
  <c r="F57" i="67"/>
  <c r="H57" i="67" s="1"/>
  <c r="L57" i="67" s="1"/>
  <c r="C57" i="67"/>
  <c r="K56" i="67"/>
  <c r="L56" i="67" s="1"/>
  <c r="H56" i="67"/>
  <c r="G56" i="67"/>
  <c r="F56" i="67"/>
  <c r="C56" i="67"/>
  <c r="K55" i="67"/>
  <c r="G55" i="67"/>
  <c r="F55" i="67"/>
  <c r="H55" i="67" s="1"/>
  <c r="L55" i="67" s="1"/>
  <c r="C55" i="67"/>
  <c r="G29" i="67"/>
  <c r="C29" i="67"/>
  <c r="K22" i="67"/>
  <c r="H22" i="67"/>
  <c r="L22" i="67" s="1"/>
  <c r="G22" i="67"/>
  <c r="F22" i="67"/>
  <c r="C22" i="67"/>
  <c r="K21" i="67"/>
  <c r="G21" i="67"/>
  <c r="H21" i="67" s="1"/>
  <c r="L21" i="67" s="1"/>
  <c r="F21" i="67"/>
  <c r="C21" i="67"/>
  <c r="K20" i="67"/>
  <c r="H20" i="67"/>
  <c r="L20" i="67" s="1"/>
  <c r="G20" i="67"/>
  <c r="F20" i="67"/>
  <c r="C20" i="67"/>
  <c r="K19" i="67"/>
  <c r="G19" i="67"/>
  <c r="H19" i="67" s="1"/>
  <c r="L19" i="67" s="1"/>
  <c r="F19" i="67"/>
  <c r="C19" i="67"/>
  <c r="K18" i="67"/>
  <c r="G18" i="67"/>
  <c r="F18" i="67"/>
  <c r="H18" i="67" s="1"/>
  <c r="H60" i="67" s="1"/>
  <c r="C18" i="67"/>
  <c r="G29" i="64"/>
  <c r="C29" i="64"/>
  <c r="K68" i="64"/>
  <c r="G68" i="64"/>
  <c r="H68" i="64" s="1"/>
  <c r="F68" i="64"/>
  <c r="C68" i="64"/>
  <c r="K67" i="64"/>
  <c r="G67" i="64"/>
  <c r="H67" i="64" s="1"/>
  <c r="F67" i="64"/>
  <c r="C67" i="64"/>
  <c r="K66" i="64"/>
  <c r="G66" i="64"/>
  <c r="H66" i="64" s="1"/>
  <c r="F66" i="64"/>
  <c r="C66" i="64"/>
  <c r="K65" i="64"/>
  <c r="G65" i="64"/>
  <c r="H65" i="64" s="1"/>
  <c r="F65" i="64"/>
  <c r="C65" i="64"/>
  <c r="K64" i="64"/>
  <c r="G64" i="64"/>
  <c r="H64" i="64" s="1"/>
  <c r="F64" i="64"/>
  <c r="C64" i="64"/>
  <c r="K63" i="64"/>
  <c r="G63" i="64"/>
  <c r="H63" i="64" s="1"/>
  <c r="F63" i="64"/>
  <c r="C63" i="64"/>
  <c r="J60" i="64"/>
  <c r="J70" i="64" s="1"/>
  <c r="G60" i="64"/>
  <c r="E60" i="64"/>
  <c r="E70" i="64" s="1"/>
  <c r="K58" i="64"/>
  <c r="L58" i="64" s="1"/>
  <c r="H58" i="64"/>
  <c r="G58" i="64"/>
  <c r="F58" i="64"/>
  <c r="C58" i="64"/>
  <c r="K57" i="64"/>
  <c r="H57" i="64"/>
  <c r="L57" i="64" s="1"/>
  <c r="G57" i="64"/>
  <c r="F57" i="64"/>
  <c r="C57" i="64"/>
  <c r="K56" i="64"/>
  <c r="L56" i="64" s="1"/>
  <c r="H56" i="64"/>
  <c r="G56" i="64"/>
  <c r="F56" i="64"/>
  <c r="C56" i="64"/>
  <c r="K55" i="64"/>
  <c r="H55" i="64"/>
  <c r="L55" i="64" s="1"/>
  <c r="G55" i="64"/>
  <c r="F55" i="64"/>
  <c r="C55" i="64"/>
  <c r="K22" i="64"/>
  <c r="L22" i="64" s="1"/>
  <c r="H22" i="64"/>
  <c r="G22" i="64"/>
  <c r="F22" i="64"/>
  <c r="C22" i="64"/>
  <c r="K21" i="64"/>
  <c r="H21" i="64"/>
  <c r="L21" i="64" s="1"/>
  <c r="G21" i="64"/>
  <c r="F21" i="64"/>
  <c r="C21" i="64"/>
  <c r="K20" i="64"/>
  <c r="L20" i="64" s="1"/>
  <c r="H20" i="64"/>
  <c r="G20" i="64"/>
  <c r="F20" i="64"/>
  <c r="C20" i="64"/>
  <c r="K19" i="64"/>
  <c r="H19" i="64"/>
  <c r="G19" i="64"/>
  <c r="F19" i="64"/>
  <c r="C19" i="64"/>
  <c r="K18" i="64"/>
  <c r="H18" i="64"/>
  <c r="G18" i="64"/>
  <c r="F18" i="64"/>
  <c r="C18" i="64"/>
  <c r="E58" i="89"/>
  <c r="E70" i="89" s="1"/>
  <c r="J58" i="89"/>
  <c r="J70" i="89" s="1"/>
  <c r="K36" i="89"/>
  <c r="K18" i="89"/>
  <c r="F18" i="89"/>
  <c r="B8" i="89"/>
  <c r="G58" i="89" s="1"/>
  <c r="B7" i="89"/>
  <c r="B4" i="89"/>
  <c r="B3" i="89"/>
  <c r="B8" i="87"/>
  <c r="B7" i="87"/>
  <c r="B4" i="87"/>
  <c r="B3" i="87"/>
  <c r="H18" i="83" l="1"/>
  <c r="H18" i="81"/>
  <c r="L18" i="81" s="1"/>
  <c r="L60" i="81" s="1"/>
  <c r="L70" i="81" s="1"/>
  <c r="L36" i="19" s="1"/>
  <c r="I56" i="19"/>
  <c r="H18" i="85"/>
  <c r="H60" i="85" s="1"/>
  <c r="H70" i="85" s="1"/>
  <c r="H39" i="19" s="1"/>
  <c r="L68" i="85"/>
  <c r="L65" i="85"/>
  <c r="L55" i="85"/>
  <c r="L64" i="85"/>
  <c r="L67" i="85"/>
  <c r="L19" i="85"/>
  <c r="L63" i="83"/>
  <c r="L18" i="83"/>
  <c r="L20" i="83"/>
  <c r="H60" i="83"/>
  <c r="H70" i="83" s="1"/>
  <c r="H38" i="19" s="1"/>
  <c r="L58" i="83"/>
  <c r="L65" i="83"/>
  <c r="L22" i="83"/>
  <c r="K60" i="83"/>
  <c r="K70" i="83" s="1"/>
  <c r="L18" i="82"/>
  <c r="H60" i="82"/>
  <c r="H70" i="82" s="1"/>
  <c r="L60" i="82"/>
  <c r="L70" i="82" s="1"/>
  <c r="L64" i="82"/>
  <c r="L65" i="82"/>
  <c r="L68" i="82"/>
  <c r="L19" i="82"/>
  <c r="L67" i="81"/>
  <c r="L20" i="81"/>
  <c r="L63" i="81"/>
  <c r="L19" i="81"/>
  <c r="L18" i="80"/>
  <c r="L55" i="80"/>
  <c r="L64" i="80"/>
  <c r="L68" i="80"/>
  <c r="L19" i="80"/>
  <c r="H60" i="80"/>
  <c r="H70" i="80" s="1"/>
  <c r="H35" i="19" s="1"/>
  <c r="L67" i="80"/>
  <c r="L21" i="80"/>
  <c r="L57" i="80"/>
  <c r="L63" i="80"/>
  <c r="L66" i="80"/>
  <c r="L65" i="80"/>
  <c r="K60" i="80"/>
  <c r="K70" i="80" s="1"/>
  <c r="L65" i="79"/>
  <c r="L18" i="79"/>
  <c r="H60" i="79"/>
  <c r="H70" i="79" s="1"/>
  <c r="L68" i="79"/>
  <c r="L21" i="79"/>
  <c r="L19" i="79"/>
  <c r="L64" i="79"/>
  <c r="L67" i="79"/>
  <c r="L57" i="79"/>
  <c r="L55" i="79"/>
  <c r="K60" i="79"/>
  <c r="K70" i="79" s="1"/>
  <c r="F60" i="79"/>
  <c r="F70" i="79" s="1"/>
  <c r="F60" i="78"/>
  <c r="F70" i="78" s="1"/>
  <c r="L18" i="78"/>
  <c r="L55" i="78"/>
  <c r="L57" i="78"/>
  <c r="H60" i="78"/>
  <c r="H70" i="78" s="1"/>
  <c r="L60" i="78"/>
  <c r="L70" i="78" s="1"/>
  <c r="L21" i="78"/>
  <c r="L19" i="78"/>
  <c r="K60" i="78"/>
  <c r="K70" i="78" s="1"/>
  <c r="H18" i="87"/>
  <c r="H60" i="87" s="1"/>
  <c r="H70" i="87" s="1"/>
  <c r="H32" i="19" s="1"/>
  <c r="L68" i="87"/>
  <c r="L22" i="87"/>
  <c r="L56" i="87"/>
  <c r="L65" i="87"/>
  <c r="L19" i="87"/>
  <c r="L57" i="87"/>
  <c r="L63" i="87"/>
  <c r="L66" i="87"/>
  <c r="L55" i="87"/>
  <c r="L58" i="87"/>
  <c r="L64" i="87"/>
  <c r="L67" i="87"/>
  <c r="L18" i="87"/>
  <c r="L21" i="87"/>
  <c r="K60" i="87"/>
  <c r="K70" i="87" s="1"/>
  <c r="L18" i="77"/>
  <c r="H60" i="77"/>
  <c r="H70" i="77" s="1"/>
  <c r="L57" i="77"/>
  <c r="L63" i="77"/>
  <c r="L19" i="77"/>
  <c r="L60" i="77" s="1"/>
  <c r="L70" i="77" s="1"/>
  <c r="F60" i="77"/>
  <c r="F70" i="77" s="1"/>
  <c r="L55" i="77"/>
  <c r="L55" i="76"/>
  <c r="L65" i="76"/>
  <c r="L67" i="76"/>
  <c r="L21" i="76"/>
  <c r="L57" i="76"/>
  <c r="L63" i="76"/>
  <c r="H60" i="76"/>
  <c r="H70" i="76" s="1"/>
  <c r="L19" i="76"/>
  <c r="L60" i="76" s="1"/>
  <c r="L70" i="76" s="1"/>
  <c r="H18" i="66"/>
  <c r="L63" i="66"/>
  <c r="H60" i="66"/>
  <c r="H70" i="66" s="1"/>
  <c r="L18" i="66"/>
  <c r="L21" i="66"/>
  <c r="L19" i="66"/>
  <c r="L67" i="66"/>
  <c r="L65" i="66"/>
  <c r="H18" i="86"/>
  <c r="L20" i="86"/>
  <c r="L58" i="86"/>
  <c r="L63" i="86"/>
  <c r="H60" i="86"/>
  <c r="H70" i="86" s="1"/>
  <c r="L68" i="86"/>
  <c r="L22" i="86"/>
  <c r="L18" i="86"/>
  <c r="L60" i="86" s="1"/>
  <c r="L70" i="86" s="1"/>
  <c r="L56" i="86"/>
  <c r="L63" i="75"/>
  <c r="L66" i="75"/>
  <c r="H60" i="75"/>
  <c r="H70" i="75" s="1"/>
  <c r="L64" i="75"/>
  <c r="L67" i="75"/>
  <c r="L60" i="75"/>
  <c r="L65" i="75"/>
  <c r="L68" i="75"/>
  <c r="K60" i="75"/>
  <c r="K70" i="75" s="1"/>
  <c r="H60" i="74"/>
  <c r="H70" i="74" s="1"/>
  <c r="L18" i="74"/>
  <c r="L60" i="74" s="1"/>
  <c r="L70" i="74" s="1"/>
  <c r="L58" i="74"/>
  <c r="L56" i="74"/>
  <c r="L20" i="74"/>
  <c r="F60" i="74"/>
  <c r="F70" i="74" s="1"/>
  <c r="K60" i="74"/>
  <c r="K70" i="74" s="1"/>
  <c r="K60" i="65"/>
  <c r="K70" i="65" s="1"/>
  <c r="K60" i="68"/>
  <c r="K70" i="68" s="1"/>
  <c r="K60" i="67"/>
  <c r="K70" i="67" s="1"/>
  <c r="L63" i="65"/>
  <c r="L66" i="65"/>
  <c r="L21" i="65"/>
  <c r="L64" i="65"/>
  <c r="L67" i="65"/>
  <c r="L19" i="65"/>
  <c r="L58" i="65"/>
  <c r="L56" i="65"/>
  <c r="L65" i="65"/>
  <c r="L68" i="65"/>
  <c r="H18" i="65"/>
  <c r="L55" i="65"/>
  <c r="H18" i="70"/>
  <c r="L18" i="70" s="1"/>
  <c r="L60" i="70" s="1"/>
  <c r="L70" i="70" s="1"/>
  <c r="L55" i="70"/>
  <c r="L65" i="70"/>
  <c r="H60" i="70"/>
  <c r="H70" i="70" s="1"/>
  <c r="L67" i="70"/>
  <c r="F60" i="68"/>
  <c r="F70" i="68" s="1"/>
  <c r="H60" i="68"/>
  <c r="H70" i="68" s="1"/>
  <c r="L21" i="68"/>
  <c r="L19" i="68"/>
  <c r="L64" i="68"/>
  <c r="L67" i="68"/>
  <c r="L60" i="68"/>
  <c r="L70" i="68" s="1"/>
  <c r="H18" i="73"/>
  <c r="L18" i="73" s="1"/>
  <c r="L20" i="73"/>
  <c r="L22" i="73"/>
  <c r="L67" i="73"/>
  <c r="H60" i="73"/>
  <c r="H70" i="73" s="1"/>
  <c r="L57" i="73"/>
  <c r="L63" i="73"/>
  <c r="F60" i="67"/>
  <c r="F70" i="67" s="1"/>
  <c r="L63" i="67"/>
  <c r="L67" i="67"/>
  <c r="L65" i="67"/>
  <c r="L18" i="67"/>
  <c r="L60" i="67" s="1"/>
  <c r="L70" i="67" s="1"/>
  <c r="L18" i="64"/>
  <c r="F60" i="64"/>
  <c r="F70" i="64" s="1"/>
  <c r="H60" i="64"/>
  <c r="H70" i="64" s="1"/>
  <c r="L63" i="64"/>
  <c r="L67" i="64"/>
  <c r="L65" i="64"/>
  <c r="L66" i="64"/>
  <c r="L64" i="64"/>
  <c r="L68" i="64"/>
  <c r="L19" i="64"/>
  <c r="K70" i="64"/>
  <c r="F58" i="89"/>
  <c r="F70" i="89" s="1"/>
  <c r="K58" i="89"/>
  <c r="K70" i="89" s="1"/>
  <c r="G18" i="89"/>
  <c r="H18" i="89"/>
  <c r="B8" i="86"/>
  <c r="B7" i="86"/>
  <c r="B4" i="86"/>
  <c r="B3" i="86"/>
  <c r="B8" i="85"/>
  <c r="B7" i="85"/>
  <c r="B4" i="85"/>
  <c r="B3" i="85"/>
  <c r="H60" i="81" l="1"/>
  <c r="H70" i="81" s="1"/>
  <c r="H36" i="19" s="1"/>
  <c r="L60" i="80"/>
  <c r="L70" i="80" s="1"/>
  <c r="L35" i="19" s="1"/>
  <c r="L18" i="85"/>
  <c r="L60" i="85"/>
  <c r="L70" i="85" s="1"/>
  <c r="L39" i="19" s="1"/>
  <c r="L60" i="83"/>
  <c r="L70" i="83" s="1"/>
  <c r="L38" i="19" s="1"/>
  <c r="L60" i="79"/>
  <c r="L70" i="79" s="1"/>
  <c r="L60" i="87"/>
  <c r="L70" i="87" s="1"/>
  <c r="L32" i="19" s="1"/>
  <c r="L60" i="66"/>
  <c r="L70" i="66" s="1"/>
  <c r="L70" i="75"/>
  <c r="L18" i="65"/>
  <c r="L60" i="65" s="1"/>
  <c r="L70" i="65" s="1"/>
  <c r="H60" i="65"/>
  <c r="H70" i="65" s="1"/>
  <c r="L60" i="73"/>
  <c r="L70" i="73" s="1"/>
  <c r="L60" i="64"/>
  <c r="L70" i="64" s="1"/>
  <c r="H58" i="89"/>
  <c r="H70" i="89" s="1"/>
  <c r="L18" i="89"/>
  <c r="L58" i="89" l="1"/>
  <c r="L70" i="89" s="1"/>
  <c r="B4" i="83" l="1"/>
  <c r="B4" i="82"/>
  <c r="B4" i="81"/>
  <c r="B4" i="80"/>
  <c r="B4" i="79"/>
  <c r="B4" i="78"/>
  <c r="B4" i="77"/>
  <c r="B4" i="76"/>
  <c r="B4" i="75"/>
  <c r="B4" i="74"/>
  <c r="B4" i="70"/>
  <c r="B4" i="73"/>
  <c r="B4" i="68"/>
  <c r="B4" i="67"/>
  <c r="B4" i="66"/>
  <c r="B4" i="65"/>
  <c r="B4" i="64"/>
  <c r="B4" i="63"/>
  <c r="B8" i="83" l="1"/>
  <c r="B7" i="83"/>
  <c r="B3" i="83"/>
  <c r="B8" i="82"/>
  <c r="B7" i="82"/>
  <c r="B3" i="82"/>
  <c r="B8" i="81"/>
  <c r="B7" i="81"/>
  <c r="B3" i="81"/>
  <c r="B8" i="80"/>
  <c r="B7" i="80"/>
  <c r="B3" i="80"/>
  <c r="B8" i="79"/>
  <c r="B7" i="79"/>
  <c r="B3" i="79"/>
  <c r="B8" i="78"/>
  <c r="B7" i="78"/>
  <c r="B3" i="78"/>
  <c r="B8" i="77"/>
  <c r="B7" i="77"/>
  <c r="B3" i="77"/>
  <c r="B8" i="76"/>
  <c r="B7" i="76"/>
  <c r="B3" i="76"/>
  <c r="B8" i="75"/>
  <c r="B7" i="75"/>
  <c r="B3" i="75"/>
  <c r="B8" i="74"/>
  <c r="B7" i="74"/>
  <c r="B3" i="74"/>
  <c r="B8" i="73"/>
  <c r="B7" i="73"/>
  <c r="B3" i="73"/>
  <c r="B7" i="63" l="1"/>
  <c r="C66" i="63" l="1"/>
  <c r="C56" i="63"/>
  <c r="C57" i="63"/>
  <c r="C58" i="63"/>
  <c r="C55" i="63"/>
  <c r="C19" i="63"/>
  <c r="C20" i="63"/>
  <c r="C64" i="63"/>
  <c r="C21" i="63"/>
  <c r="C65" i="63"/>
  <c r="C22" i="63"/>
  <c r="C18" i="63"/>
  <c r="C67" i="63"/>
  <c r="C68" i="63"/>
  <c r="C63" i="63"/>
  <c r="F20" i="63" l="1"/>
  <c r="F19" i="63"/>
  <c r="K19" i="63" l="1"/>
  <c r="K20" i="63"/>
  <c r="K21" i="63"/>
  <c r="K22" i="63"/>
  <c r="K55" i="63"/>
  <c r="K56" i="63"/>
  <c r="K57" i="63"/>
  <c r="K58" i="63"/>
  <c r="F21" i="63"/>
  <c r="F22" i="63"/>
  <c r="B8" i="70" l="1"/>
  <c r="B8" i="68"/>
  <c r="B8" i="67"/>
  <c r="B8" i="66"/>
  <c r="B8" i="65"/>
  <c r="B8" i="64"/>
  <c r="B8" i="63"/>
  <c r="B7" i="70"/>
  <c r="B3" i="70"/>
  <c r="B7" i="68"/>
  <c r="B3" i="68"/>
  <c r="B7" i="67"/>
  <c r="B3" i="67"/>
  <c r="B7" i="66"/>
  <c r="B3" i="66"/>
  <c r="B7" i="65"/>
  <c r="B3" i="65"/>
  <c r="B3" i="64"/>
  <c r="K68" i="63"/>
  <c r="F68" i="63"/>
  <c r="K67" i="63"/>
  <c r="F67" i="63"/>
  <c r="K66" i="63"/>
  <c r="F66" i="63"/>
  <c r="K65" i="63"/>
  <c r="F65" i="63"/>
  <c r="K64" i="63"/>
  <c r="F64" i="63"/>
  <c r="K63" i="63"/>
  <c r="F63" i="63"/>
  <c r="F58" i="63"/>
  <c r="F57" i="63"/>
  <c r="F56" i="63"/>
  <c r="F55" i="63"/>
  <c r="B3" i="63"/>
  <c r="G60" i="63" l="1"/>
  <c r="G57" i="63"/>
  <c r="H57" i="63" s="1"/>
  <c r="L57" i="63" s="1"/>
  <c r="E60" i="63"/>
  <c r="F18" i="63"/>
  <c r="F60" i="63" s="1"/>
  <c r="G58" i="63"/>
  <c r="H58" i="63" s="1"/>
  <c r="L58" i="63" s="1"/>
  <c r="G56" i="63"/>
  <c r="H56" i="63" s="1"/>
  <c r="L56" i="63" s="1"/>
  <c r="G55" i="63"/>
  <c r="H55" i="63" s="1"/>
  <c r="L55" i="63" s="1"/>
  <c r="G21" i="63"/>
  <c r="H21" i="63" s="1"/>
  <c r="L21" i="63" s="1"/>
  <c r="G20" i="63"/>
  <c r="H20" i="63" s="1"/>
  <c r="L20" i="63" s="1"/>
  <c r="G68" i="63"/>
  <c r="H68" i="63" s="1"/>
  <c r="L68" i="63" s="1"/>
  <c r="G66" i="63"/>
  <c r="H66" i="63" s="1"/>
  <c r="L66" i="63" s="1"/>
  <c r="G64" i="63"/>
  <c r="H64" i="63" s="1"/>
  <c r="L64" i="63" s="1"/>
  <c r="G63" i="63"/>
  <c r="H63" i="63" s="1"/>
  <c r="L63" i="63" s="1"/>
  <c r="G18" i="63"/>
  <c r="K18" i="63"/>
  <c r="G22" i="63"/>
  <c r="H22" i="63" s="1"/>
  <c r="L22" i="63" s="1"/>
  <c r="G65" i="63"/>
  <c r="H65" i="63" s="1"/>
  <c r="L65" i="63" s="1"/>
  <c r="G19" i="63"/>
  <c r="H19" i="63" s="1"/>
  <c r="L19" i="63" s="1"/>
  <c r="G67" i="63"/>
  <c r="H67" i="63" s="1"/>
  <c r="L67" i="63" s="1"/>
  <c r="H18" i="63" l="1"/>
  <c r="L18" i="63" s="1"/>
  <c r="L60" i="63" s="1"/>
  <c r="F70" i="63"/>
  <c r="E70" i="63"/>
  <c r="K60" i="63"/>
  <c r="J60" i="63"/>
  <c r="H60" i="63" l="1"/>
  <c r="H70" i="63" s="1"/>
  <c r="J70" i="63"/>
  <c r="K70" i="63"/>
  <c r="K31" i="19" s="1"/>
  <c r="L70" i="63"/>
  <c r="L31" i="19" s="1"/>
  <c r="C8" i="19" l="1"/>
  <c r="C7" i="19"/>
  <c r="J56" i="19" l="1"/>
  <c r="E56" i="19" l="1"/>
  <c r="C3" i="19" l="1"/>
  <c r="C4" i="19"/>
  <c r="K56" i="19" l="1"/>
  <c r="F56" i="19" l="1"/>
  <c r="L56" i="19" l="1"/>
  <c r="H56" i="19"/>
</calcChain>
</file>

<file path=xl/sharedStrings.xml><?xml version="1.0" encoding="utf-8"?>
<sst xmlns="http://schemas.openxmlformats.org/spreadsheetml/2006/main" count="1070" uniqueCount="147">
  <si>
    <t>TENDERER :</t>
  </si>
  <si>
    <t>DESCRIPTION :</t>
  </si>
  <si>
    <t>Local Items</t>
  </si>
  <si>
    <t>Quantity</t>
  </si>
  <si>
    <t>Description</t>
  </si>
  <si>
    <t>Foreign Currency</t>
  </si>
  <si>
    <t>ROE: 1R = …</t>
  </si>
  <si>
    <t>Foreign Amount Unit Cost</t>
  </si>
  <si>
    <t>Foreign Amount  Total Cost</t>
  </si>
  <si>
    <t>Local Amount Unit Cost</t>
  </si>
  <si>
    <t>Local Amount Total Cost</t>
  </si>
  <si>
    <t>Total Rands</t>
  </si>
  <si>
    <t>Total Foreign Cost in Rands</t>
  </si>
  <si>
    <t>Overseas Items</t>
  </si>
  <si>
    <t>Schedule Item Number</t>
  </si>
  <si>
    <t>GRAND TOTAL :</t>
  </si>
  <si>
    <t>Item Description:</t>
  </si>
  <si>
    <t>Item Nr:</t>
  </si>
  <si>
    <t>(EXCLUDING VALUE ADDED TAX)</t>
  </si>
  <si>
    <t>TENDER PRICE SCHEDULE: APPENDIX G1</t>
  </si>
  <si>
    <t>G2</t>
  </si>
  <si>
    <t>G2.1</t>
  </si>
  <si>
    <t>G4</t>
  </si>
  <si>
    <t>G5</t>
  </si>
  <si>
    <t>G5.1</t>
  </si>
  <si>
    <t>ROE: 1R=</t>
  </si>
  <si>
    <t>Date:</t>
  </si>
  <si>
    <t>FC</t>
  </si>
  <si>
    <t>Foreign Currency:</t>
  </si>
  <si>
    <t>G3</t>
  </si>
  <si>
    <t>MISCELLANEOUS</t>
  </si>
  <si>
    <t>G1 SUMMARY</t>
  </si>
  <si>
    <t>Summary of all sheets.</t>
  </si>
  <si>
    <t>This file contains the following sheets:</t>
  </si>
  <si>
    <t>Foreign Currancy</t>
  </si>
  <si>
    <t>ROE: 1R =</t>
  </si>
  <si>
    <t>Project Name</t>
  </si>
  <si>
    <t>G1</t>
  </si>
  <si>
    <t>Tenderer  Company name</t>
  </si>
  <si>
    <t>SUMMARY</t>
  </si>
  <si>
    <t>G6</t>
  </si>
  <si>
    <t>TENDER PRICE SCHEDULE: APPENDIX G</t>
  </si>
  <si>
    <t>PROJECT:</t>
  </si>
  <si>
    <t>SUB-PROJECT:</t>
  </si>
  <si>
    <t>G5.2</t>
  </si>
  <si>
    <t>G5.3</t>
  </si>
  <si>
    <t>G5.4</t>
  </si>
  <si>
    <t>G5.5</t>
  </si>
  <si>
    <t>SITE TOTAL :</t>
  </si>
  <si>
    <t>Options</t>
  </si>
  <si>
    <t>G5.6</t>
  </si>
  <si>
    <t xml:space="preserve">CAPE TOWN INTERNATIONAL AIRPORT </t>
  </si>
  <si>
    <t xml:space="preserve">KING SHAKA INTERNATIONAL AIRPORT </t>
  </si>
  <si>
    <t xml:space="preserve">BRAM FISCHER INTERNATIONAL AIRPORT </t>
  </si>
  <si>
    <t xml:space="preserve">PORT ELIZABETH INTERNATIONAL AIRPORT </t>
  </si>
  <si>
    <t xml:space="preserve">EAST LONDON  AIRPORT </t>
  </si>
  <si>
    <t xml:space="preserve">GEORGE  AIRPORT </t>
  </si>
  <si>
    <t xml:space="preserve">FAOR </t>
  </si>
  <si>
    <t>FACT</t>
  </si>
  <si>
    <t>FABL</t>
  </si>
  <si>
    <t>FAPE</t>
  </si>
  <si>
    <t>FAEL</t>
  </si>
  <si>
    <t>FAGG</t>
  </si>
  <si>
    <t xml:space="preserve">FALE </t>
  </si>
  <si>
    <t xml:space="preserve">OR  TAMBO INTERNATIONAL AIRPORT </t>
  </si>
  <si>
    <t>OR TAMBO INTERNATIONAL AIRPORT (FAOR)</t>
  </si>
  <si>
    <t>CAPE INTERNATIONAL AIRPORT (FACT)</t>
  </si>
  <si>
    <t>KING SHAKA INTERNATATIONAL AIRPORT (FALE)</t>
  </si>
  <si>
    <t>BRAM FISCHER INTERNATIONAL AIRPORT (FABL)</t>
  </si>
  <si>
    <t>PORT ELIZABETH INTERNATION ATION AIRPORT (FAPE)</t>
  </si>
  <si>
    <t>EAST LONDON  AIPRORT (FAEL)</t>
  </si>
  <si>
    <t>GEORGE AIRPORT (FAGG)</t>
  </si>
  <si>
    <t xml:space="preserve">GEORGE AIRPORT </t>
  </si>
  <si>
    <t xml:space="preserve">EAST LONDON AIRPORT </t>
  </si>
  <si>
    <t>FAUT</t>
  </si>
  <si>
    <t xml:space="preserve">MTHATHA AIRPORT </t>
  </si>
  <si>
    <t>FAPM</t>
  </si>
  <si>
    <t xml:space="preserve">PIETMARITZBURG AIRPORT </t>
  </si>
  <si>
    <t>FAVG</t>
  </si>
  <si>
    <t xml:space="preserve">VIRGINIA AIRPORT </t>
  </si>
  <si>
    <t>FAKM</t>
  </si>
  <si>
    <t xml:space="preserve">KIMBERLEY AIRPORT </t>
  </si>
  <si>
    <t>FAUP</t>
  </si>
  <si>
    <t xml:space="preserve">UPINGTON INTERNATIONAL AIRPORT </t>
  </si>
  <si>
    <t>FALA</t>
  </si>
  <si>
    <t xml:space="preserve">LANSERIA INTERNATIONAL AIRPORT </t>
  </si>
  <si>
    <t>FAWB</t>
  </si>
  <si>
    <t xml:space="preserve">WONDERBOOM NATIONAL AIRPORT </t>
  </si>
  <si>
    <t xml:space="preserve">FAGM </t>
  </si>
  <si>
    <t xml:space="preserve">RAND AIRPORT </t>
  </si>
  <si>
    <t>FAPN</t>
  </si>
  <si>
    <t xml:space="preserve">PILANESBURG INTERNATIONAL AIRPORT </t>
  </si>
  <si>
    <t xml:space="preserve">FAPP </t>
  </si>
  <si>
    <t xml:space="preserve">POLOKWANE INTERNATIONAL AIRPORT </t>
  </si>
  <si>
    <t xml:space="preserve">FAKN </t>
  </si>
  <si>
    <t xml:space="preserve">KRUGER MPUMALANGA INTERNATIONAL AIRPORT </t>
  </si>
  <si>
    <t xml:space="preserve">FAMM </t>
  </si>
  <si>
    <t>MTHATHA AIRPORT</t>
  </si>
  <si>
    <t>PIETMARITZBURG AIRPORT</t>
  </si>
  <si>
    <t>VIRGINIA AIRPORT</t>
  </si>
  <si>
    <t xml:space="preserve">PILANESBURG AIRPORT </t>
  </si>
  <si>
    <t xml:space="preserve">POLOKWANE AIRPORT </t>
  </si>
  <si>
    <t xml:space="preserve">MAHIKENG AIRPORT </t>
  </si>
  <si>
    <t>RADIO EQUIPMENT</t>
  </si>
  <si>
    <t xml:space="preserve">MTHATHA AIRPORT (FAUT) </t>
  </si>
  <si>
    <t>PIETMARITZBURG AIRPORT (FAPM)</t>
  </si>
  <si>
    <t>VIRGINIA AIRPORT  (FAVG)</t>
  </si>
  <si>
    <t>KIMBERLEY AIRPORT  (FAKM)</t>
  </si>
  <si>
    <t>UPINGTON INTERNATIONAL AIRPORT (FAUP)</t>
  </si>
  <si>
    <t>LANSERIA INTERNATIONAL AIRPORT (FALA)</t>
  </si>
  <si>
    <t>WONDERBOOM NATIONAL AIRPORT (FAWB)</t>
  </si>
  <si>
    <t>RAND AIRPORT (FAGM)</t>
  </si>
  <si>
    <t>PILANESBURG INTERNATIONAL AIRPORT (FAPN)</t>
  </si>
  <si>
    <t>POLOKWANE INTERNATIONAL AIRPORT (FAPP)</t>
  </si>
  <si>
    <t>KRUGER MPUMALANGA INTERNATIONAL AIRPORT (FAKN)</t>
  </si>
  <si>
    <t xml:space="preserve">VHF Transceivers/Radios </t>
  </si>
  <si>
    <t>Antennas</t>
  </si>
  <si>
    <t xml:space="preserve">Microphones  </t>
  </si>
  <si>
    <t xml:space="preserve">Batteries and Battery Charger </t>
  </si>
  <si>
    <t xml:space="preserve">Radio Case </t>
  </si>
  <si>
    <t xml:space="preserve">RADIO EQUIPMENT PER SITE </t>
  </si>
  <si>
    <t>FARB</t>
  </si>
  <si>
    <t xml:space="preserve">RICHARDS BAY AIRPORT </t>
  </si>
  <si>
    <t>RICHARDSBAY AIRPORT (FARB)</t>
  </si>
  <si>
    <t>DELIVERY</t>
  </si>
  <si>
    <t>G.3.1</t>
  </si>
  <si>
    <t>SPARES</t>
  </si>
  <si>
    <t>G6.1</t>
  </si>
  <si>
    <t xml:space="preserve">MAHIKENG AIRPORT (FAMM) </t>
  </si>
  <si>
    <t>ATA</t>
  </si>
  <si>
    <t>Delivery of equipment for FAEL, FAUT ( 6 Radios)</t>
  </si>
  <si>
    <t>Delivery of equipment for FALE, FAPM, FAVG, FARB (16 Radios)</t>
  </si>
  <si>
    <t>Delivery of equipment for FABL, FAKM (5 Radios)</t>
  </si>
  <si>
    <t>Delivery of equipment for FAUP (1 Radio)</t>
  </si>
  <si>
    <t xml:space="preserve">OR TAMBO INTERNATIONAL AIRPORT </t>
  </si>
  <si>
    <t>AVIATION TRAINING ACADEMY</t>
  </si>
  <si>
    <t>Delivery of equipment for ATA, FAOR, FALA, FAWB, FAGM, FAPN, FAPP, FAKN, FAMM, Spare (22 Radios)</t>
  </si>
  <si>
    <t xml:space="preserve">WONDERBOOM AIRPORT </t>
  </si>
  <si>
    <t>Radios</t>
  </si>
  <si>
    <t>SPARES LIST</t>
  </si>
  <si>
    <t>Insert Date</t>
  </si>
  <si>
    <t>Dummy Load</t>
  </si>
  <si>
    <t>Delivery of equipment for FACT (7 Radios)</t>
  </si>
  <si>
    <t>Delivery of equipment for FAPE (8 Radios)</t>
  </si>
  <si>
    <t>Delivery of equipment for FAGG (3 Radios)</t>
  </si>
  <si>
    <t>Radio Case (Including handles and car mounting kit)</t>
  </si>
  <si>
    <t>ATNS/TPQ/RFP037/23.24/PORTABLE EMERGENCY HANDHELD RADIOS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</si>
</sst>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"/>
    <numFmt numFmtId="166" formatCode="[$-1C09]dd\ mmmm\ yyyy;@"/>
    <numFmt numFmtId="167" formatCode="_(* #,##0.0000_);_(* \(#,##0.0000\);_(* &quot;-&quot;??_);_(@_)"/>
    <numFmt numFmtId="168" formatCode="_(* #,##0.00000_);_(* \(#,##0.00000\);_(* &quot;-&quot;??_);_(@_)"/>
    <numFmt numFmtId="169" formatCode="0.00000"/>
  </numFmts>
  <fonts count="8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9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hidden="1"/>
    </xf>
    <xf numFmtId="0" fontId="2" fillId="0" borderId="27" xfId="0" applyFont="1" applyBorder="1" applyProtection="1">
      <protection hidden="1"/>
    </xf>
    <xf numFmtId="0" fontId="2" fillId="0" borderId="28" xfId="0" applyFont="1" applyBorder="1" applyProtection="1">
      <protection hidden="1"/>
    </xf>
    <xf numFmtId="0" fontId="2" fillId="0" borderId="29" xfId="0" applyFont="1" applyBorder="1" applyProtection="1">
      <protection hidden="1"/>
    </xf>
    <xf numFmtId="0" fontId="2" fillId="0" borderId="30" xfId="0" applyFont="1" applyBorder="1" applyProtection="1">
      <protection hidden="1"/>
    </xf>
    <xf numFmtId="0" fontId="5" fillId="2" borderId="1" xfId="0" applyFont="1" applyFill="1" applyBorder="1" applyProtection="1">
      <protection hidden="1"/>
    </xf>
    <xf numFmtId="0" fontId="2" fillId="0" borderId="31" xfId="0" applyFont="1" applyBorder="1" applyProtection="1">
      <protection hidden="1"/>
    </xf>
    <xf numFmtId="0" fontId="2" fillId="0" borderId="1" xfId="0" applyFont="1" applyBorder="1" applyAlignment="1" applyProtection="1">
      <alignment horizontal="left" vertical="top" indent="1"/>
      <protection hidden="1"/>
    </xf>
    <xf numFmtId="0" fontId="2" fillId="0" borderId="32" xfId="0" applyFont="1" applyBorder="1" applyProtection="1">
      <protection hidden="1"/>
    </xf>
    <xf numFmtId="0" fontId="2" fillId="0" borderId="33" xfId="0" applyFont="1" applyBorder="1" applyAlignment="1" applyProtection="1">
      <alignment vertical="top"/>
      <protection hidden="1"/>
    </xf>
    <xf numFmtId="0" fontId="2" fillId="0" borderId="34" xfId="0" applyFont="1" applyBorder="1" applyProtection="1">
      <protection hidden="1"/>
    </xf>
    <xf numFmtId="0" fontId="2" fillId="0" borderId="28" xfId="0" applyFont="1" applyBorder="1" applyAlignment="1" applyProtection="1">
      <alignment vertical="top"/>
      <protection hidden="1"/>
    </xf>
    <xf numFmtId="0" fontId="6" fillId="0" borderId="0" xfId="0" applyFont="1" applyAlignment="1">
      <alignment horizontal="center"/>
    </xf>
    <xf numFmtId="0" fontId="0" fillId="6" borderId="0" xfId="0" applyFill="1" applyProtection="1">
      <protection locked="0"/>
    </xf>
    <xf numFmtId="0" fontId="0" fillId="6" borderId="0" xfId="0" applyFill="1"/>
    <xf numFmtId="0" fontId="2" fillId="6" borderId="0" xfId="0" applyFont="1" applyFill="1" applyProtection="1">
      <protection locked="0"/>
    </xf>
    <xf numFmtId="0" fontId="5" fillId="6" borderId="3" xfId="0" applyFont="1" applyFill="1" applyBorder="1" applyAlignment="1">
      <alignment horizontal="left" indent="1"/>
    </xf>
    <xf numFmtId="0" fontId="5" fillId="6" borderId="2" xfId="0" applyFont="1" applyFill="1" applyBorder="1"/>
    <xf numFmtId="0" fontId="5" fillId="6" borderId="3" xfId="0" applyFont="1" applyFill="1" applyBorder="1"/>
    <xf numFmtId="0" fontId="5" fillId="6" borderId="1" xfId="0" applyFont="1" applyFill="1" applyBorder="1"/>
    <xf numFmtId="164" fontId="5" fillId="6" borderId="1" xfId="1" applyFont="1" applyFill="1" applyBorder="1" applyProtection="1"/>
    <xf numFmtId="164" fontId="5" fillId="6" borderId="26" xfId="1" applyFont="1" applyFill="1" applyBorder="1" applyProtection="1"/>
    <xf numFmtId="164" fontId="5" fillId="6" borderId="2" xfId="1" applyFont="1" applyFill="1" applyBorder="1" applyProtection="1"/>
    <xf numFmtId="164" fontId="5" fillId="6" borderId="38" xfId="1" applyFont="1" applyFill="1" applyBorder="1" applyProtection="1"/>
    <xf numFmtId="0" fontId="5" fillId="6" borderId="1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left"/>
    </xf>
    <xf numFmtId="0" fontId="5" fillId="6" borderId="15" xfId="0" applyFont="1" applyFill="1" applyBorder="1" applyAlignment="1">
      <alignment horizontal="right"/>
    </xf>
    <xf numFmtId="164" fontId="5" fillId="6" borderId="14" xfId="1" applyFont="1" applyFill="1" applyBorder="1" applyAlignment="1" applyProtection="1">
      <alignment horizontal="center"/>
    </xf>
    <xf numFmtId="0" fontId="5" fillId="6" borderId="14" xfId="0" applyFont="1" applyFill="1" applyBorder="1" applyAlignment="1">
      <alignment horizontal="center"/>
    </xf>
    <xf numFmtId="0" fontId="2" fillId="6" borderId="0" xfId="0" quotePrefix="1" applyFont="1" applyFill="1" applyAlignment="1" applyProtection="1">
      <alignment horizontal="left"/>
      <protection locked="0"/>
    </xf>
    <xf numFmtId="0" fontId="5" fillId="6" borderId="2" xfId="0" applyFont="1" applyFill="1" applyBorder="1" applyProtection="1">
      <protection locked="0"/>
    </xf>
    <xf numFmtId="0" fontId="5" fillId="6" borderId="1" xfId="0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left" vertical="top" indent="1"/>
      <protection hidden="1"/>
    </xf>
    <xf numFmtId="0" fontId="2" fillId="6" borderId="1" xfId="0" applyFont="1" applyFill="1" applyBorder="1" applyAlignment="1" applyProtection="1">
      <alignment horizontal="left" vertical="top" indent="1"/>
      <protection hidden="1"/>
    </xf>
    <xf numFmtId="0" fontId="2" fillId="6" borderId="1" xfId="0" applyFont="1" applyFill="1" applyBorder="1" applyAlignment="1" applyProtection="1">
      <alignment horizontal="left" vertical="top"/>
      <protection hidden="1"/>
    </xf>
    <xf numFmtId="0" fontId="4" fillId="7" borderId="1" xfId="0" applyFont="1" applyFill="1" applyBorder="1" applyAlignment="1" applyProtection="1">
      <alignment horizontal="left" vertical="top" indent="1"/>
      <protection hidden="1"/>
    </xf>
    <xf numFmtId="0" fontId="4" fillId="6" borderId="0" xfId="0" applyFont="1" applyFill="1"/>
    <xf numFmtId="0" fontId="4" fillId="6" borderId="0" xfId="0" applyFont="1" applyFill="1" applyProtection="1">
      <protection locked="0"/>
    </xf>
    <xf numFmtId="0" fontId="4" fillId="6" borderId="0" xfId="0" applyFont="1" applyFill="1" applyAlignment="1">
      <alignment horizontal="center"/>
    </xf>
    <xf numFmtId="165" fontId="5" fillId="6" borderId="0" xfId="0" applyNumberFormat="1" applyFont="1" applyFill="1" applyAlignment="1">
      <alignment horizontal="center"/>
    </xf>
    <xf numFmtId="0" fontId="5" fillId="6" borderId="23" xfId="0" applyFont="1" applyFill="1" applyBorder="1" applyAlignment="1">
      <alignment horizontal="center" vertical="top" wrapText="1"/>
    </xf>
    <xf numFmtId="0" fontId="5" fillId="6" borderId="52" xfId="0" applyFont="1" applyFill="1" applyBorder="1" applyAlignment="1">
      <alignment horizontal="center" vertical="top" wrapText="1"/>
    </xf>
    <xf numFmtId="0" fontId="5" fillId="6" borderId="9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57" xfId="0" applyFont="1" applyFill="1" applyBorder="1" applyAlignment="1">
      <alignment horizontal="center" vertical="top" wrapText="1"/>
    </xf>
    <xf numFmtId="0" fontId="5" fillId="6" borderId="59" xfId="0" applyFont="1" applyFill="1" applyBorder="1" applyAlignment="1">
      <alignment horizontal="center" vertical="top" wrapText="1"/>
    </xf>
    <xf numFmtId="0" fontId="5" fillId="6" borderId="10" xfId="0" applyFont="1" applyFill="1" applyBorder="1" applyAlignment="1">
      <alignment horizontal="center"/>
    </xf>
    <xf numFmtId="0" fontId="4" fillId="6" borderId="11" xfId="0" applyFont="1" applyFill="1" applyBorder="1"/>
    <xf numFmtId="0" fontId="4" fillId="6" borderId="60" xfId="0" applyFont="1" applyFill="1" applyBorder="1"/>
    <xf numFmtId="0" fontId="4" fillId="6" borderId="61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1" fontId="4" fillId="6" borderId="60" xfId="0" applyNumberFormat="1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65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 indent="2"/>
    </xf>
    <xf numFmtId="0" fontId="4" fillId="6" borderId="2" xfId="0" applyFont="1" applyFill="1" applyBorder="1"/>
    <xf numFmtId="1" fontId="4" fillId="6" borderId="1" xfId="0" applyNumberFormat="1" applyFont="1" applyFill="1" applyBorder="1" applyAlignment="1">
      <alignment horizontal="center"/>
    </xf>
    <xf numFmtId="164" fontId="4" fillId="6" borderId="1" xfId="1" applyFont="1" applyFill="1" applyBorder="1" applyProtection="1"/>
    <xf numFmtId="167" fontId="4" fillId="6" borderId="1" xfId="1" applyNumberFormat="1" applyFont="1" applyFill="1" applyBorder="1" applyProtection="1"/>
    <xf numFmtId="164" fontId="4" fillId="6" borderId="26" xfId="1" applyFont="1" applyFill="1" applyBorder="1" applyProtection="1"/>
    <xf numFmtId="1" fontId="4" fillId="6" borderId="3" xfId="0" applyNumberFormat="1" applyFont="1" applyFill="1" applyBorder="1" applyAlignment="1">
      <alignment horizontal="center"/>
    </xf>
    <xf numFmtId="164" fontId="4" fillId="6" borderId="2" xfId="1" applyFont="1" applyFill="1" applyBorder="1" applyProtection="1"/>
    <xf numFmtId="164" fontId="4" fillId="6" borderId="38" xfId="1" applyFont="1" applyFill="1" applyBorder="1" applyProtection="1"/>
    <xf numFmtId="0" fontId="5" fillId="6" borderId="3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2" fontId="4" fillId="6" borderId="26" xfId="0" applyNumberFormat="1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164" fontId="4" fillId="6" borderId="38" xfId="1" applyFont="1" applyFill="1" applyBorder="1" applyAlignment="1" applyProtection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6" xfId="0" applyFont="1" applyFill="1" applyBorder="1"/>
    <xf numFmtId="0" fontId="5" fillId="6" borderId="7" xfId="0" applyFont="1" applyFill="1" applyBorder="1"/>
    <xf numFmtId="0" fontId="5" fillId="6" borderId="8" xfId="0" applyFont="1" applyFill="1" applyBorder="1" applyAlignment="1">
      <alignment horizontal="center"/>
    </xf>
    <xf numFmtId="2" fontId="4" fillId="6" borderId="8" xfId="0" applyNumberFormat="1" applyFont="1" applyFill="1" applyBorder="1" applyAlignment="1">
      <alignment horizontal="center"/>
    </xf>
    <xf numFmtId="2" fontId="4" fillId="6" borderId="35" xfId="0" applyNumberFormat="1" applyFont="1" applyFill="1" applyBorder="1" applyAlignment="1">
      <alignment horizontal="center"/>
    </xf>
    <xf numFmtId="1" fontId="4" fillId="6" borderId="7" xfId="0" applyNumberFormat="1" applyFont="1" applyFill="1" applyBorder="1" applyAlignment="1">
      <alignment horizontal="center"/>
    </xf>
    <xf numFmtId="2" fontId="4" fillId="6" borderId="6" xfId="0" applyNumberFormat="1" applyFont="1" applyFill="1" applyBorder="1" applyAlignment="1">
      <alignment horizontal="center"/>
    </xf>
    <xf numFmtId="164" fontId="4" fillId="6" borderId="39" xfId="1" applyFont="1" applyFill="1" applyBorder="1" applyAlignment="1" applyProtection="1">
      <alignment horizontal="center"/>
    </xf>
    <xf numFmtId="0" fontId="4" fillId="6" borderId="6" xfId="0" applyFont="1" applyFill="1" applyBorder="1"/>
    <xf numFmtId="0" fontId="4" fillId="6" borderId="18" xfId="0" applyFont="1" applyFill="1" applyBorder="1"/>
    <xf numFmtId="0" fontId="4" fillId="6" borderId="19" xfId="0" applyFont="1" applyFill="1" applyBorder="1" applyAlignment="1">
      <alignment horizontal="center"/>
    </xf>
    <xf numFmtId="2" fontId="4" fillId="6" borderId="19" xfId="0" applyNumberFormat="1" applyFont="1" applyFill="1" applyBorder="1" applyAlignment="1">
      <alignment horizontal="center"/>
    </xf>
    <xf numFmtId="2" fontId="4" fillId="6" borderId="37" xfId="0" applyNumberFormat="1" applyFont="1" applyFill="1" applyBorder="1" applyAlignment="1">
      <alignment horizontal="center"/>
    </xf>
    <xf numFmtId="1" fontId="4" fillId="6" borderId="18" xfId="0" applyNumberFormat="1" applyFont="1" applyFill="1" applyBorder="1" applyAlignment="1">
      <alignment horizontal="center"/>
    </xf>
    <xf numFmtId="2" fontId="4" fillId="6" borderId="53" xfId="0" applyNumberFormat="1" applyFont="1" applyFill="1" applyBorder="1" applyAlignment="1">
      <alignment horizontal="center"/>
    </xf>
    <xf numFmtId="164" fontId="4" fillId="6" borderId="42" xfId="1" applyFont="1" applyFill="1" applyBorder="1" applyAlignment="1" applyProtection="1">
      <alignment horizontal="center"/>
    </xf>
    <xf numFmtId="0" fontId="4" fillId="6" borderId="11" xfId="0" applyFont="1" applyFill="1" applyBorder="1" applyAlignment="1">
      <alignment horizontal="right"/>
    </xf>
    <xf numFmtId="0" fontId="4" fillId="6" borderId="10" xfId="0" applyFont="1" applyFill="1" applyBorder="1" applyAlignment="1">
      <alignment horizontal="right"/>
    </xf>
    <xf numFmtId="0" fontId="4" fillId="6" borderId="5" xfId="0" applyFont="1" applyFill="1" applyBorder="1" applyAlignment="1">
      <alignment horizontal="center"/>
    </xf>
    <xf numFmtId="2" fontId="4" fillId="6" borderId="5" xfId="0" applyNumberFormat="1" applyFont="1" applyFill="1" applyBorder="1" applyAlignment="1">
      <alignment horizontal="center"/>
    </xf>
    <xf numFmtId="2" fontId="4" fillId="6" borderId="47" xfId="0" applyNumberFormat="1" applyFont="1" applyFill="1" applyBorder="1" applyAlignment="1">
      <alignment horizontal="center"/>
    </xf>
    <xf numFmtId="1" fontId="4" fillId="6" borderId="44" xfId="0" applyNumberFormat="1" applyFont="1" applyFill="1" applyBorder="1" applyAlignment="1">
      <alignment horizontal="center"/>
    </xf>
    <xf numFmtId="2" fontId="4" fillId="6" borderId="11" xfId="0" applyNumberFormat="1" applyFont="1" applyFill="1" applyBorder="1" applyAlignment="1">
      <alignment horizontal="center"/>
    </xf>
    <xf numFmtId="164" fontId="4" fillId="6" borderId="41" xfId="1" applyFont="1" applyFill="1" applyBorder="1" applyAlignment="1" applyProtection="1">
      <alignment horizontal="center"/>
    </xf>
    <xf numFmtId="1" fontId="4" fillId="6" borderId="4" xfId="0" applyNumberFormat="1" applyFont="1" applyFill="1" applyBorder="1" applyAlignment="1">
      <alignment horizontal="center"/>
    </xf>
    <xf numFmtId="1" fontId="4" fillId="6" borderId="66" xfId="0" applyNumberFormat="1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6" borderId="53" xfId="0" applyFont="1" applyFill="1" applyBorder="1"/>
    <xf numFmtId="0" fontId="5" fillId="6" borderId="18" xfId="0" applyFont="1" applyFill="1" applyBorder="1"/>
    <xf numFmtId="0" fontId="5" fillId="6" borderId="19" xfId="0" applyFont="1" applyFill="1" applyBorder="1" applyAlignment="1">
      <alignment horizontal="center"/>
    </xf>
    <xf numFmtId="164" fontId="4" fillId="6" borderId="37" xfId="1" applyFont="1" applyFill="1" applyBorder="1" applyAlignment="1" applyProtection="1">
      <alignment horizontal="center"/>
    </xf>
    <xf numFmtId="1" fontId="4" fillId="6" borderId="54" xfId="0" applyNumberFormat="1" applyFont="1" applyFill="1" applyBorder="1" applyAlignment="1">
      <alignment horizontal="center"/>
    </xf>
    <xf numFmtId="164" fontId="4" fillId="6" borderId="53" xfId="1" applyFont="1" applyFill="1" applyBorder="1" applyAlignment="1" applyProtection="1">
      <alignment horizontal="center"/>
    </xf>
    <xf numFmtId="165" fontId="4" fillId="6" borderId="1" xfId="0" applyNumberFormat="1" applyFont="1" applyFill="1" applyBorder="1"/>
    <xf numFmtId="1" fontId="4" fillId="6" borderId="1" xfId="0" applyNumberFormat="1" applyFont="1" applyFill="1" applyBorder="1" applyAlignment="1" applyProtection="1">
      <alignment horizontal="center"/>
      <protection locked="0"/>
    </xf>
    <xf numFmtId="1" fontId="4" fillId="6" borderId="3" xfId="0" applyNumberFormat="1" applyFont="1" applyFill="1" applyBorder="1" applyAlignment="1" applyProtection="1">
      <alignment horizontal="center"/>
      <protection locked="0"/>
    </xf>
    <xf numFmtId="0" fontId="4" fillId="6" borderId="3" xfId="0" applyFont="1" applyFill="1" applyBorder="1" applyAlignment="1" applyProtection="1">
      <alignment horizontal="center"/>
      <protection locked="0"/>
    </xf>
    <xf numFmtId="164" fontId="4" fillId="6" borderId="1" xfId="1" applyFont="1" applyFill="1" applyBorder="1" applyAlignment="1" applyProtection="1">
      <alignment horizontal="center"/>
      <protection locked="0"/>
    </xf>
    <xf numFmtId="164" fontId="5" fillId="6" borderId="26" xfId="1" applyFont="1" applyFill="1" applyBorder="1" applyAlignment="1" applyProtection="1">
      <alignment horizontal="center"/>
      <protection locked="0"/>
    </xf>
    <xf numFmtId="1" fontId="4" fillId="6" borderId="3" xfId="1" applyNumberFormat="1" applyFont="1" applyFill="1" applyBorder="1" applyAlignment="1" applyProtection="1">
      <alignment horizontal="center"/>
      <protection locked="0"/>
    </xf>
    <xf numFmtId="164" fontId="5" fillId="6" borderId="38" xfId="1" applyFont="1" applyFill="1" applyBorder="1" applyAlignment="1" applyProtection="1">
      <alignment horizontal="center"/>
      <protection locked="0"/>
    </xf>
    <xf numFmtId="0" fontId="5" fillId="6" borderId="3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 applyProtection="1">
      <alignment horizontal="left" indent="1"/>
      <protection locked="0"/>
    </xf>
    <xf numFmtId="0" fontId="4" fillId="6" borderId="2" xfId="0" applyFont="1" applyFill="1" applyBorder="1" applyAlignment="1" applyProtection="1">
      <alignment horizontal="left" indent="2"/>
      <protection locked="0"/>
    </xf>
    <xf numFmtId="0" fontId="4" fillId="6" borderId="2" xfId="0" applyFont="1" applyFill="1" applyBorder="1" applyAlignment="1" applyProtection="1">
      <alignment horizontal="left" indent="1"/>
      <protection locked="0"/>
    </xf>
    <xf numFmtId="0" fontId="4" fillId="6" borderId="7" xfId="0" applyFont="1" applyFill="1" applyBorder="1" applyAlignment="1" applyProtection="1">
      <alignment horizontal="center"/>
      <protection locked="0"/>
    </xf>
    <xf numFmtId="1" fontId="4" fillId="6" borderId="8" xfId="0" applyNumberFormat="1" applyFont="1" applyFill="1" applyBorder="1" applyAlignment="1" applyProtection="1">
      <alignment horizontal="center"/>
      <protection locked="0"/>
    </xf>
    <xf numFmtId="164" fontId="4" fillId="6" borderId="8" xfId="1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Protection="1"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6" borderId="6" xfId="0" applyFont="1" applyFill="1" applyBorder="1" applyProtection="1">
      <protection locked="0"/>
    </xf>
    <xf numFmtId="0" fontId="5" fillId="6" borderId="1" xfId="0" applyFont="1" applyFill="1" applyBorder="1" applyAlignment="1" applyProtection="1">
      <alignment horizontal="left"/>
      <protection locked="0"/>
    </xf>
    <xf numFmtId="0" fontId="5" fillId="6" borderId="0" xfId="0" applyFont="1" applyFill="1" applyAlignment="1" applyProtection="1">
      <alignment horizontal="center"/>
      <protection locked="0"/>
    </xf>
    <xf numFmtId="165" fontId="5" fillId="6" borderId="0" xfId="0" applyNumberFormat="1" applyFont="1" applyFill="1" applyAlignment="1" applyProtection="1">
      <alignment horizontal="center"/>
      <protection locked="0"/>
    </xf>
    <xf numFmtId="0" fontId="4" fillId="6" borderId="12" xfId="0" applyFont="1" applyFill="1" applyBorder="1" applyProtection="1">
      <protection locked="0"/>
    </xf>
    <xf numFmtId="0" fontId="4" fillId="6" borderId="13" xfId="0" applyFont="1" applyFill="1" applyBorder="1" applyProtection="1">
      <protection locked="0"/>
    </xf>
    <xf numFmtId="0" fontId="5" fillId="6" borderId="23" xfId="0" applyFont="1" applyFill="1" applyBorder="1" applyAlignment="1" applyProtection="1">
      <alignment horizontal="center" vertical="top" wrapText="1"/>
      <protection locked="0"/>
    </xf>
    <xf numFmtId="0" fontId="5" fillId="6" borderId="22" xfId="0" applyFont="1" applyFill="1" applyBorder="1" applyAlignment="1" applyProtection="1">
      <alignment horizontal="center" vertical="top" wrapText="1"/>
      <protection locked="0"/>
    </xf>
    <xf numFmtId="0" fontId="5" fillId="6" borderId="9" xfId="0" applyFont="1" applyFill="1" applyBorder="1" applyAlignment="1" applyProtection="1">
      <alignment horizontal="center" vertical="top" wrapText="1"/>
      <protection locked="0"/>
    </xf>
    <xf numFmtId="0" fontId="5" fillId="6" borderId="21" xfId="0" applyFont="1" applyFill="1" applyBorder="1" applyAlignment="1" applyProtection="1">
      <alignment horizontal="center" vertical="top" wrapText="1"/>
      <protection locked="0"/>
    </xf>
    <xf numFmtId="0" fontId="5" fillId="6" borderId="5" xfId="0" applyFont="1" applyFill="1" applyBorder="1" applyAlignment="1" applyProtection="1">
      <alignment horizontal="center" vertical="top" wrapText="1"/>
      <protection locked="0"/>
    </xf>
    <xf numFmtId="0" fontId="5" fillId="6" borderId="10" xfId="0" applyFont="1" applyFill="1" applyBorder="1" applyAlignment="1" applyProtection="1">
      <alignment horizontal="center" vertical="top" wrapText="1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168" fontId="4" fillId="6" borderId="1" xfId="0" applyNumberFormat="1" applyFont="1" applyFill="1" applyBorder="1" applyAlignment="1" applyProtection="1">
      <alignment horizontal="right"/>
      <protection locked="0"/>
    </xf>
    <xf numFmtId="0" fontId="5" fillId="6" borderId="26" xfId="0" applyFont="1" applyFill="1" applyBorder="1" applyAlignment="1" applyProtection="1">
      <alignment horizontal="center"/>
      <protection locked="0"/>
    </xf>
    <xf numFmtId="0" fontId="5" fillId="6" borderId="38" xfId="0" applyFont="1" applyFill="1" applyBorder="1" applyAlignment="1" applyProtection="1">
      <alignment horizontal="center"/>
      <protection locked="0"/>
    </xf>
    <xf numFmtId="0" fontId="5" fillId="6" borderId="3" xfId="0" applyFont="1" applyFill="1" applyBorder="1" applyAlignment="1" applyProtection="1">
      <alignment horizontal="left"/>
      <protection locked="0"/>
    </xf>
    <xf numFmtId="169" fontId="4" fillId="6" borderId="1" xfId="0" applyNumberFormat="1" applyFont="1" applyFill="1" applyBorder="1" applyAlignment="1" applyProtection="1">
      <alignment horizontal="right"/>
      <protection locked="0"/>
    </xf>
    <xf numFmtId="1" fontId="5" fillId="6" borderId="26" xfId="0" applyNumberFormat="1" applyFont="1" applyFill="1" applyBorder="1" applyAlignment="1" applyProtection="1">
      <alignment horizontal="center"/>
      <protection locked="0"/>
    </xf>
    <xf numFmtId="169" fontId="4" fillId="6" borderId="1" xfId="1" applyNumberFormat="1" applyFont="1" applyFill="1" applyBorder="1" applyAlignment="1" applyProtection="1">
      <alignment horizontal="right"/>
      <protection locked="0"/>
    </xf>
    <xf numFmtId="0" fontId="4" fillId="6" borderId="3" xfId="0" applyFont="1" applyFill="1" applyBorder="1" applyAlignment="1" applyProtection="1">
      <alignment horizontal="left" indent="2"/>
      <protection locked="0"/>
    </xf>
    <xf numFmtId="0" fontId="5" fillId="6" borderId="3" xfId="0" applyFont="1" applyFill="1" applyBorder="1" applyAlignment="1" applyProtection="1">
      <alignment horizontal="left" indent="1"/>
      <protection locked="0"/>
    </xf>
    <xf numFmtId="0" fontId="4" fillId="6" borderId="26" xfId="0" applyFont="1" applyFill="1" applyBorder="1" applyAlignment="1" applyProtection="1">
      <alignment horizontal="left" indent="1"/>
      <protection locked="0"/>
    </xf>
    <xf numFmtId="0" fontId="4" fillId="6" borderId="3" xfId="0" applyFont="1" applyFill="1" applyBorder="1" applyAlignment="1" applyProtection="1">
      <alignment horizontal="left" indent="1"/>
      <protection locked="0"/>
    </xf>
    <xf numFmtId="0" fontId="5" fillId="6" borderId="7" xfId="0" applyFont="1" applyFill="1" applyBorder="1" applyAlignment="1" applyProtection="1">
      <alignment horizontal="left"/>
      <protection locked="0"/>
    </xf>
    <xf numFmtId="169" fontId="4" fillId="6" borderId="8" xfId="0" applyNumberFormat="1" applyFont="1" applyFill="1" applyBorder="1" applyAlignment="1" applyProtection="1">
      <alignment horizontal="right"/>
      <protection locked="0"/>
    </xf>
    <xf numFmtId="2" fontId="5" fillId="6" borderId="35" xfId="0" applyNumberFormat="1" applyFont="1" applyFill="1" applyBorder="1" applyAlignment="1" applyProtection="1">
      <alignment horizontal="center"/>
      <protection locked="0"/>
    </xf>
    <xf numFmtId="1" fontId="4" fillId="6" borderId="7" xfId="0" applyNumberFormat="1" applyFont="1" applyFill="1" applyBorder="1" applyAlignment="1" applyProtection="1">
      <alignment horizontal="center"/>
      <protection locked="0"/>
    </xf>
    <xf numFmtId="0" fontId="5" fillId="6" borderId="15" xfId="0" applyFont="1" applyFill="1" applyBorder="1" applyAlignment="1" applyProtection="1">
      <alignment horizontal="left"/>
      <protection locked="0"/>
    </xf>
    <xf numFmtId="0" fontId="5" fillId="6" borderId="16" xfId="0" applyFont="1" applyFill="1" applyBorder="1" applyProtection="1">
      <protection locked="0"/>
    </xf>
    <xf numFmtId="0" fontId="4" fillId="6" borderId="15" xfId="0" applyFont="1" applyFill="1" applyBorder="1" applyAlignment="1" applyProtection="1">
      <alignment horizontal="center"/>
      <protection locked="0"/>
    </xf>
    <xf numFmtId="1" fontId="4" fillId="6" borderId="14" xfId="0" applyNumberFormat="1" applyFont="1" applyFill="1" applyBorder="1" applyAlignment="1" applyProtection="1">
      <alignment horizontal="center"/>
      <protection locked="0"/>
    </xf>
    <xf numFmtId="164" fontId="4" fillId="6" borderId="14" xfId="1" applyFont="1" applyFill="1" applyBorder="1" applyAlignment="1" applyProtection="1">
      <alignment horizontal="center"/>
      <protection locked="0"/>
    </xf>
    <xf numFmtId="169" fontId="4" fillId="6" borderId="14" xfId="0" applyNumberFormat="1" applyFont="1" applyFill="1" applyBorder="1" applyAlignment="1" applyProtection="1">
      <alignment horizontal="right"/>
      <protection locked="0"/>
    </xf>
    <xf numFmtId="2" fontId="5" fillId="6" borderId="36" xfId="0" applyNumberFormat="1" applyFont="1" applyFill="1" applyBorder="1" applyAlignment="1" applyProtection="1">
      <alignment horizontal="center"/>
      <protection locked="0"/>
    </xf>
    <xf numFmtId="1" fontId="4" fillId="6" borderId="15" xfId="0" applyNumberFormat="1" applyFont="1" applyFill="1" applyBorder="1" applyAlignment="1" applyProtection="1">
      <alignment horizontal="center"/>
      <protection locked="0"/>
    </xf>
    <xf numFmtId="164" fontId="5" fillId="6" borderId="36" xfId="1" applyFont="1" applyFill="1" applyBorder="1" applyAlignment="1" applyProtection="1">
      <alignment horizontal="center"/>
      <protection locked="0"/>
    </xf>
    <xf numFmtId="164" fontId="5" fillId="6" borderId="40" xfId="1" applyFont="1" applyFill="1" applyBorder="1" applyAlignment="1" applyProtection="1">
      <alignment horizontal="center"/>
      <protection locked="0"/>
    </xf>
    <xf numFmtId="0" fontId="5" fillId="6" borderId="10" xfId="0" applyFont="1" applyFill="1" applyBorder="1" applyAlignment="1" applyProtection="1">
      <alignment horizontal="left"/>
      <protection locked="0"/>
    </xf>
    <xf numFmtId="0" fontId="5" fillId="6" borderId="11" xfId="0" applyFont="1" applyFill="1" applyBorder="1" applyProtection="1">
      <protection locked="0"/>
    </xf>
    <xf numFmtId="0" fontId="4" fillId="6" borderId="5" xfId="0" applyFont="1" applyFill="1" applyBorder="1" applyAlignment="1" applyProtection="1">
      <alignment horizontal="center"/>
      <protection locked="0"/>
    </xf>
    <xf numFmtId="1" fontId="4" fillId="6" borderId="5" xfId="0" applyNumberFormat="1" applyFont="1" applyFill="1" applyBorder="1" applyAlignment="1" applyProtection="1">
      <alignment horizontal="center"/>
      <protection locked="0"/>
    </xf>
    <xf numFmtId="164" fontId="4" fillId="6" borderId="5" xfId="1" applyFont="1" applyFill="1" applyBorder="1" applyAlignment="1" applyProtection="1">
      <alignment horizontal="center"/>
      <protection locked="0"/>
    </xf>
    <xf numFmtId="169" fontId="4" fillId="6" borderId="5" xfId="0" applyNumberFormat="1" applyFont="1" applyFill="1" applyBorder="1" applyAlignment="1" applyProtection="1">
      <alignment horizontal="right"/>
      <protection locked="0"/>
    </xf>
    <xf numFmtId="2" fontId="5" fillId="6" borderId="5" xfId="0" applyNumberFormat="1" applyFont="1" applyFill="1" applyBorder="1" applyAlignment="1" applyProtection="1">
      <alignment horizontal="center"/>
      <protection locked="0"/>
    </xf>
    <xf numFmtId="164" fontId="5" fillId="6" borderId="11" xfId="1" applyFont="1" applyFill="1" applyBorder="1" applyAlignment="1" applyProtection="1">
      <alignment horizontal="center"/>
      <protection locked="0"/>
    </xf>
    <xf numFmtId="164" fontId="5" fillId="6" borderId="41" xfId="1" applyFont="1" applyFill="1" applyBorder="1" applyAlignment="1" applyProtection="1">
      <alignment horizontal="center"/>
      <protection locked="0"/>
    </xf>
    <xf numFmtId="164" fontId="5" fillId="6" borderId="1" xfId="1" applyFont="1" applyFill="1" applyBorder="1" applyAlignment="1" applyProtection="1">
      <alignment horizontal="center"/>
      <protection locked="0"/>
    </xf>
    <xf numFmtId="1" fontId="4" fillId="6" borderId="1" xfId="1" applyNumberFormat="1" applyFont="1" applyFill="1" applyBorder="1" applyAlignment="1" applyProtection="1">
      <alignment horizontal="center"/>
      <protection locked="0"/>
    </xf>
    <xf numFmtId="164" fontId="5" fillId="6" borderId="2" xfId="1" applyFont="1" applyFill="1" applyBorder="1" applyAlignment="1" applyProtection="1">
      <alignment horizontal="center"/>
      <protection locked="0"/>
    </xf>
    <xf numFmtId="0" fontId="5" fillId="6" borderId="6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horizontal="center"/>
      <protection locked="0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164" fontId="4" fillId="6" borderId="9" xfId="1" applyFont="1" applyFill="1" applyBorder="1" applyAlignment="1" applyProtection="1">
      <alignment horizontal="center"/>
      <protection locked="0"/>
    </xf>
    <xf numFmtId="169" fontId="4" fillId="6" borderId="9" xfId="0" applyNumberFormat="1" applyFont="1" applyFill="1" applyBorder="1" applyAlignment="1" applyProtection="1">
      <alignment horizontal="right"/>
      <protection locked="0"/>
    </xf>
    <xf numFmtId="2" fontId="5" fillId="6" borderId="9" xfId="0" applyNumberFormat="1" applyFont="1" applyFill="1" applyBorder="1" applyAlignment="1" applyProtection="1">
      <alignment horizontal="center"/>
      <protection locked="0"/>
    </xf>
    <xf numFmtId="164" fontId="5" fillId="6" borderId="17" xfId="1" applyFont="1" applyFill="1" applyBorder="1" applyAlignment="1" applyProtection="1">
      <alignment horizontal="center"/>
      <protection locked="0"/>
    </xf>
    <xf numFmtId="164" fontId="5" fillId="6" borderId="39" xfId="1" applyFont="1" applyFill="1" applyBorder="1" applyAlignment="1" applyProtection="1">
      <alignment horizontal="center"/>
      <protection locked="0"/>
    </xf>
    <xf numFmtId="0" fontId="5" fillId="6" borderId="14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2" fontId="4" fillId="6" borderId="14" xfId="0" applyNumberFormat="1" applyFont="1" applyFill="1" applyBorder="1" applyAlignment="1" applyProtection="1">
      <alignment horizontal="center"/>
      <protection locked="0"/>
    </xf>
    <xf numFmtId="2" fontId="5" fillId="6" borderId="14" xfId="0" applyNumberFormat="1" applyFont="1" applyFill="1" applyBorder="1" applyAlignment="1" applyProtection="1">
      <alignment horizontal="center"/>
      <protection locked="0"/>
    </xf>
    <xf numFmtId="164" fontId="5" fillId="6" borderId="16" xfId="1" applyFont="1" applyFill="1" applyBorder="1" applyAlignment="1" applyProtection="1">
      <alignment horizontal="center"/>
      <protection locked="0"/>
    </xf>
    <xf numFmtId="2" fontId="5" fillId="6" borderId="26" xfId="0" applyNumberFormat="1" applyFont="1" applyFill="1" applyBorder="1" applyAlignment="1" applyProtection="1">
      <alignment horizontal="center"/>
      <protection locked="0"/>
    </xf>
    <xf numFmtId="164" fontId="5" fillId="6" borderId="35" xfId="1" applyFont="1" applyFill="1" applyBorder="1" applyAlignment="1" applyProtection="1">
      <alignment horizontal="center"/>
      <protection locked="0"/>
    </xf>
    <xf numFmtId="0" fontId="4" fillId="5" borderId="2" xfId="0" applyFont="1" applyFill="1" applyBorder="1" applyAlignment="1" applyProtection="1">
      <alignment horizontal="left" vertical="top"/>
      <protection hidden="1"/>
    </xf>
    <xf numFmtId="0" fontId="4" fillId="5" borderId="4" xfId="0" applyFont="1" applyFill="1" applyBorder="1" applyAlignment="1" applyProtection="1">
      <alignment horizontal="left" vertical="top"/>
      <protection hidden="1"/>
    </xf>
    <xf numFmtId="164" fontId="5" fillId="6" borderId="26" xfId="1" applyFont="1" applyFill="1" applyBorder="1" applyAlignment="1" applyProtection="1">
      <alignment horizontal="right"/>
      <protection locked="0"/>
    </xf>
    <xf numFmtId="0" fontId="4" fillId="6" borderId="2" xfId="0" applyFont="1" applyFill="1" applyBorder="1" applyAlignment="1" applyProtection="1">
      <alignment horizontal="left" wrapText="1" indent="1"/>
      <protection locked="0"/>
    </xf>
    <xf numFmtId="0" fontId="4" fillId="5" borderId="2" xfId="0" applyFont="1" applyFill="1" applyBorder="1" applyAlignment="1" applyProtection="1">
      <alignment horizontal="left" vertical="top"/>
      <protection hidden="1"/>
    </xf>
    <xf numFmtId="0" fontId="4" fillId="5" borderId="4" xfId="0" applyFont="1" applyFill="1" applyBorder="1" applyAlignment="1" applyProtection="1">
      <alignment horizontal="left" vertical="top"/>
      <protection hidden="1"/>
    </xf>
    <xf numFmtId="0" fontId="3" fillId="4" borderId="2" xfId="0" applyFont="1" applyFill="1" applyBorder="1" applyAlignment="1" applyProtection="1">
      <alignment horizontal="left" vertical="top"/>
      <protection hidden="1"/>
    </xf>
    <xf numFmtId="0" fontId="3" fillId="4" borderId="43" xfId="0" applyFont="1" applyFill="1" applyBorder="1" applyAlignment="1" applyProtection="1">
      <alignment horizontal="left" vertical="top"/>
      <protection hidden="1"/>
    </xf>
    <xf numFmtId="0" fontId="3" fillId="4" borderId="4" xfId="0" applyFont="1" applyFill="1" applyBorder="1" applyAlignment="1" applyProtection="1">
      <alignment horizontal="left" vertical="top"/>
      <protection hidden="1"/>
    </xf>
    <xf numFmtId="0" fontId="4" fillId="7" borderId="1" xfId="0" applyFont="1" applyFill="1" applyBorder="1" applyAlignment="1" applyProtection="1">
      <alignment horizontal="left" vertical="top"/>
      <protection hidden="1"/>
    </xf>
    <xf numFmtId="0" fontId="5" fillId="3" borderId="1" xfId="0" applyFont="1" applyFill="1" applyBorder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left"/>
      <protection hidden="1"/>
    </xf>
    <xf numFmtId="0" fontId="4" fillId="4" borderId="1" xfId="0" applyFont="1" applyFill="1" applyBorder="1" applyAlignment="1" applyProtection="1">
      <alignment horizontal="left"/>
      <protection hidden="1"/>
    </xf>
    <xf numFmtId="0" fontId="4" fillId="4" borderId="1" xfId="0" applyFont="1" applyFill="1" applyBorder="1" applyProtection="1">
      <protection hidden="1"/>
    </xf>
    <xf numFmtId="0" fontId="4" fillId="3" borderId="1" xfId="0" applyFont="1" applyFill="1" applyBorder="1" applyAlignment="1" applyProtection="1">
      <alignment horizontal="left"/>
      <protection locked="0"/>
    </xf>
    <xf numFmtId="166" fontId="4" fillId="3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top"/>
      <protection hidden="1"/>
    </xf>
    <xf numFmtId="0" fontId="4" fillId="6" borderId="12" xfId="0" applyFont="1" applyFill="1" applyBorder="1" applyAlignment="1">
      <alignment horizontal="center"/>
    </xf>
    <xf numFmtId="0" fontId="4" fillId="6" borderId="64" xfId="0" applyFont="1" applyFill="1" applyBorder="1" applyAlignment="1">
      <alignment horizontal="center"/>
    </xf>
    <xf numFmtId="0" fontId="5" fillId="6" borderId="0" xfId="0" applyFont="1" applyFill="1" applyAlignment="1">
      <alignment horizontal="left"/>
    </xf>
    <xf numFmtId="0" fontId="5" fillId="6" borderId="22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60" xfId="0" applyFont="1" applyFill="1" applyBorder="1"/>
    <xf numFmtId="0" fontId="5" fillId="6" borderId="61" xfId="0" applyFont="1" applyFill="1" applyBorder="1"/>
    <xf numFmtId="0" fontId="5" fillId="6" borderId="3" xfId="0" applyFont="1" applyFill="1" applyBorder="1"/>
    <xf numFmtId="0" fontId="5" fillId="6" borderId="1" xfId="0" applyFont="1" applyFill="1" applyBorder="1"/>
    <xf numFmtId="0" fontId="5" fillId="6" borderId="18" xfId="0" applyFont="1" applyFill="1" applyBorder="1"/>
    <xf numFmtId="0" fontId="5" fillId="6" borderId="19" xfId="0" applyFont="1" applyFill="1" applyBorder="1"/>
    <xf numFmtId="0" fontId="5" fillId="6" borderId="61" xfId="0" applyFont="1" applyFill="1" applyBorder="1" applyAlignment="1">
      <alignment horizontal="left"/>
    </xf>
    <xf numFmtId="0" fontId="5" fillId="6" borderId="62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5" fillId="6" borderId="26" xfId="0" applyFont="1" applyFill="1" applyBorder="1" applyAlignment="1">
      <alignment horizontal="left"/>
    </xf>
    <xf numFmtId="0" fontId="5" fillId="6" borderId="19" xfId="0" applyFont="1" applyFill="1" applyBorder="1" applyAlignment="1">
      <alignment horizontal="left"/>
    </xf>
    <xf numFmtId="0" fontId="5" fillId="6" borderId="37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center" vertical="top" wrapText="1"/>
    </xf>
    <xf numFmtId="0" fontId="4" fillId="6" borderId="13" xfId="0" applyFont="1" applyFill="1" applyBorder="1"/>
    <xf numFmtId="0" fontId="4" fillId="6" borderId="64" xfId="0" applyFont="1" applyFill="1" applyBorder="1"/>
    <xf numFmtId="0" fontId="5" fillId="6" borderId="23" xfId="0" applyFont="1" applyFill="1" applyBorder="1" applyAlignment="1">
      <alignment horizontal="center" vertical="top" wrapText="1"/>
    </xf>
    <xf numFmtId="0" fontId="5" fillId="6" borderId="9" xfId="0" applyFont="1" applyFill="1" applyBorder="1" applyAlignment="1">
      <alignment horizontal="center" vertical="top" wrapText="1"/>
    </xf>
    <xf numFmtId="0" fontId="5" fillId="6" borderId="57" xfId="0" applyFont="1" applyFill="1" applyBorder="1" applyAlignment="1">
      <alignment horizontal="center" vertical="top" wrapText="1"/>
    </xf>
    <xf numFmtId="0" fontId="5" fillId="6" borderId="45" xfId="0" applyFont="1" applyFill="1" applyBorder="1" applyAlignment="1">
      <alignment horizontal="center" vertical="top" wrapText="1"/>
    </xf>
    <xf numFmtId="0" fontId="5" fillId="6" borderId="46" xfId="0" applyFont="1" applyFill="1" applyBorder="1" applyAlignment="1">
      <alignment horizontal="center" vertical="top" wrapText="1"/>
    </xf>
    <xf numFmtId="0" fontId="5" fillId="6" borderId="58" xfId="0" applyFont="1" applyFill="1" applyBorder="1" applyAlignment="1">
      <alignment horizontal="center" vertical="top" wrapText="1"/>
    </xf>
    <xf numFmtId="0" fontId="5" fillId="6" borderId="51" xfId="0" applyFont="1" applyFill="1" applyBorder="1" applyAlignment="1">
      <alignment horizontal="center" vertical="top" wrapText="1"/>
    </xf>
    <xf numFmtId="0" fontId="5" fillId="6" borderId="17" xfId="0" applyFont="1" applyFill="1" applyBorder="1" applyAlignment="1">
      <alignment horizontal="center" vertical="top" wrapText="1"/>
    </xf>
    <xf numFmtId="0" fontId="5" fillId="6" borderId="56" xfId="0" applyFont="1" applyFill="1" applyBorder="1" applyAlignment="1">
      <alignment horizontal="center" vertical="top" wrapText="1"/>
    </xf>
    <xf numFmtId="0" fontId="5" fillId="6" borderId="22" xfId="0" applyFont="1" applyFill="1" applyBorder="1" applyAlignment="1">
      <alignment horizontal="center" vertical="top" wrapText="1"/>
    </xf>
    <xf numFmtId="0" fontId="5" fillId="6" borderId="21" xfId="0" applyFont="1" applyFill="1" applyBorder="1" applyAlignment="1">
      <alignment horizontal="center" vertical="top" wrapText="1"/>
    </xf>
    <xf numFmtId="0" fontId="5" fillId="6" borderId="55" xfId="0" applyFont="1" applyFill="1" applyBorder="1" applyAlignment="1">
      <alignment horizontal="center" vertical="top" wrapText="1"/>
    </xf>
    <xf numFmtId="0" fontId="5" fillId="6" borderId="52" xfId="0" applyFont="1" applyFill="1" applyBorder="1" applyAlignment="1">
      <alignment horizontal="center" vertical="center"/>
    </xf>
    <xf numFmtId="0" fontId="5" fillId="6" borderId="51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45" xfId="0" applyFont="1" applyFill="1" applyBorder="1" applyAlignment="1" applyProtection="1">
      <alignment horizontal="center" vertical="top" wrapText="1"/>
      <protection locked="0"/>
    </xf>
    <xf numFmtId="0" fontId="5" fillId="6" borderId="46" xfId="0" applyFont="1" applyFill="1" applyBorder="1" applyAlignment="1" applyProtection="1">
      <alignment horizontal="center" vertical="top" wrapText="1"/>
      <protection locked="0"/>
    </xf>
    <xf numFmtId="0" fontId="5" fillId="6" borderId="47" xfId="0" applyFont="1" applyFill="1" applyBorder="1" applyAlignment="1" applyProtection="1">
      <alignment horizontal="center" vertical="top" wrapText="1"/>
      <protection locked="0"/>
    </xf>
    <xf numFmtId="0" fontId="5" fillId="6" borderId="23" xfId="0" applyFont="1" applyFill="1" applyBorder="1" applyAlignment="1" applyProtection="1">
      <alignment horizontal="center" vertical="top" wrapText="1"/>
      <protection locked="0"/>
    </xf>
    <xf numFmtId="0" fontId="5" fillId="6" borderId="9" xfId="0" applyFont="1" applyFill="1" applyBorder="1" applyAlignment="1" applyProtection="1">
      <alignment horizontal="center" vertical="top" wrapText="1"/>
      <protection locked="0"/>
    </xf>
    <xf numFmtId="0" fontId="5" fillId="6" borderId="5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top" wrapText="1"/>
      <protection locked="0"/>
    </xf>
    <xf numFmtId="0" fontId="5" fillId="6" borderId="41" xfId="0" applyFont="1" applyFill="1" applyBorder="1" applyAlignment="1" applyProtection="1">
      <alignment horizontal="center" vertical="top" wrapText="1"/>
      <protection locked="0"/>
    </xf>
    <xf numFmtId="0" fontId="5" fillId="6" borderId="0" xfId="0" applyFont="1" applyFill="1" applyAlignment="1" applyProtection="1">
      <alignment horizontal="left"/>
      <protection locked="0"/>
    </xf>
    <xf numFmtId="0" fontId="5" fillId="6" borderId="48" xfId="0" applyFont="1" applyFill="1" applyBorder="1" applyAlignment="1" applyProtection="1">
      <alignment horizontal="center" vertical="center"/>
      <protection locked="0"/>
    </xf>
    <xf numFmtId="0" fontId="5" fillId="6" borderId="49" xfId="0" applyFont="1" applyFill="1" applyBorder="1" applyAlignment="1" applyProtection="1">
      <alignment horizontal="center" vertical="center"/>
      <protection locked="0"/>
    </xf>
    <xf numFmtId="0" fontId="5" fillId="6" borderId="24" xfId="0" applyFont="1" applyFill="1" applyBorder="1" applyAlignment="1" applyProtection="1">
      <alignment horizontal="center" vertical="center"/>
      <protection locked="0"/>
    </xf>
    <xf numFmtId="0" fontId="5" fillId="6" borderId="50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 applyProtection="1">
      <alignment horizontal="center" vertical="center"/>
      <protection locked="0"/>
    </xf>
    <xf numFmtId="0" fontId="5" fillId="6" borderId="25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center" vertical="top" wrapText="1"/>
      <protection locked="0"/>
    </xf>
    <xf numFmtId="0" fontId="5" fillId="6" borderId="21" xfId="0" applyFont="1" applyFill="1" applyBorder="1" applyAlignment="1" applyProtection="1">
      <alignment horizontal="center" vertical="top" wrapText="1"/>
      <protection locked="0"/>
    </xf>
    <xf numFmtId="0" fontId="5" fillId="6" borderId="10" xfId="0" applyFont="1" applyFill="1" applyBorder="1" applyAlignment="1" applyProtection="1">
      <alignment horizontal="center" vertical="top" wrapText="1"/>
      <protection locked="0"/>
    </xf>
    <xf numFmtId="0" fontId="5" fillId="6" borderId="51" xfId="0" applyFont="1" applyFill="1" applyBorder="1" applyAlignment="1" applyProtection="1">
      <alignment horizontal="left" vertical="top" wrapText="1"/>
      <protection locked="0"/>
    </xf>
    <xf numFmtId="0" fontId="5" fillId="6" borderId="17" xfId="0" applyFont="1" applyFill="1" applyBorder="1" applyAlignment="1" applyProtection="1">
      <alignment horizontal="left" vertical="top" wrapText="1"/>
      <protection locked="0"/>
    </xf>
    <xf numFmtId="0" fontId="5" fillId="6" borderId="11" xfId="0" applyFont="1" applyFill="1" applyBorder="1" applyAlignment="1" applyProtection="1">
      <alignment horizontal="left" vertical="top" wrapText="1"/>
      <protection locked="0"/>
    </xf>
    <xf numFmtId="0" fontId="5" fillId="6" borderId="5" xfId="0" applyFont="1" applyFill="1" applyBorder="1" applyAlignment="1">
      <alignment horizontal="center" vertical="top" wrapText="1"/>
    </xf>
    <xf numFmtId="0" fontId="3" fillId="6" borderId="0" xfId="0" applyFont="1" applyFill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nsedge/Technical%20Planning%20and%20Quality/TPQ%20Projects/Dis_2013_163%20DAID%20Replacement%20Project/Dis_2013_163%20Tender%20Pack/Volume%201/2018%2011%2015%20DAID%20REPLACEMENT%20Volume%201C%20v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nderer Info"/>
      <sheetName val="G1 SUMMARY"/>
      <sheetName val="G2_1 PMP"/>
      <sheetName val="G2_2 ILS"/>
      <sheetName val="G4_1 AID SYSTEM EQUIPMENT"/>
      <sheetName val="G6_3 Test Equipment"/>
      <sheetName val="G6_0 Spares List"/>
      <sheetName val="G7 Miscellaneous"/>
      <sheetName val="G10 Maintenance Contract"/>
      <sheetName val="FAOR"/>
      <sheetName val="FACT"/>
      <sheetName val="FALE"/>
      <sheetName val="FABL"/>
      <sheetName val="FAPE"/>
      <sheetName val="FAEL"/>
      <sheetName val="FAGG"/>
    </sheetNames>
    <sheetDataSet>
      <sheetData sheetId="0" refreshError="1"/>
      <sheetData sheetId="1" refreshError="1">
        <row r="3">
          <cell r="D3" t="str">
            <v>Tenderer name</v>
          </cell>
        </row>
        <row r="4">
          <cell r="D4" t="str">
            <v>FC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B1:K54"/>
  <sheetViews>
    <sheetView zoomScale="85" zoomScaleNormal="85" zoomScaleSheetLayoutView="90" zoomScalePageLayoutView="78" workbookViewId="0">
      <selection activeCell="K12" sqref="K12"/>
    </sheetView>
  </sheetViews>
  <sheetFormatPr defaultColWidth="9.33203125" defaultRowHeight="12.5" x14ac:dyDescent="0.25"/>
  <cols>
    <col min="1" max="1" width="1.77734375" style="3" customWidth="1"/>
    <col min="2" max="2" width="3.6640625" style="3" customWidth="1"/>
    <col min="3" max="3" width="41.6640625" style="3" customWidth="1"/>
    <col min="4" max="4" width="22.44140625" style="3" customWidth="1"/>
    <col min="5" max="5" width="69" style="3" customWidth="1"/>
    <col min="6" max="6" width="3.6640625" style="3" customWidth="1"/>
    <col min="7" max="7" width="1.77734375" style="3" customWidth="1"/>
    <col min="8" max="8" width="29" style="3" bestFit="1" customWidth="1"/>
    <col min="9" max="9" width="9" style="3" bestFit="1" customWidth="1"/>
    <col min="10" max="10" width="5.33203125" style="3" bestFit="1" customWidth="1"/>
    <col min="11" max="12" width="14.109375" style="3" bestFit="1" customWidth="1"/>
    <col min="13" max="16384" width="9.33203125" style="3"/>
  </cols>
  <sheetData>
    <row r="1" spans="2:11" ht="13" thickBot="1" x14ac:dyDescent="0.3"/>
    <row r="2" spans="2:11" ht="13" thickTop="1" x14ac:dyDescent="0.25">
      <c r="B2" s="4"/>
      <c r="C2" s="5"/>
      <c r="D2" s="5"/>
      <c r="E2" s="5"/>
      <c r="F2" s="6"/>
    </row>
    <row r="3" spans="2:11" ht="14" x14ac:dyDescent="0.3">
      <c r="B3" s="7"/>
      <c r="C3" s="8" t="s">
        <v>0</v>
      </c>
      <c r="D3" s="198" t="s">
        <v>38</v>
      </c>
      <c r="E3" s="198"/>
      <c r="F3" s="9"/>
    </row>
    <row r="4" spans="2:11" ht="20" x14ac:dyDescent="0.4">
      <c r="B4" s="7"/>
      <c r="C4" s="8" t="s">
        <v>36</v>
      </c>
      <c r="D4" s="199" t="s">
        <v>146</v>
      </c>
      <c r="E4" s="200"/>
      <c r="F4" s="9"/>
      <c r="K4" s="15"/>
    </row>
    <row r="5" spans="2:11" ht="14" x14ac:dyDescent="0.3">
      <c r="B5" s="7"/>
      <c r="C5" s="8" t="s">
        <v>28</v>
      </c>
      <c r="D5" s="201" t="s">
        <v>27</v>
      </c>
      <c r="E5" s="201"/>
      <c r="F5" s="9"/>
    </row>
    <row r="6" spans="2:11" ht="14" x14ac:dyDescent="0.3">
      <c r="B6" s="7"/>
      <c r="C6" s="8" t="s">
        <v>25</v>
      </c>
      <c r="D6" s="202">
        <v>0.1</v>
      </c>
      <c r="E6" s="202"/>
      <c r="F6" s="9"/>
    </row>
    <row r="7" spans="2:11" ht="14" x14ac:dyDescent="0.3">
      <c r="B7" s="7"/>
      <c r="C7" s="8" t="s">
        <v>26</v>
      </c>
      <c r="D7" s="203" t="s">
        <v>140</v>
      </c>
      <c r="E7" s="203"/>
      <c r="F7" s="9"/>
    </row>
    <row r="8" spans="2:11" ht="13" thickBot="1" x14ac:dyDescent="0.3">
      <c r="B8" s="7"/>
      <c r="F8" s="9"/>
    </row>
    <row r="9" spans="2:11" ht="13" thickTop="1" x14ac:dyDescent="0.25">
      <c r="B9" s="4"/>
      <c r="C9" s="5"/>
      <c r="D9" s="5"/>
      <c r="E9" s="5"/>
      <c r="F9" s="6"/>
    </row>
    <row r="10" spans="2:11" ht="13" x14ac:dyDescent="0.25">
      <c r="B10" s="7"/>
      <c r="C10" s="194" t="s">
        <v>33</v>
      </c>
      <c r="D10" s="195"/>
      <c r="E10" s="196"/>
      <c r="F10" s="9"/>
    </row>
    <row r="11" spans="2:11" ht="14" x14ac:dyDescent="0.25">
      <c r="B11" s="7"/>
      <c r="C11" s="38" t="s">
        <v>31</v>
      </c>
      <c r="D11" s="197" t="s">
        <v>32</v>
      </c>
      <c r="E11" s="197"/>
      <c r="F11" s="9"/>
    </row>
    <row r="12" spans="2:11" ht="14" x14ac:dyDescent="0.25">
      <c r="B12" s="7"/>
      <c r="C12" s="35" t="s">
        <v>58</v>
      </c>
      <c r="D12" s="192" t="s">
        <v>51</v>
      </c>
      <c r="E12" s="193"/>
      <c r="F12" s="9"/>
    </row>
    <row r="13" spans="2:11" ht="14" x14ac:dyDescent="0.25">
      <c r="B13" s="7"/>
      <c r="C13" s="35" t="s">
        <v>60</v>
      </c>
      <c r="D13" s="192" t="s">
        <v>54</v>
      </c>
      <c r="E13" s="193"/>
      <c r="F13" s="9"/>
    </row>
    <row r="14" spans="2:11" ht="14" x14ac:dyDescent="0.25">
      <c r="B14" s="7"/>
      <c r="C14" s="35" t="s">
        <v>62</v>
      </c>
      <c r="D14" s="192" t="s">
        <v>72</v>
      </c>
      <c r="E14" s="193"/>
      <c r="F14" s="9"/>
    </row>
    <row r="15" spans="2:11" ht="14" x14ac:dyDescent="0.25">
      <c r="B15" s="7"/>
      <c r="C15" s="35" t="s">
        <v>61</v>
      </c>
      <c r="D15" s="192" t="s">
        <v>73</v>
      </c>
      <c r="E15" s="193"/>
      <c r="F15" s="9"/>
    </row>
    <row r="16" spans="2:11" ht="14" x14ac:dyDescent="0.25">
      <c r="B16" s="7"/>
      <c r="C16" s="35" t="s">
        <v>74</v>
      </c>
      <c r="D16" s="188" t="s">
        <v>75</v>
      </c>
      <c r="E16" s="189"/>
      <c r="F16" s="9"/>
    </row>
    <row r="17" spans="2:6" ht="14" x14ac:dyDescent="0.25">
      <c r="B17" s="7"/>
      <c r="C17" s="35" t="s">
        <v>63</v>
      </c>
      <c r="D17" s="192" t="s">
        <v>52</v>
      </c>
      <c r="E17" s="193"/>
      <c r="F17" s="9"/>
    </row>
    <row r="18" spans="2:6" ht="14" x14ac:dyDescent="0.25">
      <c r="B18" s="7"/>
      <c r="C18" s="35" t="s">
        <v>76</v>
      </c>
      <c r="D18" s="188" t="s">
        <v>77</v>
      </c>
      <c r="E18" s="189"/>
      <c r="F18" s="9"/>
    </row>
    <row r="19" spans="2:6" ht="14" x14ac:dyDescent="0.25">
      <c r="B19" s="7"/>
      <c r="C19" s="35" t="s">
        <v>78</v>
      </c>
      <c r="D19" s="188" t="s">
        <v>79</v>
      </c>
      <c r="E19" s="189"/>
      <c r="F19" s="9"/>
    </row>
    <row r="20" spans="2:6" ht="14" x14ac:dyDescent="0.25">
      <c r="B20" s="7"/>
      <c r="C20" s="35" t="s">
        <v>121</v>
      </c>
      <c r="D20" s="188" t="s">
        <v>122</v>
      </c>
      <c r="E20" s="189"/>
      <c r="F20" s="9"/>
    </row>
    <row r="21" spans="2:6" ht="14" x14ac:dyDescent="0.25">
      <c r="B21" s="7"/>
      <c r="C21" s="35" t="s">
        <v>59</v>
      </c>
      <c r="D21" s="192" t="s">
        <v>53</v>
      </c>
      <c r="E21" s="193"/>
      <c r="F21" s="9"/>
    </row>
    <row r="22" spans="2:6" ht="14" x14ac:dyDescent="0.25">
      <c r="B22" s="7"/>
      <c r="C22" s="35" t="s">
        <v>80</v>
      </c>
      <c r="D22" s="188" t="s">
        <v>81</v>
      </c>
      <c r="E22" s="189"/>
      <c r="F22" s="9"/>
    </row>
    <row r="23" spans="2:6" ht="14" x14ac:dyDescent="0.25">
      <c r="B23" s="7"/>
      <c r="C23" s="35" t="s">
        <v>82</v>
      </c>
      <c r="D23" s="188" t="s">
        <v>83</v>
      </c>
      <c r="E23" s="189"/>
      <c r="F23" s="9"/>
    </row>
    <row r="24" spans="2:6" ht="14" x14ac:dyDescent="0.25">
      <c r="B24" s="7"/>
      <c r="C24" s="35" t="s">
        <v>129</v>
      </c>
      <c r="D24" s="188" t="s">
        <v>135</v>
      </c>
      <c r="E24" s="189"/>
      <c r="F24" s="9"/>
    </row>
    <row r="25" spans="2:6" ht="14" x14ac:dyDescent="0.25">
      <c r="B25" s="7"/>
      <c r="C25" s="35" t="s">
        <v>57</v>
      </c>
      <c r="D25" s="192" t="s">
        <v>64</v>
      </c>
      <c r="E25" s="193"/>
      <c r="F25" s="9"/>
    </row>
    <row r="26" spans="2:6" ht="14" x14ac:dyDescent="0.25">
      <c r="B26" s="7"/>
      <c r="C26" s="35" t="s">
        <v>84</v>
      </c>
      <c r="D26" s="188" t="s">
        <v>85</v>
      </c>
      <c r="E26" s="189"/>
      <c r="F26" s="9"/>
    </row>
    <row r="27" spans="2:6" ht="14" x14ac:dyDescent="0.25">
      <c r="B27" s="7"/>
      <c r="C27" s="35" t="s">
        <v>86</v>
      </c>
      <c r="D27" s="188" t="s">
        <v>87</v>
      </c>
      <c r="E27" s="189"/>
      <c r="F27" s="9"/>
    </row>
    <row r="28" spans="2:6" ht="14" x14ac:dyDescent="0.25">
      <c r="B28" s="7"/>
      <c r="C28" s="35" t="s">
        <v>88</v>
      </c>
      <c r="D28" s="188" t="s">
        <v>89</v>
      </c>
      <c r="E28" s="189"/>
      <c r="F28" s="9"/>
    </row>
    <row r="29" spans="2:6" ht="14" x14ac:dyDescent="0.25">
      <c r="B29" s="7"/>
      <c r="C29" s="35" t="s">
        <v>90</v>
      </c>
      <c r="D29" s="188" t="s">
        <v>91</v>
      </c>
      <c r="E29" s="189"/>
      <c r="F29" s="9"/>
    </row>
    <row r="30" spans="2:6" ht="14" x14ac:dyDescent="0.25">
      <c r="B30" s="7"/>
      <c r="C30" s="35" t="s">
        <v>92</v>
      </c>
      <c r="D30" s="188" t="s">
        <v>93</v>
      </c>
      <c r="E30" s="189"/>
      <c r="F30" s="9"/>
    </row>
    <row r="31" spans="2:6" ht="14" x14ac:dyDescent="0.25">
      <c r="B31" s="7"/>
      <c r="C31" s="35" t="s">
        <v>94</v>
      </c>
      <c r="D31" s="188" t="s">
        <v>95</v>
      </c>
      <c r="E31" s="189"/>
      <c r="F31" s="9"/>
    </row>
    <row r="32" spans="2:6" ht="14" x14ac:dyDescent="0.25">
      <c r="B32" s="7"/>
      <c r="C32" s="35" t="s">
        <v>96</v>
      </c>
      <c r="D32" s="188" t="s">
        <v>102</v>
      </c>
      <c r="E32" s="189"/>
      <c r="F32" s="9"/>
    </row>
    <row r="33" spans="2:6" ht="14" x14ac:dyDescent="0.25">
      <c r="B33" s="7"/>
      <c r="C33" s="35" t="s">
        <v>126</v>
      </c>
      <c r="D33" s="188" t="s">
        <v>139</v>
      </c>
      <c r="E33" s="189"/>
      <c r="F33" s="9"/>
    </row>
    <row r="34" spans="2:6" ht="14" x14ac:dyDescent="0.25">
      <c r="B34" s="7"/>
      <c r="C34" s="35"/>
      <c r="D34" s="192"/>
      <c r="E34" s="193"/>
      <c r="F34" s="9"/>
    </row>
    <row r="35" spans="2:6" ht="14" x14ac:dyDescent="0.25">
      <c r="B35" s="7"/>
      <c r="C35" s="35"/>
      <c r="D35" s="192"/>
      <c r="E35" s="193"/>
      <c r="F35" s="9"/>
    </row>
    <row r="36" spans="2:6" ht="14" x14ac:dyDescent="0.25">
      <c r="B36" s="7"/>
      <c r="C36" s="35"/>
      <c r="D36" s="192"/>
      <c r="E36" s="193"/>
      <c r="F36" s="9"/>
    </row>
    <row r="37" spans="2:6" ht="14" x14ac:dyDescent="0.25">
      <c r="B37" s="7"/>
      <c r="C37" s="35"/>
      <c r="D37" s="192"/>
      <c r="E37" s="193"/>
      <c r="F37" s="9"/>
    </row>
    <row r="38" spans="2:6" ht="14" x14ac:dyDescent="0.25">
      <c r="B38" s="7"/>
      <c r="C38" s="35"/>
      <c r="D38" s="192"/>
      <c r="E38" s="193"/>
      <c r="F38" s="9"/>
    </row>
    <row r="39" spans="2:6" ht="14" x14ac:dyDescent="0.25">
      <c r="B39" s="7"/>
      <c r="C39" s="35"/>
      <c r="D39" s="188"/>
      <c r="E39" s="189"/>
      <c r="F39" s="9"/>
    </row>
    <row r="40" spans="2:6" ht="14" x14ac:dyDescent="0.25">
      <c r="B40" s="7"/>
      <c r="C40" s="35"/>
      <c r="D40" s="188"/>
      <c r="E40" s="189"/>
      <c r="F40" s="9"/>
    </row>
    <row r="41" spans="2:6" ht="14" x14ac:dyDescent="0.25">
      <c r="B41" s="7"/>
      <c r="C41" s="35"/>
      <c r="D41" s="188"/>
      <c r="E41" s="189"/>
      <c r="F41" s="9"/>
    </row>
    <row r="42" spans="2:6" ht="14" x14ac:dyDescent="0.25">
      <c r="B42" s="7"/>
      <c r="C42" s="35"/>
      <c r="D42" s="188"/>
      <c r="E42" s="189"/>
      <c r="F42" s="9"/>
    </row>
    <row r="43" spans="2:6" ht="14" x14ac:dyDescent="0.25">
      <c r="B43" s="7"/>
      <c r="C43" s="35"/>
      <c r="D43" s="188"/>
      <c r="E43" s="189"/>
      <c r="F43" s="9"/>
    </row>
    <row r="44" spans="2:6" ht="14" x14ac:dyDescent="0.25">
      <c r="B44" s="7"/>
      <c r="C44" s="35"/>
      <c r="D44" s="188"/>
      <c r="E44" s="189"/>
      <c r="F44" s="9"/>
    </row>
    <row r="45" spans="2:6" ht="14" x14ac:dyDescent="0.25">
      <c r="B45" s="7"/>
      <c r="C45" s="35"/>
      <c r="D45" s="188"/>
      <c r="E45" s="189"/>
      <c r="F45" s="9"/>
    </row>
    <row r="46" spans="2:6" ht="14" x14ac:dyDescent="0.25">
      <c r="B46" s="7"/>
      <c r="C46" s="35"/>
      <c r="D46" s="188"/>
      <c r="E46" s="189"/>
      <c r="F46" s="9"/>
    </row>
    <row r="47" spans="2:6" ht="14" x14ac:dyDescent="0.25">
      <c r="B47" s="7"/>
      <c r="C47" s="35"/>
      <c r="D47" s="188"/>
      <c r="E47" s="189"/>
      <c r="F47" s="9"/>
    </row>
    <row r="48" spans="2:6" ht="14" x14ac:dyDescent="0.25">
      <c r="B48" s="7"/>
      <c r="C48" s="35"/>
      <c r="D48" s="188"/>
      <c r="E48" s="189"/>
      <c r="F48" s="9"/>
    </row>
    <row r="49" spans="2:6" ht="14" x14ac:dyDescent="0.25">
      <c r="B49" s="7"/>
      <c r="C49" s="35"/>
      <c r="D49" s="188"/>
      <c r="E49" s="189"/>
      <c r="F49" s="9"/>
    </row>
    <row r="50" spans="2:6" ht="14" x14ac:dyDescent="0.25">
      <c r="B50" s="7"/>
      <c r="C50" s="35"/>
      <c r="D50" s="188"/>
      <c r="E50" s="189"/>
      <c r="F50" s="9"/>
    </row>
    <row r="51" spans="2:6" x14ac:dyDescent="0.25">
      <c r="B51" s="7"/>
      <c r="C51" s="36"/>
      <c r="D51" s="37"/>
      <c r="E51" s="37"/>
      <c r="F51" s="9"/>
    </row>
    <row r="52" spans="2:6" x14ac:dyDescent="0.25">
      <c r="B52" s="7"/>
      <c r="C52" s="10"/>
      <c r="D52" s="204"/>
      <c r="E52" s="204"/>
      <c r="F52" s="9"/>
    </row>
    <row r="53" spans="2:6" ht="13" thickBot="1" x14ac:dyDescent="0.3">
      <c r="B53" s="11"/>
      <c r="C53" s="12"/>
      <c r="D53" s="12"/>
      <c r="E53" s="12"/>
      <c r="F53" s="13"/>
    </row>
    <row r="54" spans="2:6" ht="6.75" customHeight="1" thickTop="1" x14ac:dyDescent="0.25">
      <c r="B54" s="5"/>
      <c r="C54" s="14"/>
      <c r="D54" s="14"/>
      <c r="E54" s="14"/>
      <c r="F54" s="5"/>
    </row>
  </sheetData>
  <sheetProtection selectLockedCells="1"/>
  <mergeCells count="20">
    <mergeCell ref="D21:E21"/>
    <mergeCell ref="D38:E38"/>
    <mergeCell ref="D25:E25"/>
    <mergeCell ref="D37:E37"/>
    <mergeCell ref="D52:E52"/>
    <mergeCell ref="D34:E34"/>
    <mergeCell ref="D35:E35"/>
    <mergeCell ref="D36:E36"/>
    <mergeCell ref="D3:E3"/>
    <mergeCell ref="D4:E4"/>
    <mergeCell ref="D5:E5"/>
    <mergeCell ref="D6:E6"/>
    <mergeCell ref="D7:E7"/>
    <mergeCell ref="D15:E15"/>
    <mergeCell ref="D17:E17"/>
    <mergeCell ref="C10:E10"/>
    <mergeCell ref="D11:E11"/>
    <mergeCell ref="D12:E12"/>
    <mergeCell ref="D14:E14"/>
    <mergeCell ref="D13:E13"/>
  </mergeCells>
  <phoneticPr fontId="0" type="noConversion"/>
  <pageMargins left="0.74803149606299213" right="0.74803149606299213" top="0.51181102362204722" bottom="0.56999999999999995" header="0.31496062992125984" footer="0.27559055118110237"/>
  <pageSetup paperSize="9" scale="88" orientation="portrait" r:id="rId1"/>
  <headerFooter alignWithMargins="0">
    <oddHeader>&amp;LStandby Handheld Emergency Radios &amp;RVolume 1A - Appendix G</oddHeader>
    <oddFooter>&amp;LATNS/HO/S41/42/07: &amp;F
25 September 2014&amp;C&amp;A&amp;RPage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O101"/>
  <sheetViews>
    <sheetView topLeftCell="A8" zoomScale="95" zoomScaleNormal="95" workbookViewId="0">
      <selection activeCell="B22" sqref="B22"/>
    </sheetView>
  </sheetViews>
  <sheetFormatPr defaultColWidth="9.33203125" defaultRowHeight="10" x14ac:dyDescent="0.2"/>
  <cols>
    <col min="1" max="1" width="20.6640625" style="17" customWidth="1"/>
    <col min="2" max="2" width="70.6640625" style="17" customWidth="1"/>
    <col min="3" max="3" width="14.109375" style="17" customWidth="1"/>
    <col min="4" max="4" width="16" style="17" customWidth="1"/>
    <col min="5" max="5" width="23.44140625" style="17" customWidth="1"/>
    <col min="6" max="6" width="20.77734375" style="17" customWidth="1"/>
    <col min="7" max="7" width="17" style="17" customWidth="1"/>
    <col min="8" max="8" width="17.77734375" style="17" customWidth="1"/>
    <col min="9" max="9" width="16.77734375" style="17" customWidth="1"/>
    <col min="10" max="10" width="17.33203125" style="17" customWidth="1"/>
    <col min="11" max="11" width="18.77734375" style="17" customWidth="1"/>
    <col min="12" max="12" width="17.6640625" style="17" customWidth="1"/>
    <col min="13" max="16384" width="9.33203125" style="17"/>
  </cols>
  <sheetData>
    <row r="1" spans="1:12" ht="13" x14ac:dyDescent="0.3">
      <c r="A1" s="268" t="s">
        <v>41</v>
      </c>
      <c r="B1" s="268"/>
      <c r="C1" s="16"/>
      <c r="D1" s="16"/>
      <c r="E1" s="16"/>
      <c r="J1" s="16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8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99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2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145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09"/>
      <c r="B27" s="117"/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39"/>
      <c r="B28" s="115"/>
      <c r="C28" s="109"/>
      <c r="D28" s="107"/>
      <c r="E28" s="110"/>
      <c r="F28" s="110"/>
      <c r="G28" s="142"/>
      <c r="H28" s="111"/>
      <c r="I28" s="108"/>
      <c r="J28" s="110"/>
      <c r="K28" s="111"/>
      <c r="L28" s="113"/>
    </row>
    <row r="29" spans="1:12" s="39" customFormat="1" ht="14" x14ac:dyDescent="0.3">
      <c r="A29" s="109"/>
      <c r="B29" s="117"/>
      <c r="C29" s="109"/>
      <c r="D29" s="107"/>
      <c r="E29" s="110"/>
      <c r="F29" s="110"/>
      <c r="G29" s="142"/>
      <c r="H29" s="111"/>
      <c r="I29" s="108"/>
      <c r="J29" s="110"/>
      <c r="K29" s="111"/>
      <c r="L29" s="113"/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5">$B$7</f>
        <v>FC</v>
      </c>
      <c r="D55" s="107"/>
      <c r="E55" s="110"/>
      <c r="F55" s="110">
        <f t="shared" ref="F55:F58" si="6">D55*E55</f>
        <v>0</v>
      </c>
      <c r="G55" s="142">
        <f t="shared" ref="G55:G58" si="7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5"/>
        <v>FC</v>
      </c>
      <c r="D56" s="107"/>
      <c r="E56" s="110"/>
      <c r="F56" s="110">
        <f t="shared" si="6"/>
        <v>0</v>
      </c>
      <c r="G56" s="142">
        <f t="shared" si="7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5"/>
        <v>FC</v>
      </c>
      <c r="D57" s="107"/>
      <c r="E57" s="110"/>
      <c r="F57" s="110">
        <f t="shared" si="6"/>
        <v>0</v>
      </c>
      <c r="G57" s="142">
        <f t="shared" si="7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5"/>
        <v>FC</v>
      </c>
      <c r="D58" s="107"/>
      <c r="E58" s="110"/>
      <c r="F58" s="110">
        <f t="shared" si="6"/>
        <v>0</v>
      </c>
      <c r="G58" s="142">
        <f t="shared" si="7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8">$B$7</f>
        <v>FC</v>
      </c>
      <c r="D63" s="107"/>
      <c r="E63" s="110"/>
      <c r="F63" s="110">
        <f t="shared" ref="F63:F68" si="9">D63*E63</f>
        <v>0</v>
      </c>
      <c r="G63" s="142">
        <f t="shared" ref="G63:G68" si="10">$B$8</f>
        <v>0.1</v>
      </c>
      <c r="H63" s="170">
        <f t="shared" ref="H63:H68" si="11">IF(G63&lt;&gt;0,F63/G63,0)</f>
        <v>0</v>
      </c>
      <c r="I63" s="171"/>
      <c r="J63" s="110"/>
      <c r="K63" s="172">
        <f t="shared" ref="K63:K68" si="12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8"/>
        <v>FC</v>
      </c>
      <c r="D64" s="107"/>
      <c r="E64" s="110"/>
      <c r="F64" s="110">
        <f t="shared" si="9"/>
        <v>0</v>
      </c>
      <c r="G64" s="142">
        <f t="shared" si="10"/>
        <v>0.1</v>
      </c>
      <c r="H64" s="170">
        <f t="shared" si="11"/>
        <v>0</v>
      </c>
      <c r="I64" s="171"/>
      <c r="J64" s="110"/>
      <c r="K64" s="172">
        <f t="shared" si="12"/>
        <v>0</v>
      </c>
      <c r="L64" s="113">
        <f t="shared" ref="L64:L68" si="13">K64+H64</f>
        <v>0</v>
      </c>
    </row>
    <row r="65" spans="1:15" s="39" customFormat="1" ht="14" x14ac:dyDescent="0.3">
      <c r="A65" s="146" t="s">
        <v>45</v>
      </c>
      <c r="B65" s="117"/>
      <c r="C65" s="109" t="str">
        <f t="shared" si="8"/>
        <v>FC</v>
      </c>
      <c r="D65" s="107"/>
      <c r="E65" s="110"/>
      <c r="F65" s="110">
        <f t="shared" si="9"/>
        <v>0</v>
      </c>
      <c r="G65" s="142">
        <f t="shared" si="10"/>
        <v>0.1</v>
      </c>
      <c r="H65" s="170">
        <f t="shared" si="11"/>
        <v>0</v>
      </c>
      <c r="I65" s="171"/>
      <c r="J65" s="110"/>
      <c r="K65" s="172">
        <f t="shared" si="12"/>
        <v>0</v>
      </c>
      <c r="L65" s="113">
        <f t="shared" si="13"/>
        <v>0</v>
      </c>
    </row>
    <row r="66" spans="1:15" s="39" customFormat="1" ht="14" x14ac:dyDescent="0.3">
      <c r="A66" s="146" t="s">
        <v>46</v>
      </c>
      <c r="B66" s="117"/>
      <c r="C66" s="109" t="str">
        <f t="shared" si="8"/>
        <v>FC</v>
      </c>
      <c r="D66" s="107"/>
      <c r="E66" s="110"/>
      <c r="F66" s="110">
        <f t="shared" si="9"/>
        <v>0</v>
      </c>
      <c r="G66" s="142">
        <f t="shared" si="10"/>
        <v>0.1</v>
      </c>
      <c r="H66" s="170">
        <f t="shared" si="11"/>
        <v>0</v>
      </c>
      <c r="I66" s="171"/>
      <c r="J66" s="110"/>
      <c r="K66" s="172">
        <f t="shared" si="12"/>
        <v>0</v>
      </c>
      <c r="L66" s="113">
        <f t="shared" si="13"/>
        <v>0</v>
      </c>
    </row>
    <row r="67" spans="1:15" s="39" customFormat="1" ht="14" x14ac:dyDescent="0.3">
      <c r="A67" s="146" t="s">
        <v>47</v>
      </c>
      <c r="B67" s="117"/>
      <c r="C67" s="109" t="str">
        <f t="shared" si="8"/>
        <v>FC</v>
      </c>
      <c r="D67" s="107"/>
      <c r="E67" s="110"/>
      <c r="F67" s="110">
        <f t="shared" si="9"/>
        <v>0</v>
      </c>
      <c r="G67" s="142">
        <f t="shared" si="10"/>
        <v>0.1</v>
      </c>
      <c r="H67" s="170">
        <f t="shared" si="11"/>
        <v>0</v>
      </c>
      <c r="I67" s="171"/>
      <c r="J67" s="110"/>
      <c r="K67" s="172">
        <f t="shared" si="12"/>
        <v>0</v>
      </c>
      <c r="L67" s="113">
        <f t="shared" si="13"/>
        <v>0</v>
      </c>
    </row>
    <row r="68" spans="1:15" s="39" customFormat="1" ht="14" x14ac:dyDescent="0.3">
      <c r="A68" s="146" t="s">
        <v>50</v>
      </c>
      <c r="B68" s="117"/>
      <c r="C68" s="109" t="str">
        <f t="shared" si="8"/>
        <v>FC</v>
      </c>
      <c r="D68" s="107"/>
      <c r="E68" s="110"/>
      <c r="F68" s="110">
        <f t="shared" si="9"/>
        <v>0</v>
      </c>
      <c r="G68" s="142">
        <f t="shared" si="10"/>
        <v>0.1</v>
      </c>
      <c r="H68" s="170">
        <f t="shared" si="11"/>
        <v>0</v>
      </c>
      <c r="I68" s="171"/>
      <c r="J68" s="110"/>
      <c r="K68" s="172">
        <f t="shared" si="12"/>
        <v>0</v>
      </c>
      <c r="L68" s="113">
        <f t="shared" si="13"/>
        <v>0</v>
      </c>
    </row>
    <row r="69" spans="1:15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5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4">SUM(F61:F69)+F60</f>
        <v>0</v>
      </c>
      <c r="G70" s="183"/>
      <c r="H70" s="184">
        <f t="shared" si="14"/>
        <v>0</v>
      </c>
      <c r="I70" s="154"/>
      <c r="J70" s="155">
        <f t="shared" si="14"/>
        <v>0</v>
      </c>
      <c r="K70" s="185">
        <f t="shared" si="14"/>
        <v>0</v>
      </c>
      <c r="L70" s="160">
        <f t="shared" si="14"/>
        <v>0</v>
      </c>
    </row>
    <row r="71" spans="1:15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39" customFormat="1" ht="14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39" customFormat="1" ht="14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39" customFormat="1" ht="14" x14ac:dyDescent="0.3"/>
    <row r="79" spans="1:15" s="39" customFormat="1" ht="14" x14ac:dyDescent="0.3"/>
    <row r="80" spans="1:15" s="39" customFormat="1" ht="14" x14ac:dyDescent="0.3"/>
    <row r="81" s="39" customFormat="1" ht="14" x14ac:dyDescent="0.3"/>
    <row r="82" s="39" customFormat="1" ht="14" x14ac:dyDescent="0.3"/>
    <row r="83" s="39" customFormat="1" ht="14" x14ac:dyDescent="0.3"/>
    <row r="84" s="39" customFormat="1" ht="14" x14ac:dyDescent="0.3"/>
    <row r="85" s="39" customFormat="1" ht="14" x14ac:dyDescent="0.3"/>
    <row r="86" s="39" customFormat="1" ht="14" x14ac:dyDescent="0.3"/>
    <row r="87" s="39" customFormat="1" ht="14" x14ac:dyDescent="0.3"/>
    <row r="88" s="39" customFormat="1" ht="14" x14ac:dyDescent="0.3"/>
    <row r="89" s="39" customFormat="1" ht="14" x14ac:dyDescent="0.3"/>
    <row r="90" s="39" customFormat="1" ht="14" x14ac:dyDescent="0.3"/>
    <row r="91" s="39" customFormat="1" ht="14" x14ac:dyDescent="0.3"/>
    <row r="92" s="39" customFormat="1" ht="14" x14ac:dyDescent="0.3"/>
    <row r="93" s="39" customFormat="1" ht="14" x14ac:dyDescent="0.3"/>
    <row r="94" s="39" customFormat="1" ht="14" x14ac:dyDescent="0.3"/>
    <row r="95" s="39" customFormat="1" ht="14" x14ac:dyDescent="0.3"/>
    <row r="96" s="39" customFormat="1" ht="14" x14ac:dyDescent="0.3"/>
    <row r="97" s="39" customFormat="1" ht="14" x14ac:dyDescent="0.3"/>
    <row r="98" s="39" customFormat="1" ht="14" x14ac:dyDescent="0.3"/>
    <row r="99" s="39" customFormat="1" ht="14" x14ac:dyDescent="0.3"/>
    <row r="100" s="39" customFormat="1" ht="14" x14ac:dyDescent="0.3"/>
    <row r="101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O101"/>
  <sheetViews>
    <sheetView topLeftCell="A15" zoomScale="95" zoomScaleNormal="95" workbookViewId="0">
      <selection activeCell="B22" sqref="B22"/>
    </sheetView>
  </sheetViews>
  <sheetFormatPr defaultColWidth="9.33203125" defaultRowHeight="10" x14ac:dyDescent="0.2"/>
  <cols>
    <col min="1" max="1" width="20.6640625" style="17" customWidth="1"/>
    <col min="2" max="2" width="70.6640625" style="17" customWidth="1"/>
    <col min="3" max="3" width="14.109375" style="17" customWidth="1"/>
    <col min="4" max="4" width="16" style="17" customWidth="1"/>
    <col min="5" max="5" width="23.44140625" style="17" customWidth="1"/>
    <col min="6" max="6" width="20.77734375" style="17" customWidth="1"/>
    <col min="7" max="7" width="17" style="17" customWidth="1"/>
    <col min="8" max="8" width="17.77734375" style="17" customWidth="1"/>
    <col min="9" max="9" width="16.77734375" style="17" customWidth="1"/>
    <col min="10" max="10" width="17.33203125" style="17" customWidth="1"/>
    <col min="11" max="11" width="18.77734375" style="17" customWidth="1"/>
    <col min="12" max="12" width="17.6640625" style="17" customWidth="1"/>
    <col min="13" max="16384" width="9.33203125" style="17"/>
  </cols>
  <sheetData>
    <row r="1" spans="1:12" ht="13" x14ac:dyDescent="0.3">
      <c r="A1" s="268" t="s">
        <v>41</v>
      </c>
      <c r="B1" s="268"/>
      <c r="C1" s="16"/>
      <c r="D1" s="16"/>
      <c r="E1" s="16"/>
      <c r="J1" s="16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9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122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1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145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09"/>
      <c r="B27" s="117"/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39"/>
      <c r="B28" s="115"/>
      <c r="C28" s="109"/>
      <c r="D28" s="107"/>
      <c r="E28" s="110"/>
      <c r="F28" s="110"/>
      <c r="G28" s="142"/>
      <c r="H28" s="111"/>
      <c r="I28" s="108"/>
      <c r="J28" s="110"/>
      <c r="K28" s="111"/>
      <c r="L28" s="113"/>
    </row>
    <row r="29" spans="1:12" s="39" customFormat="1" ht="14" x14ac:dyDescent="0.3">
      <c r="A29" s="109"/>
      <c r="B29" s="117"/>
      <c r="C29" s="109"/>
      <c r="D29" s="107"/>
      <c r="E29" s="110"/>
      <c r="F29" s="110"/>
      <c r="G29" s="142"/>
      <c r="H29" s="111"/>
      <c r="I29" s="108"/>
      <c r="J29" s="110"/>
      <c r="K29" s="111"/>
      <c r="L29" s="113"/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5">$B$7</f>
        <v>FC</v>
      </c>
      <c r="D55" s="107"/>
      <c r="E55" s="110"/>
      <c r="F55" s="110">
        <f t="shared" ref="F55:F58" si="6">D55*E55</f>
        <v>0</v>
      </c>
      <c r="G55" s="142">
        <f t="shared" ref="G55:G58" si="7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5"/>
        <v>FC</v>
      </c>
      <c r="D56" s="107"/>
      <c r="E56" s="110"/>
      <c r="F56" s="110">
        <f t="shared" si="6"/>
        <v>0</v>
      </c>
      <c r="G56" s="142">
        <f t="shared" si="7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5"/>
        <v>FC</v>
      </c>
      <c r="D57" s="107"/>
      <c r="E57" s="110"/>
      <c r="F57" s="110">
        <f t="shared" si="6"/>
        <v>0</v>
      </c>
      <c r="G57" s="142">
        <f t="shared" si="7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5"/>
        <v>FC</v>
      </c>
      <c r="D58" s="107"/>
      <c r="E58" s="110"/>
      <c r="F58" s="110">
        <f t="shared" si="6"/>
        <v>0</v>
      </c>
      <c r="G58" s="142">
        <f t="shared" si="7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8">$B$7</f>
        <v>FC</v>
      </c>
      <c r="D63" s="107"/>
      <c r="E63" s="110"/>
      <c r="F63" s="110">
        <f t="shared" ref="F63:F68" si="9">D63*E63</f>
        <v>0</v>
      </c>
      <c r="G63" s="142">
        <f t="shared" ref="G63:G68" si="10">$B$8</f>
        <v>0.1</v>
      </c>
      <c r="H63" s="170">
        <f t="shared" ref="H63:H68" si="11">IF(G63&lt;&gt;0,F63/G63,0)</f>
        <v>0</v>
      </c>
      <c r="I63" s="171"/>
      <c r="J63" s="110"/>
      <c r="K63" s="172">
        <f t="shared" ref="K63:K68" si="12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8"/>
        <v>FC</v>
      </c>
      <c r="D64" s="107"/>
      <c r="E64" s="110"/>
      <c r="F64" s="110">
        <f t="shared" si="9"/>
        <v>0</v>
      </c>
      <c r="G64" s="142">
        <f t="shared" si="10"/>
        <v>0.1</v>
      </c>
      <c r="H64" s="170">
        <f t="shared" si="11"/>
        <v>0</v>
      </c>
      <c r="I64" s="171"/>
      <c r="J64" s="110"/>
      <c r="K64" s="172">
        <f t="shared" si="12"/>
        <v>0</v>
      </c>
      <c r="L64" s="113">
        <f t="shared" ref="L64:L68" si="13">K64+H64</f>
        <v>0</v>
      </c>
    </row>
    <row r="65" spans="1:15" s="39" customFormat="1" ht="14" x14ac:dyDescent="0.3">
      <c r="A65" s="146" t="s">
        <v>45</v>
      </c>
      <c r="B65" s="117"/>
      <c r="C65" s="109" t="str">
        <f t="shared" si="8"/>
        <v>FC</v>
      </c>
      <c r="D65" s="107"/>
      <c r="E65" s="110"/>
      <c r="F65" s="110">
        <f t="shared" si="9"/>
        <v>0</v>
      </c>
      <c r="G65" s="142">
        <f t="shared" si="10"/>
        <v>0.1</v>
      </c>
      <c r="H65" s="170">
        <f t="shared" si="11"/>
        <v>0</v>
      </c>
      <c r="I65" s="171"/>
      <c r="J65" s="110"/>
      <c r="K65" s="172">
        <f t="shared" si="12"/>
        <v>0</v>
      </c>
      <c r="L65" s="113">
        <f t="shared" si="13"/>
        <v>0</v>
      </c>
    </row>
    <row r="66" spans="1:15" s="39" customFormat="1" ht="14" x14ac:dyDescent="0.3">
      <c r="A66" s="146" t="s">
        <v>46</v>
      </c>
      <c r="B66" s="117"/>
      <c r="C66" s="109" t="str">
        <f t="shared" si="8"/>
        <v>FC</v>
      </c>
      <c r="D66" s="107"/>
      <c r="E66" s="110"/>
      <c r="F66" s="110">
        <f t="shared" si="9"/>
        <v>0</v>
      </c>
      <c r="G66" s="142">
        <f t="shared" si="10"/>
        <v>0.1</v>
      </c>
      <c r="H66" s="170">
        <f t="shared" si="11"/>
        <v>0</v>
      </c>
      <c r="I66" s="171"/>
      <c r="J66" s="110"/>
      <c r="K66" s="172">
        <f t="shared" si="12"/>
        <v>0</v>
      </c>
      <c r="L66" s="113">
        <f t="shared" si="13"/>
        <v>0</v>
      </c>
    </row>
    <row r="67" spans="1:15" s="39" customFormat="1" ht="14" x14ac:dyDescent="0.3">
      <c r="A67" s="146" t="s">
        <v>47</v>
      </c>
      <c r="B67" s="117"/>
      <c r="C67" s="109" t="str">
        <f t="shared" si="8"/>
        <v>FC</v>
      </c>
      <c r="D67" s="107"/>
      <c r="E67" s="110"/>
      <c r="F67" s="110">
        <f t="shared" si="9"/>
        <v>0</v>
      </c>
      <c r="G67" s="142">
        <f t="shared" si="10"/>
        <v>0.1</v>
      </c>
      <c r="H67" s="170">
        <f t="shared" si="11"/>
        <v>0</v>
      </c>
      <c r="I67" s="171"/>
      <c r="J67" s="110"/>
      <c r="K67" s="172">
        <f t="shared" si="12"/>
        <v>0</v>
      </c>
      <c r="L67" s="113">
        <f t="shared" si="13"/>
        <v>0</v>
      </c>
    </row>
    <row r="68" spans="1:15" s="39" customFormat="1" ht="14" x14ac:dyDescent="0.3">
      <c r="A68" s="146" t="s">
        <v>50</v>
      </c>
      <c r="B68" s="117"/>
      <c r="C68" s="109" t="str">
        <f t="shared" si="8"/>
        <v>FC</v>
      </c>
      <c r="D68" s="107"/>
      <c r="E68" s="110"/>
      <c r="F68" s="110">
        <f t="shared" si="9"/>
        <v>0</v>
      </c>
      <c r="G68" s="142">
        <f t="shared" si="10"/>
        <v>0.1</v>
      </c>
      <c r="H68" s="170">
        <f t="shared" si="11"/>
        <v>0</v>
      </c>
      <c r="I68" s="171"/>
      <c r="J68" s="110"/>
      <c r="K68" s="172">
        <f t="shared" si="12"/>
        <v>0</v>
      </c>
      <c r="L68" s="113">
        <f t="shared" si="13"/>
        <v>0</v>
      </c>
    </row>
    <row r="69" spans="1:15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5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4">SUM(F61:F69)+F60</f>
        <v>0</v>
      </c>
      <c r="G70" s="183"/>
      <c r="H70" s="184">
        <f t="shared" si="14"/>
        <v>0</v>
      </c>
      <c r="I70" s="154"/>
      <c r="J70" s="155">
        <f t="shared" si="14"/>
        <v>0</v>
      </c>
      <c r="K70" s="185">
        <f t="shared" si="14"/>
        <v>0</v>
      </c>
      <c r="L70" s="160">
        <f t="shared" si="14"/>
        <v>0</v>
      </c>
    </row>
    <row r="71" spans="1:15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39" customFormat="1" ht="14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39" customFormat="1" ht="14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39" customFormat="1" ht="14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39" customFormat="1" ht="14" x14ac:dyDescent="0.3"/>
    <row r="80" spans="1:15" s="39" customFormat="1" ht="14" x14ac:dyDescent="0.3"/>
    <row r="81" s="39" customFormat="1" ht="14" x14ac:dyDescent="0.3"/>
    <row r="82" s="39" customFormat="1" ht="14" x14ac:dyDescent="0.3"/>
    <row r="83" s="39" customFormat="1" ht="14" x14ac:dyDescent="0.3"/>
    <row r="84" s="39" customFormat="1" ht="14" x14ac:dyDescent="0.3"/>
    <row r="85" s="39" customFormat="1" ht="14" x14ac:dyDescent="0.3"/>
    <row r="86" s="39" customFormat="1" ht="14" x14ac:dyDescent="0.3"/>
    <row r="87" s="39" customFormat="1" ht="14" x14ac:dyDescent="0.3"/>
    <row r="88" s="39" customFormat="1" ht="14" x14ac:dyDescent="0.3"/>
    <row r="89" s="39" customFormat="1" ht="14" x14ac:dyDescent="0.3"/>
    <row r="90" s="39" customFormat="1" ht="14" x14ac:dyDescent="0.3"/>
    <row r="91" s="39" customFormat="1" ht="14" x14ac:dyDescent="0.3"/>
    <row r="92" s="39" customFormat="1" ht="14" x14ac:dyDescent="0.3"/>
    <row r="93" s="39" customFormat="1" ht="14" x14ac:dyDescent="0.3"/>
    <row r="94" s="39" customFormat="1" ht="14" x14ac:dyDescent="0.3"/>
    <row r="95" s="39" customFormat="1" ht="14" x14ac:dyDescent="0.3"/>
    <row r="96" s="39" customFormat="1" ht="14" x14ac:dyDescent="0.3"/>
    <row r="97" s="39" customFormat="1" ht="14" x14ac:dyDescent="0.3"/>
    <row r="98" s="39" customFormat="1" ht="14" x14ac:dyDescent="0.3"/>
    <row r="99" s="39" customFormat="1" ht="14" x14ac:dyDescent="0.3"/>
    <row r="100" s="39" customFormat="1" ht="14" x14ac:dyDescent="0.3"/>
    <row r="101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L76"/>
  <sheetViews>
    <sheetView topLeftCell="A10" zoomScale="98" zoomScaleNormal="98" zoomScalePageLayoutView="70" workbookViewId="0">
      <selection activeCell="B22" sqref="B22"/>
    </sheetView>
  </sheetViews>
  <sheetFormatPr defaultColWidth="9.33203125" defaultRowHeight="10" x14ac:dyDescent="0.2"/>
  <cols>
    <col min="1" max="1" width="40.6640625" style="17" customWidth="1"/>
    <col min="2" max="2" width="69.109375" style="17" customWidth="1"/>
    <col min="3" max="3" width="20" style="17" customWidth="1"/>
    <col min="4" max="4" width="22.44140625" style="17" customWidth="1"/>
    <col min="5" max="5" width="20.109375" style="17" customWidth="1"/>
    <col min="6" max="6" width="19" style="17" customWidth="1"/>
    <col min="7" max="7" width="17.33203125" style="17" customWidth="1"/>
    <col min="8" max="8" width="19.44140625" style="17" customWidth="1"/>
    <col min="9" max="9" width="17.44140625" style="17" customWidth="1"/>
    <col min="10" max="10" width="17.6640625" style="17" customWidth="1"/>
    <col min="11" max="11" width="16.77734375" style="17" customWidth="1"/>
    <col min="12" max="12" width="18.77734375" style="17" customWidth="1"/>
    <col min="13" max="16384" width="9.33203125" style="17"/>
  </cols>
  <sheetData>
    <row r="1" spans="1:12" s="39" customFormat="1" ht="14" x14ac:dyDescent="0.3">
      <c r="A1" s="254" t="s">
        <v>41</v>
      </c>
      <c r="B1" s="254"/>
      <c r="C1" s="40"/>
      <c r="D1" s="40"/>
      <c r="E1" s="40"/>
      <c r="J1" s="40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10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53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25.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4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145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39" t="s">
        <v>29</v>
      </c>
      <c r="B27" s="115" t="s">
        <v>124</v>
      </c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14" t="s">
        <v>125</v>
      </c>
      <c r="B28" s="117"/>
      <c r="C28" s="109"/>
      <c r="D28" s="107"/>
      <c r="E28" s="110"/>
      <c r="F28" s="110"/>
      <c r="G28" s="142"/>
      <c r="H28" s="111"/>
      <c r="I28" s="112"/>
      <c r="J28" s="110"/>
      <c r="K28" s="111"/>
      <c r="L28" s="113"/>
    </row>
    <row r="29" spans="1:12" s="39" customFormat="1" ht="14" x14ac:dyDescent="0.3">
      <c r="A29" s="109"/>
      <c r="B29" s="117" t="s">
        <v>132</v>
      </c>
      <c r="C29" s="109" t="str">
        <f t="shared" ref="C29" si="5">$B$7</f>
        <v>FC</v>
      </c>
      <c r="D29" s="107">
        <v>0</v>
      </c>
      <c r="E29" s="110"/>
      <c r="F29" s="110"/>
      <c r="G29" s="142">
        <f t="shared" ref="G29" si="6">$B$8</f>
        <v>0.1</v>
      </c>
      <c r="H29" s="111">
        <f t="shared" ref="H29" si="7">IF(G29&lt;&gt;0,F29/G29,0)</f>
        <v>0</v>
      </c>
      <c r="I29" s="112"/>
      <c r="J29" s="110"/>
      <c r="K29" s="111">
        <f t="shared" ref="K29" si="8">I29*J29</f>
        <v>0</v>
      </c>
      <c r="L29" s="113">
        <f t="shared" ref="L29" si="9">H29+K137</f>
        <v>0</v>
      </c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10">$B$7</f>
        <v>FC</v>
      </c>
      <c r="D55" s="107"/>
      <c r="E55" s="110"/>
      <c r="F55" s="110">
        <f t="shared" ref="F55:F58" si="11">D55*E55</f>
        <v>0</v>
      </c>
      <c r="G55" s="142">
        <f t="shared" ref="G55:G58" si="12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10"/>
        <v>FC</v>
      </c>
      <c r="D56" s="107"/>
      <c r="E56" s="110"/>
      <c r="F56" s="110">
        <f t="shared" si="11"/>
        <v>0</v>
      </c>
      <c r="G56" s="142">
        <f t="shared" si="12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10"/>
        <v>FC</v>
      </c>
      <c r="D57" s="107"/>
      <c r="E57" s="110"/>
      <c r="F57" s="110">
        <f t="shared" si="11"/>
        <v>0</v>
      </c>
      <c r="G57" s="142">
        <f t="shared" si="12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10"/>
        <v>FC</v>
      </c>
      <c r="D58" s="107"/>
      <c r="E58" s="110"/>
      <c r="F58" s="110">
        <f t="shared" si="11"/>
        <v>0</v>
      </c>
      <c r="G58" s="142">
        <f t="shared" si="12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13">$B$7</f>
        <v>FC</v>
      </c>
      <c r="D63" s="107"/>
      <c r="E63" s="110"/>
      <c r="F63" s="110">
        <f t="shared" ref="F63:F68" si="14">D63*E63</f>
        <v>0</v>
      </c>
      <c r="G63" s="142">
        <f t="shared" ref="G63:G68" si="15">$B$8</f>
        <v>0.1</v>
      </c>
      <c r="H63" s="170">
        <f t="shared" ref="H63:H68" si="16">IF(G63&lt;&gt;0,F63/G63,0)</f>
        <v>0</v>
      </c>
      <c r="I63" s="171"/>
      <c r="J63" s="110"/>
      <c r="K63" s="172">
        <f t="shared" ref="K63:K68" si="17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13"/>
        <v>FC</v>
      </c>
      <c r="D64" s="107"/>
      <c r="E64" s="110"/>
      <c r="F64" s="110">
        <f t="shared" si="14"/>
        <v>0</v>
      </c>
      <c r="G64" s="142">
        <f t="shared" si="15"/>
        <v>0.1</v>
      </c>
      <c r="H64" s="170">
        <f t="shared" si="16"/>
        <v>0</v>
      </c>
      <c r="I64" s="171"/>
      <c r="J64" s="110"/>
      <c r="K64" s="172">
        <f t="shared" si="17"/>
        <v>0</v>
      </c>
      <c r="L64" s="113">
        <f t="shared" ref="L64:L68" si="18">K64+H64</f>
        <v>0</v>
      </c>
    </row>
    <row r="65" spans="1:12" s="39" customFormat="1" ht="14" x14ac:dyDescent="0.3">
      <c r="A65" s="146" t="s">
        <v>45</v>
      </c>
      <c r="B65" s="117"/>
      <c r="C65" s="109" t="str">
        <f t="shared" si="13"/>
        <v>FC</v>
      </c>
      <c r="D65" s="107"/>
      <c r="E65" s="110"/>
      <c r="F65" s="110">
        <f t="shared" si="14"/>
        <v>0</v>
      </c>
      <c r="G65" s="142">
        <f t="shared" si="15"/>
        <v>0.1</v>
      </c>
      <c r="H65" s="170">
        <f t="shared" si="16"/>
        <v>0</v>
      </c>
      <c r="I65" s="171"/>
      <c r="J65" s="110"/>
      <c r="K65" s="172">
        <f t="shared" si="17"/>
        <v>0</v>
      </c>
      <c r="L65" s="113">
        <f t="shared" si="18"/>
        <v>0</v>
      </c>
    </row>
    <row r="66" spans="1:12" s="39" customFormat="1" ht="14" x14ac:dyDescent="0.3">
      <c r="A66" s="146" t="s">
        <v>46</v>
      </c>
      <c r="B66" s="117"/>
      <c r="C66" s="109" t="str">
        <f t="shared" si="13"/>
        <v>FC</v>
      </c>
      <c r="D66" s="107"/>
      <c r="E66" s="110"/>
      <c r="F66" s="110">
        <f t="shared" si="14"/>
        <v>0</v>
      </c>
      <c r="G66" s="142">
        <f t="shared" si="15"/>
        <v>0.1</v>
      </c>
      <c r="H66" s="170">
        <f t="shared" si="16"/>
        <v>0</v>
      </c>
      <c r="I66" s="171"/>
      <c r="J66" s="110"/>
      <c r="K66" s="172">
        <f t="shared" si="17"/>
        <v>0</v>
      </c>
      <c r="L66" s="113">
        <f t="shared" si="18"/>
        <v>0</v>
      </c>
    </row>
    <row r="67" spans="1:12" s="39" customFormat="1" ht="14" x14ac:dyDescent="0.3">
      <c r="A67" s="146" t="s">
        <v>47</v>
      </c>
      <c r="B67" s="117"/>
      <c r="C67" s="109" t="str">
        <f t="shared" si="13"/>
        <v>FC</v>
      </c>
      <c r="D67" s="107"/>
      <c r="E67" s="110"/>
      <c r="F67" s="110">
        <f t="shared" si="14"/>
        <v>0</v>
      </c>
      <c r="G67" s="142">
        <f t="shared" si="15"/>
        <v>0.1</v>
      </c>
      <c r="H67" s="170">
        <f t="shared" si="16"/>
        <v>0</v>
      </c>
      <c r="I67" s="171"/>
      <c r="J67" s="110"/>
      <c r="K67" s="172">
        <f t="shared" si="17"/>
        <v>0</v>
      </c>
      <c r="L67" s="113">
        <f t="shared" si="18"/>
        <v>0</v>
      </c>
    </row>
    <row r="68" spans="1:12" s="39" customFormat="1" ht="14" x14ac:dyDescent="0.3">
      <c r="A68" s="146" t="s">
        <v>50</v>
      </c>
      <c r="B68" s="117"/>
      <c r="C68" s="109" t="str">
        <f t="shared" si="13"/>
        <v>FC</v>
      </c>
      <c r="D68" s="107"/>
      <c r="E68" s="110"/>
      <c r="F68" s="110">
        <f t="shared" si="14"/>
        <v>0</v>
      </c>
      <c r="G68" s="142">
        <f t="shared" si="15"/>
        <v>0.1</v>
      </c>
      <c r="H68" s="170">
        <f t="shared" si="16"/>
        <v>0</v>
      </c>
      <c r="I68" s="171"/>
      <c r="J68" s="110"/>
      <c r="K68" s="172">
        <f t="shared" si="17"/>
        <v>0</v>
      </c>
      <c r="L68" s="113">
        <f t="shared" si="18"/>
        <v>0</v>
      </c>
    </row>
    <row r="69" spans="1:12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2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9">SUM(F61:F69)+F60</f>
        <v>0</v>
      </c>
      <c r="G70" s="183"/>
      <c r="H70" s="184">
        <f t="shared" si="19"/>
        <v>0</v>
      </c>
      <c r="I70" s="154"/>
      <c r="J70" s="155">
        <f t="shared" si="19"/>
        <v>0</v>
      </c>
      <c r="K70" s="185">
        <f t="shared" si="19"/>
        <v>0</v>
      </c>
      <c r="L70" s="160">
        <f t="shared" si="19"/>
        <v>0</v>
      </c>
    </row>
    <row r="71" spans="1:12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</row>
    <row r="72" spans="1:12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</row>
    <row r="73" spans="1:12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&amp;CStandby Handheld Emergency Radios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Y101"/>
  <sheetViews>
    <sheetView topLeftCell="A11" zoomScale="106" zoomScaleNormal="106" workbookViewId="0">
      <selection activeCell="B22" sqref="B22"/>
    </sheetView>
  </sheetViews>
  <sheetFormatPr defaultColWidth="9.33203125" defaultRowHeight="10" x14ac:dyDescent="0.2"/>
  <cols>
    <col min="1" max="1" width="20.6640625" style="17" customWidth="1"/>
    <col min="2" max="2" width="70.6640625" style="17" customWidth="1"/>
    <col min="3" max="3" width="14.109375" style="17" customWidth="1"/>
    <col min="4" max="4" width="16" style="17" customWidth="1"/>
    <col min="5" max="5" width="23.44140625" style="17" customWidth="1"/>
    <col min="6" max="6" width="20.77734375" style="17" customWidth="1"/>
    <col min="7" max="7" width="17" style="17" customWidth="1"/>
    <col min="8" max="8" width="17.77734375" style="17" customWidth="1"/>
    <col min="9" max="9" width="16.77734375" style="17" customWidth="1"/>
    <col min="10" max="10" width="17.33203125" style="17" customWidth="1"/>
    <col min="11" max="11" width="18.77734375" style="17" customWidth="1"/>
    <col min="12" max="12" width="17.6640625" style="17" customWidth="1"/>
    <col min="13" max="16384" width="9.33203125" style="17"/>
  </cols>
  <sheetData>
    <row r="1" spans="1:12" ht="13" x14ac:dyDescent="0.3">
      <c r="A1" s="268" t="s">
        <v>41</v>
      </c>
      <c r="B1" s="268"/>
      <c r="C1" s="16"/>
      <c r="D1" s="16"/>
      <c r="E1" s="16"/>
      <c r="J1" s="16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11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81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1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145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09"/>
      <c r="B27" s="117"/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39"/>
      <c r="B28" s="115"/>
      <c r="C28" s="109"/>
      <c r="D28" s="107"/>
      <c r="E28" s="110"/>
      <c r="F28" s="110"/>
      <c r="G28" s="142"/>
      <c r="H28" s="111"/>
      <c r="I28" s="108"/>
      <c r="J28" s="110"/>
      <c r="K28" s="111"/>
      <c r="L28" s="113"/>
    </row>
    <row r="29" spans="1:12" s="39" customFormat="1" ht="14" x14ac:dyDescent="0.3">
      <c r="A29" s="109"/>
      <c r="B29" s="117"/>
      <c r="C29" s="109"/>
      <c r="D29" s="107"/>
      <c r="E29" s="110"/>
      <c r="F29" s="110"/>
      <c r="G29" s="142"/>
      <c r="H29" s="111"/>
      <c r="I29" s="108"/>
      <c r="J29" s="110"/>
      <c r="K29" s="111"/>
      <c r="L29" s="113"/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5">$B$7</f>
        <v>FC</v>
      </c>
      <c r="D55" s="107"/>
      <c r="E55" s="110"/>
      <c r="F55" s="110">
        <f t="shared" ref="F55:F58" si="6">D55*E55</f>
        <v>0</v>
      </c>
      <c r="G55" s="142">
        <f t="shared" ref="G55:G58" si="7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5"/>
        <v>FC</v>
      </c>
      <c r="D56" s="107"/>
      <c r="E56" s="110"/>
      <c r="F56" s="110">
        <f t="shared" si="6"/>
        <v>0</v>
      </c>
      <c r="G56" s="142">
        <f t="shared" si="7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5"/>
        <v>FC</v>
      </c>
      <c r="D57" s="107"/>
      <c r="E57" s="110"/>
      <c r="F57" s="110">
        <f t="shared" si="6"/>
        <v>0</v>
      </c>
      <c r="G57" s="142">
        <f t="shared" si="7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5"/>
        <v>FC</v>
      </c>
      <c r="D58" s="107"/>
      <c r="E58" s="110"/>
      <c r="F58" s="110">
        <f t="shared" si="6"/>
        <v>0</v>
      </c>
      <c r="G58" s="142">
        <f t="shared" si="7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8">$B$7</f>
        <v>FC</v>
      </c>
      <c r="D63" s="107"/>
      <c r="E63" s="110"/>
      <c r="F63" s="110">
        <f t="shared" ref="F63:F68" si="9">D63*E63</f>
        <v>0</v>
      </c>
      <c r="G63" s="142">
        <f t="shared" ref="G63:G68" si="10">$B$8</f>
        <v>0.1</v>
      </c>
      <c r="H63" s="170">
        <f t="shared" ref="H63:H68" si="11">IF(G63&lt;&gt;0,F63/G63,0)</f>
        <v>0</v>
      </c>
      <c r="I63" s="171"/>
      <c r="J63" s="110"/>
      <c r="K63" s="172">
        <f t="shared" ref="K63:K68" si="12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8"/>
        <v>FC</v>
      </c>
      <c r="D64" s="107"/>
      <c r="E64" s="110"/>
      <c r="F64" s="110">
        <f t="shared" si="9"/>
        <v>0</v>
      </c>
      <c r="G64" s="142">
        <f t="shared" si="10"/>
        <v>0.1</v>
      </c>
      <c r="H64" s="170">
        <f t="shared" si="11"/>
        <v>0</v>
      </c>
      <c r="I64" s="171"/>
      <c r="J64" s="110"/>
      <c r="K64" s="172">
        <f t="shared" si="12"/>
        <v>0</v>
      </c>
      <c r="L64" s="113">
        <f t="shared" ref="L64:L68" si="13">K64+H64</f>
        <v>0</v>
      </c>
    </row>
    <row r="65" spans="1:25" s="39" customFormat="1" ht="14" x14ac:dyDescent="0.3">
      <c r="A65" s="146" t="s">
        <v>45</v>
      </c>
      <c r="B65" s="117"/>
      <c r="C65" s="109" t="str">
        <f t="shared" si="8"/>
        <v>FC</v>
      </c>
      <c r="D65" s="107"/>
      <c r="E65" s="110"/>
      <c r="F65" s="110">
        <f t="shared" si="9"/>
        <v>0</v>
      </c>
      <c r="G65" s="142">
        <f t="shared" si="10"/>
        <v>0.1</v>
      </c>
      <c r="H65" s="170">
        <f t="shared" si="11"/>
        <v>0</v>
      </c>
      <c r="I65" s="171"/>
      <c r="J65" s="110"/>
      <c r="K65" s="172">
        <f t="shared" si="12"/>
        <v>0</v>
      </c>
      <c r="L65" s="113">
        <f t="shared" si="13"/>
        <v>0</v>
      </c>
    </row>
    <row r="66" spans="1:25" s="39" customFormat="1" ht="14" x14ac:dyDescent="0.3">
      <c r="A66" s="146" t="s">
        <v>46</v>
      </c>
      <c r="B66" s="117"/>
      <c r="C66" s="109" t="str">
        <f t="shared" si="8"/>
        <v>FC</v>
      </c>
      <c r="D66" s="107"/>
      <c r="E66" s="110"/>
      <c r="F66" s="110">
        <f t="shared" si="9"/>
        <v>0</v>
      </c>
      <c r="G66" s="142">
        <f t="shared" si="10"/>
        <v>0.1</v>
      </c>
      <c r="H66" s="170">
        <f t="shared" si="11"/>
        <v>0</v>
      </c>
      <c r="I66" s="171"/>
      <c r="J66" s="110"/>
      <c r="K66" s="172">
        <f t="shared" si="12"/>
        <v>0</v>
      </c>
      <c r="L66" s="113">
        <f t="shared" si="13"/>
        <v>0</v>
      </c>
    </row>
    <row r="67" spans="1:25" s="39" customFormat="1" ht="14" x14ac:dyDescent="0.3">
      <c r="A67" s="146" t="s">
        <v>47</v>
      </c>
      <c r="B67" s="117"/>
      <c r="C67" s="109" t="str">
        <f t="shared" si="8"/>
        <v>FC</v>
      </c>
      <c r="D67" s="107"/>
      <c r="E67" s="110"/>
      <c r="F67" s="110">
        <f t="shared" si="9"/>
        <v>0</v>
      </c>
      <c r="G67" s="142">
        <f t="shared" si="10"/>
        <v>0.1</v>
      </c>
      <c r="H67" s="170">
        <f t="shared" si="11"/>
        <v>0</v>
      </c>
      <c r="I67" s="171"/>
      <c r="J67" s="110"/>
      <c r="K67" s="172">
        <f t="shared" si="12"/>
        <v>0</v>
      </c>
      <c r="L67" s="113">
        <f t="shared" si="13"/>
        <v>0</v>
      </c>
    </row>
    <row r="68" spans="1:25" s="39" customFormat="1" ht="14" x14ac:dyDescent="0.3">
      <c r="A68" s="146" t="s">
        <v>50</v>
      </c>
      <c r="B68" s="117"/>
      <c r="C68" s="109" t="str">
        <f t="shared" si="8"/>
        <v>FC</v>
      </c>
      <c r="D68" s="107"/>
      <c r="E68" s="110"/>
      <c r="F68" s="110">
        <f t="shared" si="9"/>
        <v>0</v>
      </c>
      <c r="G68" s="142">
        <f t="shared" si="10"/>
        <v>0.1</v>
      </c>
      <c r="H68" s="170">
        <f t="shared" si="11"/>
        <v>0</v>
      </c>
      <c r="I68" s="171"/>
      <c r="J68" s="110"/>
      <c r="K68" s="172">
        <f t="shared" si="12"/>
        <v>0</v>
      </c>
      <c r="L68" s="113">
        <f t="shared" si="13"/>
        <v>0</v>
      </c>
    </row>
    <row r="69" spans="1:25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25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4">SUM(F61:F69)+F60</f>
        <v>0</v>
      </c>
      <c r="G70" s="183"/>
      <c r="H70" s="184">
        <f t="shared" si="14"/>
        <v>0</v>
      </c>
      <c r="I70" s="154"/>
      <c r="J70" s="155">
        <f t="shared" si="14"/>
        <v>0</v>
      </c>
      <c r="K70" s="185">
        <f t="shared" si="14"/>
        <v>0</v>
      </c>
      <c r="L70" s="160">
        <f t="shared" si="14"/>
        <v>0</v>
      </c>
    </row>
    <row r="71" spans="1:25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s="39" customFormat="1" ht="14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s="39" customFormat="1" ht="14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 s="39" customFormat="1" ht="14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s="39" customFormat="1" ht="14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 s="39" customFormat="1" ht="14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 s="39" customFormat="1" ht="14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 s="39" customFormat="1" ht="14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:25" s="39" customFormat="1" ht="14" x14ac:dyDescent="0.3"/>
    <row r="84" spans="1:25" s="39" customFormat="1" ht="14" x14ac:dyDescent="0.3"/>
    <row r="85" spans="1:25" s="39" customFormat="1" ht="14" x14ac:dyDescent="0.3"/>
    <row r="86" spans="1:25" s="39" customFormat="1" ht="14" x14ac:dyDescent="0.3"/>
    <row r="87" spans="1:25" s="39" customFormat="1" ht="14" x14ac:dyDescent="0.3"/>
    <row r="88" spans="1:25" s="39" customFormat="1" ht="14" x14ac:dyDescent="0.3"/>
    <row r="89" spans="1:25" s="39" customFormat="1" ht="14" x14ac:dyDescent="0.3"/>
    <row r="90" spans="1:25" s="39" customFormat="1" ht="14" x14ac:dyDescent="0.3"/>
    <row r="91" spans="1:25" s="39" customFormat="1" ht="14" x14ac:dyDescent="0.3"/>
    <row r="92" spans="1:25" s="39" customFormat="1" ht="14" x14ac:dyDescent="0.3"/>
    <row r="93" spans="1:25" s="39" customFormat="1" ht="14" x14ac:dyDescent="0.3"/>
    <row r="94" spans="1:25" s="39" customFormat="1" ht="14" x14ac:dyDescent="0.3"/>
    <row r="95" spans="1:25" s="39" customFormat="1" ht="14" x14ac:dyDescent="0.3"/>
    <row r="96" spans="1:25" s="39" customFormat="1" ht="14" x14ac:dyDescent="0.3"/>
    <row r="97" s="39" customFormat="1" ht="14" x14ac:dyDescent="0.3"/>
    <row r="98" s="39" customFormat="1" ht="14" x14ac:dyDescent="0.3"/>
    <row r="99" s="39" customFormat="1" ht="14" x14ac:dyDescent="0.3"/>
    <row r="100" s="39" customFormat="1" ht="14" x14ac:dyDescent="0.3"/>
    <row r="101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M101"/>
  <sheetViews>
    <sheetView topLeftCell="A10" zoomScale="96" zoomScaleNormal="96" workbookViewId="0">
      <selection activeCell="B22" sqref="B22"/>
    </sheetView>
  </sheetViews>
  <sheetFormatPr defaultColWidth="9.33203125" defaultRowHeight="10" x14ac:dyDescent="0.2"/>
  <cols>
    <col min="1" max="1" width="20.6640625" style="17" customWidth="1"/>
    <col min="2" max="2" width="70.6640625" style="17" customWidth="1"/>
    <col min="3" max="3" width="14.109375" style="17" customWidth="1"/>
    <col min="4" max="4" width="16" style="17" customWidth="1"/>
    <col min="5" max="5" width="23.44140625" style="17" customWidth="1"/>
    <col min="6" max="6" width="20.77734375" style="17" customWidth="1"/>
    <col min="7" max="7" width="17" style="17" customWidth="1"/>
    <col min="8" max="8" width="17.77734375" style="17" customWidth="1"/>
    <col min="9" max="9" width="16.77734375" style="17" customWidth="1"/>
    <col min="10" max="10" width="17.33203125" style="17" customWidth="1"/>
    <col min="11" max="11" width="18.77734375" style="17" customWidth="1"/>
    <col min="12" max="12" width="17.6640625" style="17" customWidth="1"/>
    <col min="13" max="16384" width="9.33203125" style="17"/>
  </cols>
  <sheetData>
    <row r="1" spans="1:12" ht="13" x14ac:dyDescent="0.3">
      <c r="A1" s="268" t="s">
        <v>41</v>
      </c>
      <c r="B1" s="268"/>
      <c r="C1" s="16"/>
      <c r="D1" s="16"/>
      <c r="E1" s="16"/>
      <c r="J1" s="16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12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83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1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145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39" t="s">
        <v>29</v>
      </c>
      <c r="B27" s="115" t="s">
        <v>124</v>
      </c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14" t="s">
        <v>125</v>
      </c>
      <c r="B28" s="117"/>
      <c r="C28" s="109"/>
      <c r="D28" s="107"/>
      <c r="E28" s="110"/>
      <c r="F28" s="110"/>
      <c r="G28" s="142"/>
      <c r="H28" s="111"/>
      <c r="I28" s="112"/>
      <c r="J28" s="110"/>
      <c r="K28" s="111"/>
      <c r="L28" s="113"/>
    </row>
    <row r="29" spans="1:12" s="39" customFormat="1" ht="14" x14ac:dyDescent="0.3">
      <c r="A29" s="109"/>
      <c r="B29" s="117" t="s">
        <v>133</v>
      </c>
      <c r="C29" s="109" t="str">
        <f t="shared" ref="C29" si="5">$B$7</f>
        <v>FC</v>
      </c>
      <c r="D29" s="107">
        <v>0</v>
      </c>
      <c r="E29" s="110"/>
      <c r="F29" s="110"/>
      <c r="G29" s="142">
        <f t="shared" ref="G29" si="6">$B$8</f>
        <v>0.1</v>
      </c>
      <c r="H29" s="111">
        <f t="shared" ref="H29" si="7">IF(G29&lt;&gt;0,F29/G29,0)</f>
        <v>0</v>
      </c>
      <c r="I29" s="112"/>
      <c r="J29" s="110"/>
      <c r="K29" s="111">
        <f t="shared" ref="K29" si="8">I29*J29</f>
        <v>0</v>
      </c>
      <c r="L29" s="113">
        <f t="shared" ref="L29" si="9">H29+K137</f>
        <v>0</v>
      </c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10">$B$7</f>
        <v>FC</v>
      </c>
      <c r="D55" s="107"/>
      <c r="E55" s="110"/>
      <c r="F55" s="110">
        <f t="shared" ref="F55:F58" si="11">D55*E55</f>
        <v>0</v>
      </c>
      <c r="G55" s="142">
        <f t="shared" ref="G55:G58" si="12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10"/>
        <v>FC</v>
      </c>
      <c r="D56" s="107"/>
      <c r="E56" s="110"/>
      <c r="F56" s="110">
        <f t="shared" si="11"/>
        <v>0</v>
      </c>
      <c r="G56" s="142">
        <f t="shared" si="12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10"/>
        <v>FC</v>
      </c>
      <c r="D57" s="107"/>
      <c r="E57" s="110"/>
      <c r="F57" s="110">
        <f t="shared" si="11"/>
        <v>0</v>
      </c>
      <c r="G57" s="142">
        <f t="shared" si="12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10"/>
        <v>FC</v>
      </c>
      <c r="D58" s="107"/>
      <c r="E58" s="110"/>
      <c r="F58" s="110">
        <f t="shared" si="11"/>
        <v>0</v>
      </c>
      <c r="G58" s="142">
        <f t="shared" si="12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13">$B$7</f>
        <v>FC</v>
      </c>
      <c r="D63" s="107"/>
      <c r="E63" s="110"/>
      <c r="F63" s="110">
        <f t="shared" ref="F63:F68" si="14">D63*E63</f>
        <v>0</v>
      </c>
      <c r="G63" s="142">
        <f t="shared" ref="G63:G68" si="15">$B$8</f>
        <v>0.1</v>
      </c>
      <c r="H63" s="170">
        <f t="shared" ref="H63:H68" si="16">IF(G63&lt;&gt;0,F63/G63,0)</f>
        <v>0</v>
      </c>
      <c r="I63" s="171"/>
      <c r="J63" s="110"/>
      <c r="K63" s="172">
        <f t="shared" ref="K63:K68" si="17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13"/>
        <v>FC</v>
      </c>
      <c r="D64" s="107"/>
      <c r="E64" s="110"/>
      <c r="F64" s="110">
        <f t="shared" si="14"/>
        <v>0</v>
      </c>
      <c r="G64" s="142">
        <f t="shared" si="15"/>
        <v>0.1</v>
      </c>
      <c r="H64" s="170">
        <f t="shared" si="16"/>
        <v>0</v>
      </c>
      <c r="I64" s="171"/>
      <c r="J64" s="110"/>
      <c r="K64" s="172">
        <f t="shared" si="17"/>
        <v>0</v>
      </c>
      <c r="L64" s="113">
        <f t="shared" ref="L64:L68" si="18">K64+H64</f>
        <v>0</v>
      </c>
    </row>
    <row r="65" spans="1:13" s="39" customFormat="1" ht="14" x14ac:dyDescent="0.3">
      <c r="A65" s="146" t="s">
        <v>45</v>
      </c>
      <c r="B65" s="117"/>
      <c r="C65" s="109" t="str">
        <f t="shared" si="13"/>
        <v>FC</v>
      </c>
      <c r="D65" s="107"/>
      <c r="E65" s="110"/>
      <c r="F65" s="110">
        <f t="shared" si="14"/>
        <v>0</v>
      </c>
      <c r="G65" s="142">
        <f t="shared" si="15"/>
        <v>0.1</v>
      </c>
      <c r="H65" s="170">
        <f t="shared" si="16"/>
        <v>0</v>
      </c>
      <c r="I65" s="171"/>
      <c r="J65" s="110"/>
      <c r="K65" s="172">
        <f t="shared" si="17"/>
        <v>0</v>
      </c>
      <c r="L65" s="113">
        <f t="shared" si="18"/>
        <v>0</v>
      </c>
    </row>
    <row r="66" spans="1:13" s="39" customFormat="1" ht="14" x14ac:dyDescent="0.3">
      <c r="A66" s="146" t="s">
        <v>46</v>
      </c>
      <c r="B66" s="117"/>
      <c r="C66" s="109" t="str">
        <f t="shared" si="13"/>
        <v>FC</v>
      </c>
      <c r="D66" s="107"/>
      <c r="E66" s="110"/>
      <c r="F66" s="110">
        <f t="shared" si="14"/>
        <v>0</v>
      </c>
      <c r="G66" s="142">
        <f t="shared" si="15"/>
        <v>0.1</v>
      </c>
      <c r="H66" s="170">
        <f t="shared" si="16"/>
        <v>0</v>
      </c>
      <c r="I66" s="171"/>
      <c r="J66" s="110"/>
      <c r="K66" s="172">
        <f t="shared" si="17"/>
        <v>0</v>
      </c>
      <c r="L66" s="113">
        <f t="shared" si="18"/>
        <v>0</v>
      </c>
    </row>
    <row r="67" spans="1:13" s="39" customFormat="1" ht="14" x14ac:dyDescent="0.3">
      <c r="A67" s="146" t="s">
        <v>47</v>
      </c>
      <c r="B67" s="117"/>
      <c r="C67" s="109" t="str">
        <f t="shared" si="13"/>
        <v>FC</v>
      </c>
      <c r="D67" s="107"/>
      <c r="E67" s="110"/>
      <c r="F67" s="110">
        <f t="shared" si="14"/>
        <v>0</v>
      </c>
      <c r="G67" s="142">
        <f t="shared" si="15"/>
        <v>0.1</v>
      </c>
      <c r="H67" s="170">
        <f t="shared" si="16"/>
        <v>0</v>
      </c>
      <c r="I67" s="171"/>
      <c r="J67" s="110"/>
      <c r="K67" s="172">
        <f t="shared" si="17"/>
        <v>0</v>
      </c>
      <c r="L67" s="113">
        <f t="shared" si="18"/>
        <v>0</v>
      </c>
    </row>
    <row r="68" spans="1:13" s="39" customFormat="1" ht="14" x14ac:dyDescent="0.3">
      <c r="A68" s="146" t="s">
        <v>50</v>
      </c>
      <c r="B68" s="117"/>
      <c r="C68" s="109" t="str">
        <f t="shared" si="13"/>
        <v>FC</v>
      </c>
      <c r="D68" s="107"/>
      <c r="E68" s="110"/>
      <c r="F68" s="110">
        <f t="shared" si="14"/>
        <v>0</v>
      </c>
      <c r="G68" s="142">
        <f t="shared" si="15"/>
        <v>0.1</v>
      </c>
      <c r="H68" s="170">
        <f t="shared" si="16"/>
        <v>0</v>
      </c>
      <c r="I68" s="171"/>
      <c r="J68" s="110"/>
      <c r="K68" s="172">
        <f t="shared" si="17"/>
        <v>0</v>
      </c>
      <c r="L68" s="113">
        <f t="shared" si="18"/>
        <v>0</v>
      </c>
    </row>
    <row r="69" spans="1:13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3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9">SUM(F61:F69)+F60</f>
        <v>0</v>
      </c>
      <c r="G70" s="183"/>
      <c r="H70" s="184">
        <f t="shared" si="19"/>
        <v>0</v>
      </c>
      <c r="I70" s="154"/>
      <c r="J70" s="155">
        <f t="shared" si="19"/>
        <v>0</v>
      </c>
      <c r="K70" s="185">
        <f t="shared" si="19"/>
        <v>0</v>
      </c>
      <c r="L70" s="160">
        <f t="shared" si="19"/>
        <v>0</v>
      </c>
    </row>
    <row r="71" spans="1:13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s="39" customFormat="1" ht="14" x14ac:dyDescent="0.3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s="39" customFormat="1" ht="14" x14ac:dyDescent="0.3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s="39" customFormat="1" ht="14" x14ac:dyDescent="0.3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s="39" customFormat="1" ht="14" x14ac:dyDescent="0.3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s="39" customFormat="1" ht="14" x14ac:dyDescent="0.3">
      <c r="A80"/>
      <c r="B80"/>
      <c r="C80"/>
      <c r="D80"/>
      <c r="E80"/>
      <c r="F80"/>
      <c r="G80"/>
      <c r="H80"/>
      <c r="I80"/>
      <c r="J80"/>
      <c r="K80"/>
      <c r="L80"/>
      <c r="M80"/>
    </row>
    <row r="81" s="39" customFormat="1" ht="14" x14ac:dyDescent="0.3"/>
    <row r="82" s="39" customFormat="1" ht="14" x14ac:dyDescent="0.3"/>
    <row r="83" s="39" customFormat="1" ht="14" x14ac:dyDescent="0.3"/>
    <row r="84" s="39" customFormat="1" ht="14" x14ac:dyDescent="0.3"/>
    <row r="85" s="39" customFormat="1" ht="14" x14ac:dyDescent="0.3"/>
    <row r="86" s="39" customFormat="1" ht="14" x14ac:dyDescent="0.3"/>
    <row r="87" s="39" customFormat="1" ht="14" x14ac:dyDescent="0.3"/>
    <row r="88" s="39" customFormat="1" ht="14" x14ac:dyDescent="0.3"/>
    <row r="89" s="39" customFormat="1" ht="14" x14ac:dyDescent="0.3"/>
    <row r="90" s="39" customFormat="1" ht="14" x14ac:dyDescent="0.3"/>
    <row r="91" s="39" customFormat="1" ht="14" x14ac:dyDescent="0.3"/>
    <row r="92" s="39" customFormat="1" ht="14" x14ac:dyDescent="0.3"/>
    <row r="93" s="39" customFormat="1" ht="14" x14ac:dyDescent="0.3"/>
    <row r="94" s="39" customFormat="1" ht="14" x14ac:dyDescent="0.3"/>
    <row r="95" s="39" customFormat="1" ht="14" x14ac:dyDescent="0.3"/>
    <row r="96" s="39" customFormat="1" ht="14" x14ac:dyDescent="0.3"/>
    <row r="97" s="39" customFormat="1" ht="14" x14ac:dyDescent="0.3"/>
    <row r="98" s="39" customFormat="1" ht="14" x14ac:dyDescent="0.3"/>
    <row r="99" s="39" customFormat="1" ht="14" x14ac:dyDescent="0.3"/>
    <row r="100" s="39" customFormat="1" ht="14" x14ac:dyDescent="0.3"/>
    <row r="101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L70"/>
  <sheetViews>
    <sheetView topLeftCell="B14" zoomScale="93" zoomScaleNormal="93" zoomScalePageLayoutView="55" workbookViewId="0">
      <selection activeCell="B22" sqref="B22"/>
    </sheetView>
  </sheetViews>
  <sheetFormatPr defaultColWidth="9.33203125" defaultRowHeight="10" x14ac:dyDescent="0.2"/>
  <cols>
    <col min="1" max="1" width="23.44140625" style="17" customWidth="1"/>
    <col min="2" max="2" width="74" style="17" customWidth="1"/>
    <col min="3" max="3" width="21.77734375" style="17" customWidth="1"/>
    <col min="4" max="4" width="21.33203125" style="17" customWidth="1"/>
    <col min="5" max="5" width="25.6640625" style="17" customWidth="1"/>
    <col min="6" max="6" width="21" style="17" customWidth="1"/>
    <col min="7" max="7" width="23" style="17" customWidth="1"/>
    <col min="8" max="8" width="20" style="17" customWidth="1"/>
    <col min="9" max="9" width="19.77734375" style="17" customWidth="1"/>
    <col min="10" max="10" width="23.44140625" style="17" customWidth="1"/>
    <col min="11" max="11" width="20.6640625" style="17" customWidth="1"/>
    <col min="12" max="12" width="21.77734375" style="17" customWidth="1"/>
    <col min="13" max="16384" width="9.33203125" style="17"/>
  </cols>
  <sheetData>
    <row r="1" spans="1:12" s="39" customFormat="1" ht="14" x14ac:dyDescent="0.3">
      <c r="A1" s="254" t="s">
        <v>41</v>
      </c>
      <c r="B1" s="254"/>
      <c r="C1" s="40"/>
      <c r="D1" s="40"/>
      <c r="E1" s="40"/>
      <c r="J1" s="40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13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135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4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3" si="0">$B$7</f>
        <v>FC</v>
      </c>
      <c r="D18" s="107">
        <v>2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145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 t="s">
        <v>141</v>
      </c>
      <c r="C23" s="109" t="str">
        <f t="shared" si="0"/>
        <v>FC</v>
      </c>
      <c r="D23" s="107">
        <v>2</v>
      </c>
      <c r="E23" s="110"/>
      <c r="F23" s="110"/>
      <c r="G23" s="142"/>
      <c r="H23" s="111"/>
      <c r="I23" s="112">
        <v>2</v>
      </c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09"/>
      <c r="B27" s="117"/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39"/>
      <c r="B28" s="115"/>
      <c r="C28" s="109"/>
      <c r="D28" s="107"/>
      <c r="E28" s="110"/>
      <c r="F28" s="110"/>
      <c r="G28" s="142"/>
      <c r="H28" s="111"/>
      <c r="I28" s="108"/>
      <c r="J28" s="110"/>
      <c r="K28" s="111"/>
      <c r="L28" s="113"/>
    </row>
    <row r="29" spans="1:12" s="39" customFormat="1" ht="14" x14ac:dyDescent="0.3">
      <c r="A29" s="109"/>
      <c r="B29" s="117"/>
      <c r="C29" s="109"/>
      <c r="D29" s="107"/>
      <c r="E29" s="110"/>
      <c r="F29" s="110"/>
      <c r="G29" s="142"/>
      <c r="H29" s="111"/>
      <c r="I29" s="108"/>
      <c r="J29" s="110"/>
      <c r="K29" s="111"/>
      <c r="L29" s="113"/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5">$B$7</f>
        <v>FC</v>
      </c>
      <c r="D55" s="107"/>
      <c r="E55" s="110"/>
      <c r="F55" s="110">
        <f t="shared" ref="F55:F57" si="6">D55*E55</f>
        <v>0</v>
      </c>
      <c r="G55" s="142">
        <f t="shared" ref="G55:G58" si="7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5"/>
        <v>FC</v>
      </c>
      <c r="D56" s="107"/>
      <c r="E56" s="110"/>
      <c r="F56" s="110">
        <f t="shared" si="6"/>
        <v>0</v>
      </c>
      <c r="G56" s="142">
        <f t="shared" si="7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5"/>
        <v>FC</v>
      </c>
      <c r="D57" s="107"/>
      <c r="E57" s="110"/>
      <c r="F57" s="110">
        <f t="shared" si="6"/>
        <v>0</v>
      </c>
      <c r="G57" s="142">
        <f t="shared" si="7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5"/>
        <v>FC</v>
      </c>
      <c r="D58" s="107"/>
      <c r="E58" s="110"/>
      <c r="F58" s="110">
        <f t="shared" ref="F58" si="8">D58*E58</f>
        <v>0</v>
      </c>
      <c r="G58" s="142">
        <f t="shared" si="7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9">$B$7</f>
        <v>FC</v>
      </c>
      <c r="D63" s="107"/>
      <c r="E63" s="110"/>
      <c r="F63" s="110">
        <f t="shared" ref="F63:F68" si="10">D63*E63</f>
        <v>0</v>
      </c>
      <c r="G63" s="142">
        <f t="shared" ref="G63:G68" si="11">$B$8</f>
        <v>0.1</v>
      </c>
      <c r="H63" s="170">
        <f t="shared" ref="H63:H68" si="12">IF(G63&lt;&gt;0,F63/G63,0)</f>
        <v>0</v>
      </c>
      <c r="I63" s="171"/>
      <c r="J63" s="110"/>
      <c r="K63" s="172">
        <f t="shared" ref="K63:K68" si="13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9"/>
        <v>FC</v>
      </c>
      <c r="D64" s="107"/>
      <c r="E64" s="110"/>
      <c r="F64" s="110">
        <f t="shared" si="10"/>
        <v>0</v>
      </c>
      <c r="G64" s="142">
        <f t="shared" si="11"/>
        <v>0.1</v>
      </c>
      <c r="H64" s="170">
        <f t="shared" si="12"/>
        <v>0</v>
      </c>
      <c r="I64" s="171"/>
      <c r="J64" s="110"/>
      <c r="K64" s="172">
        <f t="shared" si="13"/>
        <v>0</v>
      </c>
      <c r="L64" s="113">
        <f t="shared" ref="L64:L68" si="14">K64+H64</f>
        <v>0</v>
      </c>
    </row>
    <row r="65" spans="1:12" s="39" customFormat="1" ht="14" x14ac:dyDescent="0.3">
      <c r="A65" s="146" t="s">
        <v>45</v>
      </c>
      <c r="B65" s="117"/>
      <c r="C65" s="109" t="str">
        <f t="shared" si="9"/>
        <v>FC</v>
      </c>
      <c r="D65" s="107"/>
      <c r="E65" s="110"/>
      <c r="F65" s="110">
        <f t="shared" si="10"/>
        <v>0</v>
      </c>
      <c r="G65" s="142">
        <f t="shared" si="11"/>
        <v>0.1</v>
      </c>
      <c r="H65" s="170">
        <f t="shared" si="12"/>
        <v>0</v>
      </c>
      <c r="I65" s="171"/>
      <c r="J65" s="110"/>
      <c r="K65" s="172">
        <f t="shared" si="13"/>
        <v>0</v>
      </c>
      <c r="L65" s="113">
        <f t="shared" si="14"/>
        <v>0</v>
      </c>
    </row>
    <row r="66" spans="1:12" s="39" customFormat="1" ht="14" x14ac:dyDescent="0.3">
      <c r="A66" s="146" t="s">
        <v>46</v>
      </c>
      <c r="B66" s="117"/>
      <c r="C66" s="109" t="str">
        <f t="shared" si="9"/>
        <v>FC</v>
      </c>
      <c r="D66" s="107"/>
      <c r="E66" s="110"/>
      <c r="F66" s="110">
        <f t="shared" si="10"/>
        <v>0</v>
      </c>
      <c r="G66" s="142">
        <f t="shared" si="11"/>
        <v>0.1</v>
      </c>
      <c r="H66" s="170">
        <f t="shared" si="12"/>
        <v>0</v>
      </c>
      <c r="I66" s="171"/>
      <c r="J66" s="110"/>
      <c r="K66" s="172">
        <f t="shared" si="13"/>
        <v>0</v>
      </c>
      <c r="L66" s="113">
        <f t="shared" si="14"/>
        <v>0</v>
      </c>
    </row>
    <row r="67" spans="1:12" s="39" customFormat="1" ht="14" x14ac:dyDescent="0.3">
      <c r="A67" s="146" t="s">
        <v>47</v>
      </c>
      <c r="B67" s="117"/>
      <c r="C67" s="109" t="str">
        <f t="shared" si="9"/>
        <v>FC</v>
      </c>
      <c r="D67" s="107"/>
      <c r="E67" s="110"/>
      <c r="F67" s="110">
        <f t="shared" si="10"/>
        <v>0</v>
      </c>
      <c r="G67" s="142">
        <f t="shared" si="11"/>
        <v>0.1</v>
      </c>
      <c r="H67" s="170">
        <f t="shared" si="12"/>
        <v>0</v>
      </c>
      <c r="I67" s="171"/>
      <c r="J67" s="110"/>
      <c r="K67" s="172">
        <f t="shared" si="13"/>
        <v>0</v>
      </c>
      <c r="L67" s="113">
        <f t="shared" si="14"/>
        <v>0</v>
      </c>
    </row>
    <row r="68" spans="1:12" s="39" customFormat="1" ht="14" x14ac:dyDescent="0.3">
      <c r="A68" s="146" t="s">
        <v>50</v>
      </c>
      <c r="B68" s="117"/>
      <c r="C68" s="109" t="str">
        <f t="shared" si="9"/>
        <v>FC</v>
      </c>
      <c r="D68" s="107"/>
      <c r="E68" s="110"/>
      <c r="F68" s="110">
        <f t="shared" si="10"/>
        <v>0</v>
      </c>
      <c r="G68" s="142">
        <f t="shared" si="11"/>
        <v>0.1</v>
      </c>
      <c r="H68" s="170">
        <f t="shared" si="12"/>
        <v>0</v>
      </c>
      <c r="I68" s="171"/>
      <c r="J68" s="110"/>
      <c r="K68" s="172">
        <f t="shared" si="13"/>
        <v>0</v>
      </c>
      <c r="L68" s="113">
        <f t="shared" si="14"/>
        <v>0</v>
      </c>
    </row>
    <row r="69" spans="1:12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2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5">SUM(F61:F69)+F60</f>
        <v>0</v>
      </c>
      <c r="G70" s="183"/>
      <c r="H70" s="184">
        <f t="shared" si="15"/>
        <v>0</v>
      </c>
      <c r="I70" s="154"/>
      <c r="J70" s="155">
        <f t="shared" si="15"/>
        <v>0</v>
      </c>
      <c r="K70" s="185">
        <f t="shared" si="15"/>
        <v>0</v>
      </c>
      <c r="L70" s="160">
        <f t="shared" si="15"/>
        <v>0</v>
      </c>
    </row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AE51-1398-476F-90C0-24E2766CAD55}">
  <sheetPr>
    <tabColor rgb="FF00B0F0"/>
  </sheetPr>
  <dimension ref="A1:Z101"/>
  <sheetViews>
    <sheetView topLeftCell="A21" zoomScaleNormal="100" workbookViewId="0">
      <selection activeCell="B29" sqref="B29"/>
    </sheetView>
  </sheetViews>
  <sheetFormatPr defaultColWidth="9.33203125" defaultRowHeight="10" x14ac:dyDescent="0.2"/>
  <cols>
    <col min="1" max="1" width="20.6640625" style="17" customWidth="1"/>
    <col min="2" max="2" width="70.6640625" style="17" customWidth="1"/>
    <col min="3" max="3" width="14.109375" style="17" customWidth="1"/>
    <col min="4" max="4" width="16" style="17" customWidth="1"/>
    <col min="5" max="5" width="23.44140625" style="17" customWidth="1"/>
    <col min="6" max="6" width="20.77734375" style="17" customWidth="1"/>
    <col min="7" max="7" width="17" style="17" customWidth="1"/>
    <col min="8" max="8" width="17.77734375" style="17" customWidth="1"/>
    <col min="9" max="9" width="16.77734375" style="17" customWidth="1"/>
    <col min="10" max="10" width="17.33203125" style="17" customWidth="1"/>
    <col min="11" max="11" width="18.77734375" style="17" customWidth="1"/>
    <col min="12" max="12" width="17.6640625" style="17" customWidth="1"/>
    <col min="13" max="16384" width="9.33203125" style="17"/>
  </cols>
  <sheetData>
    <row r="1" spans="1:12" ht="13" x14ac:dyDescent="0.3">
      <c r="A1" s="268" t="s">
        <v>41</v>
      </c>
      <c r="B1" s="268"/>
      <c r="C1" s="16"/>
      <c r="D1" s="16"/>
      <c r="E1" s="16"/>
      <c r="J1" s="16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14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134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2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119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39" t="s">
        <v>29</v>
      </c>
      <c r="B27" s="115" t="s">
        <v>124</v>
      </c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14" t="s">
        <v>125</v>
      </c>
      <c r="B28" s="117"/>
      <c r="C28" s="109"/>
      <c r="D28" s="107"/>
      <c r="E28" s="110"/>
      <c r="F28" s="110"/>
      <c r="G28" s="142"/>
      <c r="H28" s="111"/>
      <c r="I28" s="112"/>
      <c r="J28" s="110"/>
      <c r="K28" s="111"/>
      <c r="L28" s="113"/>
    </row>
    <row r="29" spans="1:12" s="39" customFormat="1" ht="28" x14ac:dyDescent="0.3">
      <c r="A29" s="109"/>
      <c r="B29" s="191" t="s">
        <v>136</v>
      </c>
      <c r="C29" s="109" t="str">
        <f t="shared" ref="C29" si="5">$B$7</f>
        <v>FC</v>
      </c>
      <c r="D29" s="107">
        <v>0</v>
      </c>
      <c r="E29" s="110"/>
      <c r="F29" s="110"/>
      <c r="G29" s="142">
        <f t="shared" ref="G29" si="6">$B$8</f>
        <v>0.1</v>
      </c>
      <c r="H29" s="111">
        <f t="shared" ref="H29" si="7">IF(G29&lt;&gt;0,F29/G29,0)</f>
        <v>0</v>
      </c>
      <c r="I29" s="112"/>
      <c r="J29" s="110"/>
      <c r="K29" s="111">
        <f t="shared" ref="K29" si="8">I29*J29</f>
        <v>0</v>
      </c>
      <c r="L29" s="113">
        <f t="shared" ref="L29" si="9">H29+K137</f>
        <v>0</v>
      </c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10">$B$7</f>
        <v>FC</v>
      </c>
      <c r="D55" s="107"/>
      <c r="E55" s="110"/>
      <c r="F55" s="110">
        <f t="shared" ref="F55:F58" si="11">D55*E55</f>
        <v>0</v>
      </c>
      <c r="G55" s="142">
        <f t="shared" ref="G55:G58" si="12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10"/>
        <v>FC</v>
      </c>
      <c r="D56" s="107"/>
      <c r="E56" s="110"/>
      <c r="F56" s="110">
        <f t="shared" si="11"/>
        <v>0</v>
      </c>
      <c r="G56" s="142">
        <f t="shared" si="12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10"/>
        <v>FC</v>
      </c>
      <c r="D57" s="107"/>
      <c r="E57" s="110"/>
      <c r="F57" s="110">
        <f t="shared" si="11"/>
        <v>0</v>
      </c>
      <c r="G57" s="142">
        <f t="shared" si="12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10"/>
        <v>FC</v>
      </c>
      <c r="D58" s="107"/>
      <c r="E58" s="110"/>
      <c r="F58" s="110">
        <f t="shared" si="11"/>
        <v>0</v>
      </c>
      <c r="G58" s="142">
        <f t="shared" si="12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13">$B$7</f>
        <v>FC</v>
      </c>
      <c r="D63" s="107"/>
      <c r="E63" s="110"/>
      <c r="F63" s="110">
        <f t="shared" ref="F63:F68" si="14">D63*E63</f>
        <v>0</v>
      </c>
      <c r="G63" s="142">
        <f t="shared" ref="G63:G68" si="15">$B$8</f>
        <v>0.1</v>
      </c>
      <c r="H63" s="170">
        <f t="shared" ref="H63:H68" si="16">IF(G63&lt;&gt;0,F63/G63,0)</f>
        <v>0</v>
      </c>
      <c r="I63" s="171"/>
      <c r="J63" s="110"/>
      <c r="K63" s="172">
        <f t="shared" ref="K63:K68" si="17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13"/>
        <v>FC</v>
      </c>
      <c r="D64" s="107"/>
      <c r="E64" s="110"/>
      <c r="F64" s="110">
        <f t="shared" si="14"/>
        <v>0</v>
      </c>
      <c r="G64" s="142">
        <f t="shared" si="15"/>
        <v>0.1</v>
      </c>
      <c r="H64" s="170">
        <f t="shared" si="16"/>
        <v>0</v>
      </c>
      <c r="I64" s="171"/>
      <c r="J64" s="110"/>
      <c r="K64" s="172">
        <f t="shared" si="17"/>
        <v>0</v>
      </c>
      <c r="L64" s="113">
        <f t="shared" ref="L64:L68" si="18">K64+H64</f>
        <v>0</v>
      </c>
    </row>
    <row r="65" spans="1:26" s="39" customFormat="1" ht="14" x14ac:dyDescent="0.3">
      <c r="A65" s="146" t="s">
        <v>45</v>
      </c>
      <c r="B65" s="117"/>
      <c r="C65" s="109" t="str">
        <f t="shared" si="13"/>
        <v>FC</v>
      </c>
      <c r="D65" s="107"/>
      <c r="E65" s="110"/>
      <c r="F65" s="110">
        <f t="shared" si="14"/>
        <v>0</v>
      </c>
      <c r="G65" s="142">
        <f t="shared" si="15"/>
        <v>0.1</v>
      </c>
      <c r="H65" s="170">
        <f t="shared" si="16"/>
        <v>0</v>
      </c>
      <c r="I65" s="171"/>
      <c r="J65" s="110"/>
      <c r="K65" s="172">
        <f t="shared" si="17"/>
        <v>0</v>
      </c>
      <c r="L65" s="113">
        <f t="shared" si="18"/>
        <v>0</v>
      </c>
    </row>
    <row r="66" spans="1:26" s="39" customFormat="1" ht="14" x14ac:dyDescent="0.3">
      <c r="A66" s="146" t="s">
        <v>46</v>
      </c>
      <c r="B66" s="117"/>
      <c r="C66" s="109" t="str">
        <f t="shared" si="13"/>
        <v>FC</v>
      </c>
      <c r="D66" s="107"/>
      <c r="E66" s="110"/>
      <c r="F66" s="110">
        <f t="shared" si="14"/>
        <v>0</v>
      </c>
      <c r="G66" s="142">
        <f t="shared" si="15"/>
        <v>0.1</v>
      </c>
      <c r="H66" s="170">
        <f t="shared" si="16"/>
        <v>0</v>
      </c>
      <c r="I66" s="171"/>
      <c r="J66" s="110"/>
      <c r="K66" s="172">
        <f t="shared" si="17"/>
        <v>0</v>
      </c>
      <c r="L66" s="113">
        <f t="shared" si="18"/>
        <v>0</v>
      </c>
    </row>
    <row r="67" spans="1:26" s="39" customFormat="1" ht="14" x14ac:dyDescent="0.3">
      <c r="A67" s="146" t="s">
        <v>47</v>
      </c>
      <c r="B67" s="117"/>
      <c r="C67" s="109" t="str">
        <f t="shared" si="13"/>
        <v>FC</v>
      </c>
      <c r="D67" s="107"/>
      <c r="E67" s="110"/>
      <c r="F67" s="110">
        <f t="shared" si="14"/>
        <v>0</v>
      </c>
      <c r="G67" s="142">
        <f t="shared" si="15"/>
        <v>0.1</v>
      </c>
      <c r="H67" s="170">
        <f t="shared" si="16"/>
        <v>0</v>
      </c>
      <c r="I67" s="171"/>
      <c r="J67" s="110"/>
      <c r="K67" s="172">
        <f t="shared" si="17"/>
        <v>0</v>
      </c>
      <c r="L67" s="113">
        <f t="shared" si="18"/>
        <v>0</v>
      </c>
    </row>
    <row r="68" spans="1:26" s="39" customFormat="1" ht="14" x14ac:dyDescent="0.3">
      <c r="A68" s="146" t="s">
        <v>50</v>
      </c>
      <c r="B68" s="117"/>
      <c r="C68" s="109" t="str">
        <f t="shared" si="13"/>
        <v>FC</v>
      </c>
      <c r="D68" s="107"/>
      <c r="E68" s="110"/>
      <c r="F68" s="110">
        <f t="shared" si="14"/>
        <v>0</v>
      </c>
      <c r="G68" s="142">
        <f t="shared" si="15"/>
        <v>0.1</v>
      </c>
      <c r="H68" s="170">
        <f t="shared" si="16"/>
        <v>0</v>
      </c>
      <c r="I68" s="171"/>
      <c r="J68" s="110"/>
      <c r="K68" s="172">
        <f t="shared" si="17"/>
        <v>0</v>
      </c>
      <c r="L68" s="113">
        <f t="shared" si="18"/>
        <v>0</v>
      </c>
    </row>
    <row r="69" spans="1:26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26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9">SUM(F61:F69)+F60</f>
        <v>0</v>
      </c>
      <c r="G70" s="183"/>
      <c r="H70" s="184">
        <f t="shared" si="19"/>
        <v>0</v>
      </c>
      <c r="I70" s="154"/>
      <c r="J70" s="155">
        <f t="shared" si="19"/>
        <v>0</v>
      </c>
      <c r="K70" s="185">
        <f t="shared" si="19"/>
        <v>0</v>
      </c>
      <c r="L70" s="160">
        <f t="shared" si="19"/>
        <v>0</v>
      </c>
    </row>
    <row r="71" spans="1:26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39" customFormat="1" ht="14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39" customFormat="1" ht="14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39" customFormat="1" ht="14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39" customFormat="1" ht="14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39" customFormat="1" ht="14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39" customFormat="1" ht="14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39" customFormat="1" ht="14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39" customFormat="1" ht="14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39" customFormat="1" ht="14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39" customFormat="1" ht="14" x14ac:dyDescent="0.3"/>
    <row r="86" spans="1:26" s="39" customFormat="1" ht="14" x14ac:dyDescent="0.3"/>
    <row r="87" spans="1:26" s="39" customFormat="1" ht="14" x14ac:dyDescent="0.3"/>
    <row r="88" spans="1:26" s="39" customFormat="1" ht="14" x14ac:dyDescent="0.3"/>
    <row r="89" spans="1:26" s="39" customFormat="1" ht="14" x14ac:dyDescent="0.3"/>
    <row r="90" spans="1:26" s="39" customFormat="1" ht="14" x14ac:dyDescent="0.3"/>
    <row r="91" spans="1:26" s="39" customFormat="1" ht="14" x14ac:dyDescent="0.3"/>
    <row r="92" spans="1:26" s="39" customFormat="1" ht="14" x14ac:dyDescent="0.3"/>
    <row r="93" spans="1:26" s="39" customFormat="1" ht="14" x14ac:dyDescent="0.3"/>
    <row r="94" spans="1:26" s="39" customFormat="1" ht="14" x14ac:dyDescent="0.3"/>
    <row r="95" spans="1:26" s="39" customFormat="1" ht="14" x14ac:dyDescent="0.3"/>
    <row r="96" spans="1:26" s="39" customFormat="1" ht="14" x14ac:dyDescent="0.3"/>
    <row r="97" s="39" customFormat="1" ht="14" x14ac:dyDescent="0.3"/>
    <row r="98" s="39" customFormat="1" ht="14" x14ac:dyDescent="0.3"/>
    <row r="99" s="39" customFormat="1" ht="14" x14ac:dyDescent="0.3"/>
    <row r="100" s="39" customFormat="1" ht="14" x14ac:dyDescent="0.3"/>
    <row r="101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P101"/>
  <sheetViews>
    <sheetView topLeftCell="A2" zoomScale="95" zoomScaleNormal="95" workbookViewId="0">
      <selection activeCell="D18" sqref="D18"/>
    </sheetView>
  </sheetViews>
  <sheetFormatPr defaultColWidth="9.33203125" defaultRowHeight="10" x14ac:dyDescent="0.2"/>
  <cols>
    <col min="1" max="1" width="20.6640625" style="17" customWidth="1"/>
    <col min="2" max="2" width="70.6640625" style="17" customWidth="1"/>
    <col min="3" max="3" width="14.109375" style="17" customWidth="1"/>
    <col min="4" max="4" width="16" style="17" customWidth="1"/>
    <col min="5" max="5" width="23.44140625" style="17" customWidth="1"/>
    <col min="6" max="6" width="20.77734375" style="17" customWidth="1"/>
    <col min="7" max="7" width="17" style="17" customWidth="1"/>
    <col min="8" max="8" width="17.77734375" style="17" customWidth="1"/>
    <col min="9" max="9" width="16.77734375" style="17" customWidth="1"/>
    <col min="10" max="10" width="17.33203125" style="17" customWidth="1"/>
    <col min="11" max="11" width="18.77734375" style="17" customWidth="1"/>
    <col min="12" max="12" width="17.6640625" style="17" customWidth="1"/>
    <col min="13" max="16384" width="9.33203125" style="17"/>
  </cols>
  <sheetData>
    <row r="1" spans="1:12" ht="13" x14ac:dyDescent="0.3">
      <c r="A1" s="268" t="s">
        <v>41</v>
      </c>
      <c r="B1" s="268"/>
      <c r="C1" s="16"/>
      <c r="D1" s="16"/>
      <c r="E1" s="16"/>
      <c r="J1" s="16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15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85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3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119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09"/>
      <c r="B27" s="117"/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39"/>
      <c r="B28" s="115"/>
      <c r="C28" s="109"/>
      <c r="D28" s="107"/>
      <c r="E28" s="110"/>
      <c r="F28" s="110"/>
      <c r="G28" s="142"/>
      <c r="H28" s="111"/>
      <c r="I28" s="108"/>
      <c r="J28" s="110"/>
      <c r="K28" s="111"/>
      <c r="L28" s="113"/>
    </row>
    <row r="29" spans="1:12" s="39" customFormat="1" ht="14" x14ac:dyDescent="0.3">
      <c r="A29" s="109"/>
      <c r="B29" s="117"/>
      <c r="C29" s="109"/>
      <c r="D29" s="107"/>
      <c r="E29" s="110"/>
      <c r="F29" s="110"/>
      <c r="G29" s="142"/>
      <c r="H29" s="111"/>
      <c r="I29" s="108"/>
      <c r="J29" s="110"/>
      <c r="K29" s="111"/>
      <c r="L29" s="113"/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5">$B$7</f>
        <v>FC</v>
      </c>
      <c r="D55" s="107"/>
      <c r="E55" s="110"/>
      <c r="F55" s="110">
        <f t="shared" ref="F55:F58" si="6">D55*E55</f>
        <v>0</v>
      </c>
      <c r="G55" s="142">
        <f t="shared" ref="G55:G58" si="7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5"/>
        <v>FC</v>
      </c>
      <c r="D56" s="107"/>
      <c r="E56" s="110"/>
      <c r="F56" s="110">
        <f t="shared" si="6"/>
        <v>0</v>
      </c>
      <c r="G56" s="142">
        <f t="shared" si="7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5"/>
        <v>FC</v>
      </c>
      <c r="D57" s="107"/>
      <c r="E57" s="110"/>
      <c r="F57" s="110">
        <f t="shared" si="6"/>
        <v>0</v>
      </c>
      <c r="G57" s="142">
        <f t="shared" si="7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5"/>
        <v>FC</v>
      </c>
      <c r="D58" s="107"/>
      <c r="E58" s="110"/>
      <c r="F58" s="110">
        <f t="shared" si="6"/>
        <v>0</v>
      </c>
      <c r="G58" s="142">
        <f t="shared" si="7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8">$B$7</f>
        <v>FC</v>
      </c>
      <c r="D63" s="107"/>
      <c r="E63" s="110"/>
      <c r="F63" s="110">
        <f t="shared" ref="F63:F68" si="9">D63*E63</f>
        <v>0</v>
      </c>
      <c r="G63" s="142">
        <f t="shared" ref="G63:G68" si="10">$B$8</f>
        <v>0.1</v>
      </c>
      <c r="H63" s="170">
        <f t="shared" ref="H63:H68" si="11">IF(G63&lt;&gt;0,F63/G63,0)</f>
        <v>0</v>
      </c>
      <c r="I63" s="171"/>
      <c r="J63" s="110"/>
      <c r="K63" s="172">
        <f t="shared" ref="K63:K68" si="12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8"/>
        <v>FC</v>
      </c>
      <c r="D64" s="107"/>
      <c r="E64" s="110"/>
      <c r="F64" s="110">
        <f t="shared" si="9"/>
        <v>0</v>
      </c>
      <c r="G64" s="142">
        <f t="shared" si="10"/>
        <v>0.1</v>
      </c>
      <c r="H64" s="170">
        <f t="shared" si="11"/>
        <v>0</v>
      </c>
      <c r="I64" s="171"/>
      <c r="J64" s="110"/>
      <c r="K64" s="172">
        <f t="shared" si="12"/>
        <v>0</v>
      </c>
      <c r="L64" s="113">
        <f t="shared" ref="L64:L68" si="13">K64+H64</f>
        <v>0</v>
      </c>
    </row>
    <row r="65" spans="1:16" s="39" customFormat="1" ht="14" x14ac:dyDescent="0.3">
      <c r="A65" s="146" t="s">
        <v>45</v>
      </c>
      <c r="B65" s="117"/>
      <c r="C65" s="109" t="str">
        <f t="shared" si="8"/>
        <v>FC</v>
      </c>
      <c r="D65" s="107"/>
      <c r="E65" s="110"/>
      <c r="F65" s="110">
        <f t="shared" si="9"/>
        <v>0</v>
      </c>
      <c r="G65" s="142">
        <f t="shared" si="10"/>
        <v>0.1</v>
      </c>
      <c r="H65" s="170">
        <f t="shared" si="11"/>
        <v>0</v>
      </c>
      <c r="I65" s="171"/>
      <c r="J65" s="110"/>
      <c r="K65" s="172">
        <f t="shared" si="12"/>
        <v>0</v>
      </c>
      <c r="L65" s="113">
        <f t="shared" si="13"/>
        <v>0</v>
      </c>
    </row>
    <row r="66" spans="1:16" s="39" customFormat="1" ht="14" x14ac:dyDescent="0.3">
      <c r="A66" s="146" t="s">
        <v>46</v>
      </c>
      <c r="B66" s="117"/>
      <c r="C66" s="109" t="str">
        <f t="shared" si="8"/>
        <v>FC</v>
      </c>
      <c r="D66" s="107"/>
      <c r="E66" s="110"/>
      <c r="F66" s="110">
        <f t="shared" si="9"/>
        <v>0</v>
      </c>
      <c r="G66" s="142">
        <f t="shared" si="10"/>
        <v>0.1</v>
      </c>
      <c r="H66" s="170">
        <f t="shared" si="11"/>
        <v>0</v>
      </c>
      <c r="I66" s="171"/>
      <c r="J66" s="110"/>
      <c r="K66" s="172">
        <f t="shared" si="12"/>
        <v>0</v>
      </c>
      <c r="L66" s="113">
        <f t="shared" si="13"/>
        <v>0</v>
      </c>
    </row>
    <row r="67" spans="1:16" s="39" customFormat="1" ht="14" x14ac:dyDescent="0.3">
      <c r="A67" s="146" t="s">
        <v>47</v>
      </c>
      <c r="B67" s="117"/>
      <c r="C67" s="109" t="str">
        <f t="shared" si="8"/>
        <v>FC</v>
      </c>
      <c r="D67" s="107"/>
      <c r="E67" s="110"/>
      <c r="F67" s="110">
        <f t="shared" si="9"/>
        <v>0</v>
      </c>
      <c r="G67" s="142">
        <f t="shared" si="10"/>
        <v>0.1</v>
      </c>
      <c r="H67" s="170">
        <f t="shared" si="11"/>
        <v>0</v>
      </c>
      <c r="I67" s="171"/>
      <c r="J67" s="110"/>
      <c r="K67" s="172">
        <f t="shared" si="12"/>
        <v>0</v>
      </c>
      <c r="L67" s="113">
        <f t="shared" si="13"/>
        <v>0</v>
      </c>
    </row>
    <row r="68" spans="1:16" s="39" customFormat="1" ht="14" x14ac:dyDescent="0.3">
      <c r="A68" s="146" t="s">
        <v>50</v>
      </c>
      <c r="B68" s="117"/>
      <c r="C68" s="109" t="str">
        <f t="shared" si="8"/>
        <v>FC</v>
      </c>
      <c r="D68" s="107"/>
      <c r="E68" s="110"/>
      <c r="F68" s="110">
        <f t="shared" si="9"/>
        <v>0</v>
      </c>
      <c r="G68" s="142">
        <f t="shared" si="10"/>
        <v>0.1</v>
      </c>
      <c r="H68" s="170">
        <f t="shared" si="11"/>
        <v>0</v>
      </c>
      <c r="I68" s="171"/>
      <c r="J68" s="110"/>
      <c r="K68" s="172">
        <f t="shared" si="12"/>
        <v>0</v>
      </c>
      <c r="L68" s="113">
        <f t="shared" si="13"/>
        <v>0</v>
      </c>
    </row>
    <row r="69" spans="1:16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6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4">SUM(F61:F69)+F60</f>
        <v>0</v>
      </c>
      <c r="G70" s="183"/>
      <c r="H70" s="184">
        <f t="shared" si="14"/>
        <v>0</v>
      </c>
      <c r="I70" s="154"/>
      <c r="J70" s="155">
        <f t="shared" si="14"/>
        <v>0</v>
      </c>
      <c r="K70" s="185">
        <f t="shared" si="14"/>
        <v>0</v>
      </c>
      <c r="L70" s="160">
        <f t="shared" si="14"/>
        <v>0</v>
      </c>
    </row>
    <row r="71" spans="1:16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s="39" customFormat="1" ht="14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s="39" customFormat="1" ht="14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s="39" customFormat="1" ht="14" x14ac:dyDescent="0.3"/>
    <row r="79" spans="1:16" s="39" customFormat="1" ht="14" x14ac:dyDescent="0.3"/>
    <row r="80" spans="1:16" s="39" customFormat="1" ht="14" x14ac:dyDescent="0.3"/>
    <row r="81" s="39" customFormat="1" ht="14" x14ac:dyDescent="0.3"/>
    <row r="82" s="39" customFormat="1" ht="14" x14ac:dyDescent="0.3"/>
    <row r="83" s="39" customFormat="1" ht="14" x14ac:dyDescent="0.3"/>
    <row r="84" s="39" customFormat="1" ht="14" x14ac:dyDescent="0.3"/>
    <row r="85" s="39" customFormat="1" ht="14" x14ac:dyDescent="0.3"/>
    <row r="86" s="39" customFormat="1" ht="14" x14ac:dyDescent="0.3"/>
    <row r="87" s="39" customFormat="1" ht="14" x14ac:dyDescent="0.3"/>
    <row r="88" s="39" customFormat="1" ht="14" x14ac:dyDescent="0.3"/>
    <row r="89" s="39" customFormat="1" ht="14" x14ac:dyDescent="0.3"/>
    <row r="90" s="39" customFormat="1" ht="14" x14ac:dyDescent="0.3"/>
    <row r="91" s="39" customFormat="1" ht="14" x14ac:dyDescent="0.3"/>
    <row r="92" s="39" customFormat="1" ht="14" x14ac:dyDescent="0.3"/>
    <row r="93" s="39" customFormat="1" ht="14" x14ac:dyDescent="0.3"/>
    <row r="94" s="39" customFormat="1" ht="14" x14ac:dyDescent="0.3"/>
    <row r="95" s="39" customFormat="1" ht="14" x14ac:dyDescent="0.3"/>
    <row r="96" s="39" customFormat="1" ht="14" x14ac:dyDescent="0.3"/>
    <row r="97" s="39" customFormat="1" ht="14" x14ac:dyDescent="0.3"/>
    <row r="98" s="39" customFormat="1" ht="14" x14ac:dyDescent="0.3"/>
    <row r="99" s="39" customFormat="1" ht="14" x14ac:dyDescent="0.3"/>
    <row r="100" s="39" customFormat="1" ht="14" x14ac:dyDescent="0.3"/>
    <row r="101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M101"/>
  <sheetViews>
    <sheetView topLeftCell="A11" zoomScale="112" zoomScaleNormal="112" workbookViewId="0">
      <selection activeCell="D18" sqref="D18"/>
    </sheetView>
  </sheetViews>
  <sheetFormatPr defaultColWidth="9.33203125" defaultRowHeight="10" x14ac:dyDescent="0.2"/>
  <cols>
    <col min="1" max="1" width="20.6640625" style="17" customWidth="1"/>
    <col min="2" max="2" width="70.6640625" style="17" customWidth="1"/>
    <col min="3" max="3" width="14.109375" style="17" customWidth="1"/>
    <col min="4" max="4" width="16" style="17" customWidth="1"/>
    <col min="5" max="5" width="23.44140625" style="17" customWidth="1"/>
    <col min="6" max="6" width="20.77734375" style="17" customWidth="1"/>
    <col min="7" max="7" width="17" style="17" customWidth="1"/>
    <col min="8" max="8" width="17.77734375" style="17" customWidth="1"/>
    <col min="9" max="9" width="16.77734375" style="17" customWidth="1"/>
    <col min="10" max="10" width="17.33203125" style="17" customWidth="1"/>
    <col min="11" max="11" width="18.77734375" style="17" customWidth="1"/>
    <col min="12" max="12" width="17.6640625" style="17" customWidth="1"/>
    <col min="13" max="16384" width="9.33203125" style="17"/>
  </cols>
  <sheetData>
    <row r="1" spans="1:12" ht="13" x14ac:dyDescent="0.3">
      <c r="A1" s="268" t="s">
        <v>41</v>
      </c>
      <c r="B1" s="268"/>
      <c r="C1" s="16"/>
      <c r="D1" s="16"/>
      <c r="E1" s="16"/>
      <c r="J1" s="16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16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137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2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119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09"/>
      <c r="B27" s="117"/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39"/>
      <c r="B28" s="115"/>
      <c r="C28" s="109"/>
      <c r="D28" s="107"/>
      <c r="E28" s="110"/>
      <c r="F28" s="110"/>
      <c r="G28" s="142"/>
      <c r="H28" s="111"/>
      <c r="I28" s="108"/>
      <c r="J28" s="110"/>
      <c r="K28" s="111"/>
      <c r="L28" s="113"/>
    </row>
    <row r="29" spans="1:12" s="39" customFormat="1" ht="14" x14ac:dyDescent="0.3">
      <c r="A29" s="109"/>
      <c r="B29" s="117"/>
      <c r="C29" s="109"/>
      <c r="D29" s="107"/>
      <c r="E29" s="110"/>
      <c r="F29" s="110"/>
      <c r="G29" s="142"/>
      <c r="H29" s="111"/>
      <c r="I29" s="108"/>
      <c r="J29" s="110"/>
      <c r="K29" s="111"/>
      <c r="L29" s="113"/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5">$B$7</f>
        <v>FC</v>
      </c>
      <c r="D55" s="107"/>
      <c r="E55" s="110"/>
      <c r="F55" s="110">
        <f t="shared" ref="F55:F58" si="6">D55*E55</f>
        <v>0</v>
      </c>
      <c r="G55" s="142">
        <f t="shared" ref="G55:G58" si="7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5"/>
        <v>FC</v>
      </c>
      <c r="D56" s="107"/>
      <c r="E56" s="110"/>
      <c r="F56" s="110">
        <f t="shared" si="6"/>
        <v>0</v>
      </c>
      <c r="G56" s="142">
        <f t="shared" si="7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5"/>
        <v>FC</v>
      </c>
      <c r="D57" s="107"/>
      <c r="E57" s="110"/>
      <c r="F57" s="110">
        <f t="shared" si="6"/>
        <v>0</v>
      </c>
      <c r="G57" s="142">
        <f t="shared" si="7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5"/>
        <v>FC</v>
      </c>
      <c r="D58" s="107"/>
      <c r="E58" s="110"/>
      <c r="F58" s="110">
        <f t="shared" si="6"/>
        <v>0</v>
      </c>
      <c r="G58" s="142">
        <f t="shared" si="7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8">$B$7</f>
        <v>FC</v>
      </c>
      <c r="D63" s="107"/>
      <c r="E63" s="110"/>
      <c r="F63" s="110">
        <f t="shared" ref="F63:F68" si="9">D63*E63</f>
        <v>0</v>
      </c>
      <c r="G63" s="142">
        <f t="shared" ref="G63:G68" si="10">$B$8</f>
        <v>0.1</v>
      </c>
      <c r="H63" s="170">
        <f t="shared" ref="H63:H68" si="11">IF(G63&lt;&gt;0,F63/G63,0)</f>
        <v>0</v>
      </c>
      <c r="I63" s="171"/>
      <c r="J63" s="110"/>
      <c r="K63" s="172">
        <f t="shared" ref="K63:K68" si="12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8"/>
        <v>FC</v>
      </c>
      <c r="D64" s="107"/>
      <c r="E64" s="110"/>
      <c r="F64" s="110">
        <f t="shared" si="9"/>
        <v>0</v>
      </c>
      <c r="G64" s="142">
        <f t="shared" si="10"/>
        <v>0.1</v>
      </c>
      <c r="H64" s="170">
        <f t="shared" si="11"/>
        <v>0</v>
      </c>
      <c r="I64" s="171"/>
      <c r="J64" s="110"/>
      <c r="K64" s="172">
        <f t="shared" si="12"/>
        <v>0</v>
      </c>
      <c r="L64" s="113">
        <f t="shared" ref="L64:L68" si="13">K64+H64</f>
        <v>0</v>
      </c>
    </row>
    <row r="65" spans="1:13" s="39" customFormat="1" ht="14" x14ac:dyDescent="0.3">
      <c r="A65" s="146" t="s">
        <v>45</v>
      </c>
      <c r="B65" s="117"/>
      <c r="C65" s="109" t="str">
        <f t="shared" si="8"/>
        <v>FC</v>
      </c>
      <c r="D65" s="107"/>
      <c r="E65" s="110"/>
      <c r="F65" s="110">
        <f t="shared" si="9"/>
        <v>0</v>
      </c>
      <c r="G65" s="142">
        <f t="shared" si="10"/>
        <v>0.1</v>
      </c>
      <c r="H65" s="170">
        <f t="shared" si="11"/>
        <v>0</v>
      </c>
      <c r="I65" s="171"/>
      <c r="J65" s="110"/>
      <c r="K65" s="172">
        <f t="shared" si="12"/>
        <v>0</v>
      </c>
      <c r="L65" s="113">
        <f t="shared" si="13"/>
        <v>0</v>
      </c>
    </row>
    <row r="66" spans="1:13" s="39" customFormat="1" ht="14" x14ac:dyDescent="0.3">
      <c r="A66" s="146" t="s">
        <v>46</v>
      </c>
      <c r="B66" s="117"/>
      <c r="C66" s="109" t="str">
        <f t="shared" si="8"/>
        <v>FC</v>
      </c>
      <c r="D66" s="107"/>
      <c r="E66" s="110"/>
      <c r="F66" s="110">
        <f t="shared" si="9"/>
        <v>0</v>
      </c>
      <c r="G66" s="142">
        <f t="shared" si="10"/>
        <v>0.1</v>
      </c>
      <c r="H66" s="170">
        <f t="shared" si="11"/>
        <v>0</v>
      </c>
      <c r="I66" s="171"/>
      <c r="J66" s="110"/>
      <c r="K66" s="172">
        <f t="shared" si="12"/>
        <v>0</v>
      </c>
      <c r="L66" s="113">
        <f t="shared" si="13"/>
        <v>0</v>
      </c>
    </row>
    <row r="67" spans="1:13" s="39" customFormat="1" ht="14" x14ac:dyDescent="0.3">
      <c r="A67" s="146" t="s">
        <v>47</v>
      </c>
      <c r="B67" s="117"/>
      <c r="C67" s="109" t="str">
        <f t="shared" si="8"/>
        <v>FC</v>
      </c>
      <c r="D67" s="107"/>
      <c r="E67" s="110"/>
      <c r="F67" s="110">
        <f t="shared" si="9"/>
        <v>0</v>
      </c>
      <c r="G67" s="142">
        <f t="shared" si="10"/>
        <v>0.1</v>
      </c>
      <c r="H67" s="170">
        <f t="shared" si="11"/>
        <v>0</v>
      </c>
      <c r="I67" s="171"/>
      <c r="J67" s="110"/>
      <c r="K67" s="172">
        <f t="shared" si="12"/>
        <v>0</v>
      </c>
      <c r="L67" s="113">
        <f t="shared" si="13"/>
        <v>0</v>
      </c>
    </row>
    <row r="68" spans="1:13" s="39" customFormat="1" ht="14" x14ac:dyDescent="0.3">
      <c r="A68" s="146" t="s">
        <v>50</v>
      </c>
      <c r="B68" s="117"/>
      <c r="C68" s="109" t="str">
        <f t="shared" si="8"/>
        <v>FC</v>
      </c>
      <c r="D68" s="107"/>
      <c r="E68" s="110"/>
      <c r="F68" s="110">
        <f t="shared" si="9"/>
        <v>0</v>
      </c>
      <c r="G68" s="142">
        <f t="shared" si="10"/>
        <v>0.1</v>
      </c>
      <c r="H68" s="170">
        <f t="shared" si="11"/>
        <v>0</v>
      </c>
      <c r="I68" s="171"/>
      <c r="J68" s="110"/>
      <c r="K68" s="172">
        <f t="shared" si="12"/>
        <v>0</v>
      </c>
      <c r="L68" s="113">
        <f t="shared" si="13"/>
        <v>0</v>
      </c>
    </row>
    <row r="69" spans="1:13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3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4">SUM(F61:F69)+F60</f>
        <v>0</v>
      </c>
      <c r="G70" s="183"/>
      <c r="H70" s="184">
        <f t="shared" si="14"/>
        <v>0</v>
      </c>
      <c r="I70" s="154"/>
      <c r="J70" s="155">
        <f t="shared" si="14"/>
        <v>0</v>
      </c>
      <c r="K70" s="185">
        <f t="shared" si="14"/>
        <v>0</v>
      </c>
      <c r="L70" s="160">
        <f t="shared" si="14"/>
        <v>0</v>
      </c>
    </row>
    <row r="71" spans="1:13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s="39" customFormat="1" ht="14" x14ac:dyDescent="0.3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s="39" customFormat="1" ht="14" x14ac:dyDescent="0.3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s="39" customFormat="1" ht="14" x14ac:dyDescent="0.3"/>
    <row r="79" spans="1:13" s="39" customFormat="1" ht="14" x14ac:dyDescent="0.3"/>
    <row r="80" spans="1:13" s="39" customFormat="1" ht="14" x14ac:dyDescent="0.3"/>
    <row r="81" s="39" customFormat="1" ht="14" x14ac:dyDescent="0.3"/>
    <row r="82" s="39" customFormat="1" ht="14" x14ac:dyDescent="0.3"/>
    <row r="83" s="39" customFormat="1" ht="14" x14ac:dyDescent="0.3"/>
    <row r="84" s="39" customFormat="1" ht="14" x14ac:dyDescent="0.3"/>
    <row r="85" s="39" customFormat="1" ht="14" x14ac:dyDescent="0.3"/>
    <row r="86" s="39" customFormat="1" ht="14" x14ac:dyDescent="0.3"/>
    <row r="87" s="39" customFormat="1" ht="14" x14ac:dyDescent="0.3"/>
    <row r="88" s="39" customFormat="1" ht="14" x14ac:dyDescent="0.3"/>
    <row r="89" s="39" customFormat="1" ht="14" x14ac:dyDescent="0.3"/>
    <row r="90" s="39" customFormat="1" ht="14" x14ac:dyDescent="0.3"/>
    <row r="91" s="39" customFormat="1" ht="14" x14ac:dyDescent="0.3"/>
    <row r="92" s="39" customFormat="1" ht="14" x14ac:dyDescent="0.3"/>
    <row r="93" s="39" customFormat="1" ht="14" x14ac:dyDescent="0.3"/>
    <row r="94" s="39" customFormat="1" ht="14" x14ac:dyDescent="0.3"/>
    <row r="95" s="39" customFormat="1" ht="14" x14ac:dyDescent="0.3"/>
    <row r="96" s="39" customFormat="1" ht="14" x14ac:dyDescent="0.3"/>
    <row r="97" s="39" customFormat="1" ht="14" x14ac:dyDescent="0.3"/>
    <row r="98" s="39" customFormat="1" ht="14" x14ac:dyDescent="0.3"/>
    <row r="99" s="39" customFormat="1" ht="14" x14ac:dyDescent="0.3"/>
    <row r="100" s="39" customFormat="1" ht="14" x14ac:dyDescent="0.3"/>
    <row r="101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M101"/>
  <sheetViews>
    <sheetView topLeftCell="A8" zoomScaleNormal="100" workbookViewId="0">
      <selection activeCell="E22" sqref="E22"/>
    </sheetView>
  </sheetViews>
  <sheetFormatPr defaultColWidth="9.33203125" defaultRowHeight="10" x14ac:dyDescent="0.2"/>
  <cols>
    <col min="1" max="1" width="20.6640625" style="17" customWidth="1"/>
    <col min="2" max="2" width="70.6640625" style="17" customWidth="1"/>
    <col min="3" max="3" width="14.109375" style="17" customWidth="1"/>
    <col min="4" max="4" width="16" style="17" customWidth="1"/>
    <col min="5" max="5" width="23.44140625" style="17" customWidth="1"/>
    <col min="6" max="6" width="20.77734375" style="17" customWidth="1"/>
    <col min="7" max="7" width="17" style="17" customWidth="1"/>
    <col min="8" max="8" width="17.77734375" style="17" customWidth="1"/>
    <col min="9" max="9" width="16.77734375" style="17" customWidth="1"/>
    <col min="10" max="10" width="17.33203125" style="17" customWidth="1"/>
    <col min="11" max="11" width="18.77734375" style="17" customWidth="1"/>
    <col min="12" max="12" width="17.6640625" style="17" customWidth="1"/>
    <col min="13" max="16384" width="9.33203125" style="17"/>
  </cols>
  <sheetData>
    <row r="1" spans="1:12" ht="13" x14ac:dyDescent="0.3">
      <c r="A1" s="268" t="s">
        <v>41</v>
      </c>
      <c r="B1" s="268"/>
      <c r="C1" s="16"/>
      <c r="D1" s="16"/>
      <c r="E1" s="16"/>
      <c r="J1" s="16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17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89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2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119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09"/>
      <c r="B27" s="117"/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39"/>
      <c r="B28" s="115"/>
      <c r="C28" s="109"/>
      <c r="D28" s="107"/>
      <c r="E28" s="110"/>
      <c r="F28" s="110"/>
      <c r="G28" s="142"/>
      <c r="H28" s="111"/>
      <c r="I28" s="108"/>
      <c r="J28" s="110"/>
      <c r="K28" s="111"/>
      <c r="L28" s="113"/>
    </row>
    <row r="29" spans="1:12" s="39" customFormat="1" ht="14" x14ac:dyDescent="0.3">
      <c r="A29" s="109"/>
      <c r="B29" s="117"/>
      <c r="C29" s="109"/>
      <c r="D29" s="107"/>
      <c r="E29" s="110"/>
      <c r="F29" s="110"/>
      <c r="G29" s="142"/>
      <c r="H29" s="111"/>
      <c r="I29" s="108"/>
      <c r="J29" s="110"/>
      <c r="K29" s="111"/>
      <c r="L29" s="113"/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5">$B$7</f>
        <v>FC</v>
      </c>
      <c r="D55" s="107"/>
      <c r="E55" s="110"/>
      <c r="F55" s="110">
        <f t="shared" ref="F55:F58" si="6">D55*E55</f>
        <v>0</v>
      </c>
      <c r="G55" s="142">
        <f t="shared" ref="G55:G58" si="7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5"/>
        <v>FC</v>
      </c>
      <c r="D56" s="107"/>
      <c r="E56" s="110"/>
      <c r="F56" s="110">
        <f t="shared" si="6"/>
        <v>0</v>
      </c>
      <c r="G56" s="142">
        <f t="shared" si="7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5"/>
        <v>FC</v>
      </c>
      <c r="D57" s="107"/>
      <c r="E57" s="110"/>
      <c r="F57" s="110">
        <f t="shared" si="6"/>
        <v>0</v>
      </c>
      <c r="G57" s="142">
        <f t="shared" si="7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5"/>
        <v>FC</v>
      </c>
      <c r="D58" s="107"/>
      <c r="E58" s="110"/>
      <c r="F58" s="110">
        <f t="shared" si="6"/>
        <v>0</v>
      </c>
      <c r="G58" s="142">
        <f t="shared" si="7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8">$B$7</f>
        <v>FC</v>
      </c>
      <c r="D63" s="107"/>
      <c r="E63" s="110"/>
      <c r="F63" s="110">
        <f t="shared" ref="F63:F68" si="9">D63*E63</f>
        <v>0</v>
      </c>
      <c r="G63" s="142">
        <f t="shared" ref="G63:G68" si="10">$B$8</f>
        <v>0.1</v>
      </c>
      <c r="H63" s="170">
        <f t="shared" ref="H63:H68" si="11">IF(G63&lt;&gt;0,F63/G63,0)</f>
        <v>0</v>
      </c>
      <c r="I63" s="171"/>
      <c r="J63" s="110"/>
      <c r="K63" s="172">
        <f t="shared" ref="K63:K68" si="12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8"/>
        <v>FC</v>
      </c>
      <c r="D64" s="107"/>
      <c r="E64" s="110"/>
      <c r="F64" s="110">
        <f t="shared" si="9"/>
        <v>0</v>
      </c>
      <c r="G64" s="142">
        <f t="shared" si="10"/>
        <v>0.1</v>
      </c>
      <c r="H64" s="170">
        <f t="shared" si="11"/>
        <v>0</v>
      </c>
      <c r="I64" s="171"/>
      <c r="J64" s="110"/>
      <c r="K64" s="172">
        <f t="shared" si="12"/>
        <v>0</v>
      </c>
      <c r="L64" s="113">
        <f t="shared" ref="L64:L68" si="13">K64+H64</f>
        <v>0</v>
      </c>
    </row>
    <row r="65" spans="1:13" s="39" customFormat="1" ht="14" x14ac:dyDescent="0.3">
      <c r="A65" s="146" t="s">
        <v>45</v>
      </c>
      <c r="B65" s="117"/>
      <c r="C65" s="109" t="str">
        <f t="shared" si="8"/>
        <v>FC</v>
      </c>
      <c r="D65" s="107"/>
      <c r="E65" s="110"/>
      <c r="F65" s="110">
        <f t="shared" si="9"/>
        <v>0</v>
      </c>
      <c r="G65" s="142">
        <f t="shared" si="10"/>
        <v>0.1</v>
      </c>
      <c r="H65" s="170">
        <f t="shared" si="11"/>
        <v>0</v>
      </c>
      <c r="I65" s="171"/>
      <c r="J65" s="110"/>
      <c r="K65" s="172">
        <f t="shared" si="12"/>
        <v>0</v>
      </c>
      <c r="L65" s="113">
        <f t="shared" si="13"/>
        <v>0</v>
      </c>
    </row>
    <row r="66" spans="1:13" s="39" customFormat="1" ht="14" x14ac:dyDescent="0.3">
      <c r="A66" s="146" t="s">
        <v>46</v>
      </c>
      <c r="B66" s="117"/>
      <c r="C66" s="109" t="str">
        <f t="shared" si="8"/>
        <v>FC</v>
      </c>
      <c r="D66" s="107"/>
      <c r="E66" s="110"/>
      <c r="F66" s="110">
        <f t="shared" si="9"/>
        <v>0</v>
      </c>
      <c r="G66" s="142">
        <f t="shared" si="10"/>
        <v>0.1</v>
      </c>
      <c r="H66" s="170">
        <f t="shared" si="11"/>
        <v>0</v>
      </c>
      <c r="I66" s="171"/>
      <c r="J66" s="110"/>
      <c r="K66" s="172">
        <f t="shared" si="12"/>
        <v>0</v>
      </c>
      <c r="L66" s="113">
        <f t="shared" si="13"/>
        <v>0</v>
      </c>
    </row>
    <row r="67" spans="1:13" s="39" customFormat="1" ht="14" x14ac:dyDescent="0.3">
      <c r="A67" s="146" t="s">
        <v>47</v>
      </c>
      <c r="B67" s="117"/>
      <c r="C67" s="109" t="str">
        <f t="shared" si="8"/>
        <v>FC</v>
      </c>
      <c r="D67" s="107"/>
      <c r="E67" s="110"/>
      <c r="F67" s="110">
        <f t="shared" si="9"/>
        <v>0</v>
      </c>
      <c r="G67" s="142">
        <f t="shared" si="10"/>
        <v>0.1</v>
      </c>
      <c r="H67" s="170">
        <f t="shared" si="11"/>
        <v>0</v>
      </c>
      <c r="I67" s="171"/>
      <c r="J67" s="110"/>
      <c r="K67" s="172">
        <f t="shared" si="12"/>
        <v>0</v>
      </c>
      <c r="L67" s="113">
        <f t="shared" si="13"/>
        <v>0</v>
      </c>
    </row>
    <row r="68" spans="1:13" s="39" customFormat="1" ht="14" x14ac:dyDescent="0.3">
      <c r="A68" s="146" t="s">
        <v>50</v>
      </c>
      <c r="B68" s="117"/>
      <c r="C68" s="109" t="str">
        <f t="shared" si="8"/>
        <v>FC</v>
      </c>
      <c r="D68" s="107"/>
      <c r="E68" s="110"/>
      <c r="F68" s="110">
        <f t="shared" si="9"/>
        <v>0</v>
      </c>
      <c r="G68" s="142">
        <f t="shared" si="10"/>
        <v>0.1</v>
      </c>
      <c r="H68" s="170">
        <f t="shared" si="11"/>
        <v>0</v>
      </c>
      <c r="I68" s="171"/>
      <c r="J68" s="110"/>
      <c r="K68" s="172">
        <f t="shared" si="12"/>
        <v>0</v>
      </c>
      <c r="L68" s="113">
        <f t="shared" si="13"/>
        <v>0</v>
      </c>
    </row>
    <row r="69" spans="1:13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3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4">SUM(F61:F69)+F60</f>
        <v>0</v>
      </c>
      <c r="G70" s="183"/>
      <c r="H70" s="184">
        <f t="shared" si="14"/>
        <v>0</v>
      </c>
      <c r="I70" s="154"/>
      <c r="J70" s="155">
        <f t="shared" si="14"/>
        <v>0</v>
      </c>
      <c r="K70" s="185">
        <f t="shared" si="14"/>
        <v>0</v>
      </c>
      <c r="L70" s="160">
        <f t="shared" si="14"/>
        <v>0</v>
      </c>
    </row>
    <row r="71" spans="1:13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s="39" customFormat="1" ht="14" x14ac:dyDescent="0.3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s="39" customFormat="1" ht="14" x14ac:dyDescent="0.3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s="39" customFormat="1" ht="14" x14ac:dyDescent="0.3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s="39" customFormat="1" ht="14" x14ac:dyDescent="0.3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s="39" customFormat="1" ht="14" x14ac:dyDescent="0.3"/>
    <row r="81" s="39" customFormat="1" ht="14" x14ac:dyDescent="0.3"/>
    <row r="82" s="39" customFormat="1" ht="14" x14ac:dyDescent="0.3"/>
    <row r="83" s="39" customFormat="1" ht="14" x14ac:dyDescent="0.3"/>
    <row r="84" s="39" customFormat="1" ht="14" x14ac:dyDescent="0.3"/>
    <row r="85" s="39" customFormat="1" ht="14" x14ac:dyDescent="0.3"/>
    <row r="86" s="39" customFormat="1" ht="14" x14ac:dyDescent="0.3"/>
    <row r="87" s="39" customFormat="1" ht="14" x14ac:dyDescent="0.3"/>
    <row r="88" s="39" customFormat="1" ht="14" x14ac:dyDescent="0.3"/>
    <row r="89" s="39" customFormat="1" ht="14" x14ac:dyDescent="0.3"/>
    <row r="90" s="39" customFormat="1" ht="14" x14ac:dyDescent="0.3"/>
    <row r="91" s="39" customFormat="1" ht="14" x14ac:dyDescent="0.3"/>
    <row r="92" s="39" customFormat="1" ht="14" x14ac:dyDescent="0.3"/>
    <row r="93" s="39" customFormat="1" ht="14" x14ac:dyDescent="0.3"/>
    <row r="94" s="39" customFormat="1" ht="14" x14ac:dyDescent="0.3"/>
    <row r="95" s="39" customFormat="1" ht="14" x14ac:dyDescent="0.3"/>
    <row r="96" s="39" customFormat="1" ht="14" x14ac:dyDescent="0.3"/>
    <row r="97" s="39" customFormat="1" ht="14" x14ac:dyDescent="0.3"/>
    <row r="98" s="39" customFormat="1" ht="14" x14ac:dyDescent="0.3"/>
    <row r="99" s="39" customFormat="1" ht="14" x14ac:dyDescent="0.3"/>
    <row r="100" s="39" customFormat="1" ht="14" x14ac:dyDescent="0.3"/>
    <row r="101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2060"/>
  </sheetPr>
  <dimension ref="A1:L58"/>
  <sheetViews>
    <sheetView showGridLines="0" tabSelected="1" zoomScale="93" zoomScaleNormal="93" zoomScalePageLayoutView="55" workbookViewId="0">
      <selection activeCell="C4" sqref="C4:H4"/>
    </sheetView>
  </sheetViews>
  <sheetFormatPr defaultColWidth="9.33203125" defaultRowHeight="12.5" x14ac:dyDescent="0.25"/>
  <cols>
    <col min="1" max="1" width="17.77734375" style="1" customWidth="1"/>
    <col min="2" max="2" width="79.109375" style="2" customWidth="1"/>
    <col min="3" max="3" width="16.77734375" style="2" customWidth="1"/>
    <col min="4" max="4" width="11.44140625" style="2" customWidth="1"/>
    <col min="5" max="5" width="22.77734375" style="2" customWidth="1"/>
    <col min="6" max="6" width="25.109375" customWidth="1"/>
    <col min="7" max="7" width="14.77734375" customWidth="1"/>
    <col min="8" max="8" width="19.6640625" customWidth="1"/>
    <col min="9" max="9" width="12.44140625" customWidth="1"/>
    <col min="10" max="10" width="21.109375" style="2" customWidth="1"/>
    <col min="11" max="12" width="20.109375" customWidth="1"/>
    <col min="13" max="16384" width="9.33203125" style="2"/>
  </cols>
  <sheetData>
    <row r="1" spans="1:12" s="40" customFormat="1" ht="14" x14ac:dyDescent="0.3">
      <c r="A1" s="207" t="s">
        <v>19</v>
      </c>
      <c r="B1" s="207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s="39" customFormat="1" ht="14.5" thickBot="1" x14ac:dyDescent="0.35">
      <c r="A2" s="207" t="s">
        <v>18</v>
      </c>
      <c r="B2" s="207"/>
      <c r="L2" s="41"/>
    </row>
    <row r="3" spans="1:12" s="39" customFormat="1" ht="14" x14ac:dyDescent="0.3">
      <c r="A3" s="214" t="s">
        <v>0</v>
      </c>
      <c r="B3" s="215"/>
      <c r="C3" s="220" t="str">
        <f>Instructions!D3</f>
        <v>Tenderer  Company name</v>
      </c>
      <c r="D3" s="220"/>
      <c r="E3" s="220"/>
      <c r="F3" s="220"/>
      <c r="G3" s="220"/>
      <c r="H3" s="221"/>
    </row>
    <row r="4" spans="1:12" s="39" customFormat="1" ht="14" x14ac:dyDescent="0.3">
      <c r="A4" s="216" t="s">
        <v>1</v>
      </c>
      <c r="B4" s="217"/>
      <c r="C4" s="222" t="str">
        <f>Instructions!D4</f>
        <v>ATNS/TPQ/RFP037/23.24/PORTABLE EMERGENCY HANDHELD RADIOS</v>
      </c>
      <c r="D4" s="222"/>
      <c r="E4" s="222"/>
      <c r="F4" s="222"/>
      <c r="G4" s="222"/>
      <c r="H4" s="223"/>
      <c r="I4" s="42"/>
    </row>
    <row r="5" spans="1:12" s="39" customFormat="1" ht="14" x14ac:dyDescent="0.3">
      <c r="A5" s="216" t="s">
        <v>17</v>
      </c>
      <c r="B5" s="217"/>
      <c r="C5" s="222" t="s">
        <v>37</v>
      </c>
      <c r="D5" s="222"/>
      <c r="E5" s="222"/>
      <c r="F5" s="222"/>
      <c r="G5" s="222"/>
      <c r="H5" s="223"/>
      <c r="I5" s="42"/>
    </row>
    <row r="6" spans="1:12" s="39" customFormat="1" ht="14.5" thickBot="1" x14ac:dyDescent="0.35">
      <c r="A6" s="218" t="s">
        <v>16</v>
      </c>
      <c r="B6" s="219"/>
      <c r="C6" s="224" t="s">
        <v>39</v>
      </c>
      <c r="D6" s="224"/>
      <c r="E6" s="224"/>
      <c r="F6" s="224"/>
      <c r="G6" s="224"/>
      <c r="H6" s="225"/>
      <c r="I6" s="42"/>
    </row>
    <row r="7" spans="1:12" s="39" customFormat="1" ht="14" x14ac:dyDescent="0.3">
      <c r="A7" s="214" t="s">
        <v>34</v>
      </c>
      <c r="B7" s="215"/>
      <c r="C7" s="220" t="str">
        <f>Instructions!D5</f>
        <v>FC</v>
      </c>
      <c r="D7" s="220"/>
      <c r="E7" s="220"/>
      <c r="F7" s="220"/>
      <c r="G7" s="220"/>
      <c r="H7" s="221"/>
      <c r="I7" s="42"/>
    </row>
    <row r="8" spans="1:12" s="39" customFormat="1" ht="14.5" thickBot="1" x14ac:dyDescent="0.35">
      <c r="A8" s="218" t="s">
        <v>35</v>
      </c>
      <c r="B8" s="219"/>
      <c r="C8" s="224">
        <f>Instructions!D6</f>
        <v>0.1</v>
      </c>
      <c r="D8" s="224"/>
      <c r="E8" s="224"/>
      <c r="F8" s="224"/>
      <c r="G8" s="224"/>
      <c r="H8" s="225"/>
      <c r="I8" s="42"/>
    </row>
    <row r="9" spans="1:12" s="39" customFormat="1" ht="14.5" thickBot="1" x14ac:dyDescent="0.35"/>
    <row r="10" spans="1:12" s="39" customFormat="1" ht="14" x14ac:dyDescent="0.3">
      <c r="C10" s="208" t="s">
        <v>13</v>
      </c>
      <c r="D10" s="209"/>
      <c r="E10" s="209"/>
      <c r="F10" s="209"/>
      <c r="G10" s="209"/>
      <c r="H10" s="210"/>
      <c r="I10" s="241" t="s">
        <v>2</v>
      </c>
      <c r="J10" s="209"/>
      <c r="K10" s="242"/>
      <c r="L10" s="205"/>
    </row>
    <row r="11" spans="1:12" s="39" customFormat="1" ht="14.5" thickBot="1" x14ac:dyDescent="0.35">
      <c r="C11" s="211"/>
      <c r="D11" s="212"/>
      <c r="E11" s="212"/>
      <c r="F11" s="212"/>
      <c r="G11" s="212"/>
      <c r="H11" s="213"/>
      <c r="I11" s="243"/>
      <c r="J11" s="212"/>
      <c r="K11" s="244"/>
      <c r="L11" s="206"/>
    </row>
    <row r="12" spans="1:12" s="39" customFormat="1" ht="14" x14ac:dyDescent="0.3">
      <c r="A12" s="238" t="s">
        <v>14</v>
      </c>
      <c r="B12" s="232" t="s">
        <v>4</v>
      </c>
      <c r="C12" s="238" t="s">
        <v>5</v>
      </c>
      <c r="D12" s="43" t="s">
        <v>3</v>
      </c>
      <c r="E12" s="229" t="s">
        <v>7</v>
      </c>
      <c r="F12" s="229" t="s">
        <v>8</v>
      </c>
      <c r="G12" s="229" t="s">
        <v>6</v>
      </c>
      <c r="H12" s="232" t="s">
        <v>12</v>
      </c>
      <c r="I12" s="44" t="s">
        <v>3</v>
      </c>
      <c r="J12" s="229" t="s">
        <v>9</v>
      </c>
      <c r="K12" s="235" t="s">
        <v>10</v>
      </c>
      <c r="L12" s="226" t="s">
        <v>11</v>
      </c>
    </row>
    <row r="13" spans="1:12" s="39" customFormat="1" ht="14" x14ac:dyDescent="0.3">
      <c r="A13" s="239"/>
      <c r="B13" s="233"/>
      <c r="C13" s="239"/>
      <c r="D13" s="45"/>
      <c r="E13" s="230"/>
      <c r="F13" s="230"/>
      <c r="G13" s="230"/>
      <c r="H13" s="233"/>
      <c r="I13" s="46"/>
      <c r="J13" s="230"/>
      <c r="K13" s="236"/>
      <c r="L13" s="227"/>
    </row>
    <row r="14" spans="1:12" s="39" customFormat="1" ht="14" x14ac:dyDescent="0.3">
      <c r="A14" s="239"/>
      <c r="B14" s="233"/>
      <c r="C14" s="239"/>
      <c r="D14" s="45"/>
      <c r="E14" s="230"/>
      <c r="F14" s="230"/>
      <c r="G14" s="230"/>
      <c r="H14" s="233"/>
      <c r="I14" s="46"/>
      <c r="J14" s="230"/>
      <c r="K14" s="236"/>
      <c r="L14" s="227"/>
    </row>
    <row r="15" spans="1:12" s="39" customFormat="1" ht="14.5" thickBot="1" x14ac:dyDescent="0.35">
      <c r="A15" s="240"/>
      <c r="B15" s="234"/>
      <c r="C15" s="240"/>
      <c r="D15" s="47"/>
      <c r="E15" s="231"/>
      <c r="F15" s="231"/>
      <c r="G15" s="231"/>
      <c r="H15" s="234"/>
      <c r="I15" s="48"/>
      <c r="J15" s="231"/>
      <c r="K15" s="237"/>
      <c r="L15" s="228"/>
    </row>
    <row r="16" spans="1:12" s="39" customFormat="1" ht="14" x14ac:dyDescent="0.3">
      <c r="A16" s="49"/>
      <c r="B16" s="50"/>
      <c r="C16" s="51"/>
      <c r="D16" s="52"/>
      <c r="E16" s="52"/>
      <c r="F16" s="52"/>
      <c r="G16" s="52"/>
      <c r="H16" s="53"/>
      <c r="I16" s="54"/>
      <c r="J16" s="52"/>
      <c r="K16" s="55"/>
      <c r="L16" s="56"/>
    </row>
    <row r="17" spans="1:12" s="39" customFormat="1" ht="14" x14ac:dyDescent="0.3">
      <c r="A17" s="19"/>
      <c r="B17" s="20" t="s">
        <v>120</v>
      </c>
      <c r="C17" s="21"/>
      <c r="D17" s="22"/>
      <c r="E17" s="23"/>
      <c r="F17" s="23"/>
      <c r="G17" s="22"/>
      <c r="H17" s="24"/>
      <c r="I17" s="21"/>
      <c r="J17" s="23"/>
      <c r="K17" s="25"/>
      <c r="L17" s="26"/>
    </row>
    <row r="19" spans="1:12" s="39" customFormat="1" ht="14" x14ac:dyDescent="0.3">
      <c r="A19" s="57">
        <v>1</v>
      </c>
      <c r="B19" s="58" t="s">
        <v>66</v>
      </c>
      <c r="C19" s="21"/>
      <c r="D19" s="59"/>
      <c r="E19" s="60">
        <f>FACT!E70</f>
        <v>0</v>
      </c>
      <c r="F19" s="60">
        <f>FACT!F70</f>
        <v>0</v>
      </c>
      <c r="G19" s="61"/>
      <c r="H19" s="62">
        <f>FACT!H70</f>
        <v>0</v>
      </c>
      <c r="I19" s="63"/>
      <c r="J19" s="60">
        <f>FACT!J70</f>
        <v>0</v>
      </c>
      <c r="K19" s="64">
        <f>FACT!K70</f>
        <v>0</v>
      </c>
      <c r="L19" s="65">
        <f>FACT!L70</f>
        <v>0</v>
      </c>
    </row>
    <row r="20" spans="1:12" s="39" customFormat="1" ht="14" x14ac:dyDescent="0.3">
      <c r="A20" s="57">
        <v>2</v>
      </c>
      <c r="B20" s="58" t="s">
        <v>69</v>
      </c>
      <c r="C20" s="21"/>
      <c r="D20" s="59"/>
      <c r="E20" s="60">
        <f>FAPE!E70</f>
        <v>0</v>
      </c>
      <c r="F20" s="60">
        <f>FAPE!F70</f>
        <v>0</v>
      </c>
      <c r="G20" s="60"/>
      <c r="H20" s="62">
        <f>FAPE!H70</f>
        <v>0</v>
      </c>
      <c r="I20" s="60"/>
      <c r="J20" s="60">
        <f>FAPE!J70</f>
        <v>0</v>
      </c>
      <c r="K20" s="60">
        <f>FAPE!K70</f>
        <v>0</v>
      </c>
      <c r="L20" s="65">
        <f>FAPE!L70</f>
        <v>0</v>
      </c>
    </row>
    <row r="21" spans="1:12" s="39" customFormat="1" ht="14" x14ac:dyDescent="0.3">
      <c r="A21" s="57">
        <v>3</v>
      </c>
      <c r="B21" s="58" t="s">
        <v>71</v>
      </c>
      <c r="C21" s="21"/>
      <c r="D21" s="59"/>
      <c r="E21" s="60">
        <f>FAGG!E70</f>
        <v>0</v>
      </c>
      <c r="F21" s="60">
        <f>FAGG!F70</f>
        <v>0</v>
      </c>
      <c r="G21" s="60"/>
      <c r="H21" s="62">
        <f>FAGG!H70</f>
        <v>0</v>
      </c>
      <c r="I21" s="60"/>
      <c r="J21" s="60">
        <f>FAGG!J70</f>
        <v>0</v>
      </c>
      <c r="K21" s="60">
        <f>FAGG!K70</f>
        <v>0</v>
      </c>
      <c r="L21" s="65">
        <f>FAGG!L70</f>
        <v>0</v>
      </c>
    </row>
    <row r="22" spans="1:12" s="39" customFormat="1" ht="14" x14ac:dyDescent="0.3">
      <c r="A22" s="57">
        <v>4</v>
      </c>
      <c r="B22" s="58" t="s">
        <v>70</v>
      </c>
      <c r="C22" s="21"/>
      <c r="D22" s="59"/>
      <c r="E22" s="60">
        <f>FAEL!E70</f>
        <v>0</v>
      </c>
      <c r="F22" s="60">
        <f>FAEL!F70</f>
        <v>0</v>
      </c>
      <c r="G22" s="60"/>
      <c r="H22" s="62">
        <f>FAEL!H70</f>
        <v>0</v>
      </c>
      <c r="I22" s="60"/>
      <c r="J22" s="60">
        <f>FAEL!J70</f>
        <v>0</v>
      </c>
      <c r="K22" s="60">
        <f>FAEL!K70</f>
        <v>0</v>
      </c>
      <c r="L22" s="65">
        <f>FAEL!L70</f>
        <v>0</v>
      </c>
    </row>
    <row r="23" spans="1:12" s="39" customFormat="1" ht="14" x14ac:dyDescent="0.3">
      <c r="A23" s="57">
        <v>5</v>
      </c>
      <c r="B23" s="58" t="s">
        <v>104</v>
      </c>
      <c r="C23" s="21"/>
      <c r="D23" s="59"/>
      <c r="E23" s="60">
        <f>FAUT!E70</f>
        <v>0</v>
      </c>
      <c r="F23" s="60">
        <f>FAUT!F70</f>
        <v>0</v>
      </c>
      <c r="G23" s="60"/>
      <c r="H23" s="62">
        <f>FAUT!H70</f>
        <v>0</v>
      </c>
      <c r="I23" s="60"/>
      <c r="J23" s="60">
        <f>FAUT!J70</f>
        <v>0</v>
      </c>
      <c r="K23" s="60">
        <f>FAUT!K70</f>
        <v>0</v>
      </c>
      <c r="L23" s="65">
        <f>FAUT!L70</f>
        <v>0</v>
      </c>
    </row>
    <row r="24" spans="1:12" s="39" customFormat="1" ht="14" x14ac:dyDescent="0.3">
      <c r="A24" s="57">
        <v>6</v>
      </c>
      <c r="B24" s="58" t="s">
        <v>67</v>
      </c>
      <c r="C24" s="21"/>
      <c r="D24" s="59"/>
      <c r="E24" s="60">
        <f>FALE!E70</f>
        <v>0</v>
      </c>
      <c r="F24" s="60">
        <f>FALE!F70</f>
        <v>0</v>
      </c>
      <c r="G24" s="60"/>
      <c r="H24" s="62">
        <f>FALE!H70</f>
        <v>0</v>
      </c>
      <c r="I24" s="60"/>
      <c r="J24" s="60">
        <f>FALE!J70</f>
        <v>0</v>
      </c>
      <c r="K24" s="60">
        <f>FALE!K70</f>
        <v>0</v>
      </c>
      <c r="L24" s="65">
        <f>FALE!L70</f>
        <v>0</v>
      </c>
    </row>
    <row r="25" spans="1:12" s="39" customFormat="1" ht="14" x14ac:dyDescent="0.3">
      <c r="A25" s="57">
        <v>7</v>
      </c>
      <c r="B25" s="58" t="s">
        <v>105</v>
      </c>
      <c r="C25" s="21"/>
      <c r="D25" s="59"/>
      <c r="E25" s="60">
        <f>FAPM!E70</f>
        <v>0</v>
      </c>
      <c r="F25" s="60">
        <f>FAPM!F70</f>
        <v>0</v>
      </c>
      <c r="G25" s="60"/>
      <c r="H25" s="62">
        <f>FAPM!H70</f>
        <v>0</v>
      </c>
      <c r="I25" s="60"/>
      <c r="J25" s="60">
        <f>FAPM!J70</f>
        <v>0</v>
      </c>
      <c r="K25" s="60">
        <f>FAPM!K70</f>
        <v>0</v>
      </c>
      <c r="L25" s="65">
        <f>FAPM!L70</f>
        <v>0</v>
      </c>
    </row>
    <row r="26" spans="1:12" s="39" customFormat="1" ht="14" x14ac:dyDescent="0.3">
      <c r="A26" s="57">
        <v>8</v>
      </c>
      <c r="B26" s="58" t="s">
        <v>106</v>
      </c>
      <c r="C26" s="21"/>
      <c r="D26" s="59"/>
      <c r="E26" s="60">
        <f>FAVG!E70</f>
        <v>0</v>
      </c>
      <c r="F26" s="60">
        <f>FAVG!F70</f>
        <v>0</v>
      </c>
      <c r="G26" s="60"/>
      <c r="H26" s="62">
        <f>FAVG!H70</f>
        <v>0</v>
      </c>
      <c r="I26" s="60"/>
      <c r="J26" s="60">
        <f>FAVG!J70</f>
        <v>0</v>
      </c>
      <c r="K26" s="60">
        <f>FAVG!K70</f>
        <v>0</v>
      </c>
      <c r="L26" s="65">
        <f>FAVG!L70</f>
        <v>0</v>
      </c>
    </row>
    <row r="27" spans="1:12" s="39" customFormat="1" ht="14" x14ac:dyDescent="0.3">
      <c r="A27" s="57">
        <v>9</v>
      </c>
      <c r="B27" s="58" t="s">
        <v>123</v>
      </c>
      <c r="C27" s="21"/>
      <c r="D27" s="59"/>
      <c r="E27" s="60">
        <f>FARB!E70</f>
        <v>0</v>
      </c>
      <c r="F27" s="60">
        <f>FARB!F70</f>
        <v>0</v>
      </c>
      <c r="G27" s="60"/>
      <c r="H27" s="62">
        <f>FARB!H70</f>
        <v>0</v>
      </c>
      <c r="I27" s="60"/>
      <c r="J27" s="60">
        <f>FARB!J70</f>
        <v>0</v>
      </c>
      <c r="K27" s="60">
        <f>FARB!K70</f>
        <v>0</v>
      </c>
      <c r="L27" s="65">
        <f>FARB!L70</f>
        <v>0</v>
      </c>
    </row>
    <row r="28" spans="1:12" s="39" customFormat="1" ht="14" x14ac:dyDescent="0.3">
      <c r="A28" s="57">
        <v>10</v>
      </c>
      <c r="B28" s="58" t="s">
        <v>68</v>
      </c>
      <c r="C28" s="21"/>
      <c r="D28" s="59"/>
      <c r="E28" s="60">
        <f>FABL!E70</f>
        <v>0</v>
      </c>
      <c r="F28" s="60">
        <f>FABL!F70</f>
        <v>0</v>
      </c>
      <c r="G28" s="60"/>
      <c r="H28" s="62">
        <f>FABL!H70</f>
        <v>0</v>
      </c>
      <c r="I28" s="60"/>
      <c r="J28" s="60">
        <f>FABL!J70</f>
        <v>0</v>
      </c>
      <c r="K28" s="60">
        <f>FABL!K70</f>
        <v>0</v>
      </c>
      <c r="L28" s="65">
        <f>FABL!L70</f>
        <v>0</v>
      </c>
    </row>
    <row r="29" spans="1:12" s="39" customFormat="1" ht="14" x14ac:dyDescent="0.3">
      <c r="A29" s="57">
        <v>11</v>
      </c>
      <c r="B29" s="58" t="s">
        <v>107</v>
      </c>
      <c r="C29" s="21"/>
      <c r="D29" s="59"/>
      <c r="E29" s="60">
        <f>FAKM!E70</f>
        <v>0</v>
      </c>
      <c r="F29" s="60">
        <f>FAKM!F70</f>
        <v>0</v>
      </c>
      <c r="G29" s="60"/>
      <c r="H29" s="62">
        <f>FAKM!H70</f>
        <v>0</v>
      </c>
      <c r="I29" s="60"/>
      <c r="J29" s="60">
        <f>FAKM!J70</f>
        <v>0</v>
      </c>
      <c r="K29" s="60">
        <f>FAKM!K70</f>
        <v>0</v>
      </c>
      <c r="L29" s="65">
        <f>FAKM!L70</f>
        <v>0</v>
      </c>
    </row>
    <row r="30" spans="1:12" s="39" customFormat="1" ht="14" x14ac:dyDescent="0.3">
      <c r="A30" s="57">
        <v>12</v>
      </c>
      <c r="B30" s="58" t="s">
        <v>108</v>
      </c>
      <c r="C30" s="21"/>
      <c r="D30" s="59"/>
      <c r="E30" s="60">
        <f>FAUP!E70</f>
        <v>0</v>
      </c>
      <c r="F30" s="60">
        <f>FAUP!F70</f>
        <v>0</v>
      </c>
      <c r="G30" s="60"/>
      <c r="H30" s="62">
        <f>FAUP!H70</f>
        <v>0</v>
      </c>
      <c r="I30" s="60"/>
      <c r="J30" s="60">
        <f>FAUP!J70</f>
        <v>0</v>
      </c>
      <c r="K30" s="60">
        <f>FAUP!K70</f>
        <v>0</v>
      </c>
      <c r="L30" s="65">
        <f>FAUP!L70</f>
        <v>0</v>
      </c>
    </row>
    <row r="31" spans="1:12" s="39" customFormat="1" ht="14" x14ac:dyDescent="0.3">
      <c r="A31" s="57">
        <v>13</v>
      </c>
      <c r="B31" s="58" t="s">
        <v>135</v>
      </c>
      <c r="C31" s="21"/>
      <c r="D31" s="59"/>
      <c r="E31" s="60">
        <f>ATA!E70</f>
        <v>0</v>
      </c>
      <c r="F31" s="60">
        <f>ATA!F70</f>
        <v>0</v>
      </c>
      <c r="G31" s="60"/>
      <c r="H31" s="62">
        <f>ATA!H70</f>
        <v>0</v>
      </c>
      <c r="I31" s="60"/>
      <c r="J31" s="60">
        <f>ATA!J70</f>
        <v>0</v>
      </c>
      <c r="K31" s="60">
        <f>ATA!K70</f>
        <v>0</v>
      </c>
      <c r="L31" s="65">
        <f>ATA!L70</f>
        <v>0</v>
      </c>
    </row>
    <row r="32" spans="1:12" s="39" customFormat="1" ht="14" x14ac:dyDescent="0.3">
      <c r="A32" s="57">
        <v>14</v>
      </c>
      <c r="B32" s="58" t="s">
        <v>65</v>
      </c>
      <c r="C32" s="21"/>
      <c r="D32" s="59"/>
      <c r="E32" s="60">
        <f>FAOR!E70</f>
        <v>0</v>
      </c>
      <c r="F32" s="60">
        <f>FAOR!F70</f>
        <v>0</v>
      </c>
      <c r="G32" s="60"/>
      <c r="H32" s="62">
        <f>FAOR!H70</f>
        <v>0</v>
      </c>
      <c r="I32" s="60"/>
      <c r="J32" s="60">
        <f>FAOR!J70</f>
        <v>0</v>
      </c>
      <c r="K32" s="60">
        <f>FAOR!K70</f>
        <v>0</v>
      </c>
      <c r="L32" s="65">
        <f>FAOR!L70</f>
        <v>0</v>
      </c>
    </row>
    <row r="33" spans="1:12" s="39" customFormat="1" ht="14" x14ac:dyDescent="0.3">
      <c r="A33" s="57">
        <v>15</v>
      </c>
      <c r="B33" s="58" t="s">
        <v>109</v>
      </c>
      <c r="C33" s="21"/>
      <c r="D33" s="59"/>
      <c r="E33" s="60">
        <f>FALA!E70</f>
        <v>0</v>
      </c>
      <c r="F33" s="60">
        <f>FALA!F70</f>
        <v>0</v>
      </c>
      <c r="G33" s="60"/>
      <c r="H33" s="62">
        <f>FALA!H70</f>
        <v>0</v>
      </c>
      <c r="I33" s="60"/>
      <c r="J33" s="60">
        <f>FALA!J70</f>
        <v>0</v>
      </c>
      <c r="K33" s="60">
        <f>FALA!K70</f>
        <v>0</v>
      </c>
      <c r="L33" s="65">
        <f>FALA!L70</f>
        <v>0</v>
      </c>
    </row>
    <row r="34" spans="1:12" s="39" customFormat="1" ht="14" x14ac:dyDescent="0.3">
      <c r="A34" s="57">
        <v>16</v>
      </c>
      <c r="B34" s="58" t="s">
        <v>110</v>
      </c>
      <c r="C34" s="21"/>
      <c r="D34" s="59"/>
      <c r="E34" s="60">
        <f>FAWB!E70</f>
        <v>0</v>
      </c>
      <c r="F34" s="60">
        <f>FAWB!F70</f>
        <v>0</v>
      </c>
      <c r="G34" s="60"/>
      <c r="H34" s="62">
        <f>FAWB!H70</f>
        <v>0</v>
      </c>
      <c r="I34" s="60"/>
      <c r="J34" s="60">
        <f>FAWB!J70</f>
        <v>0</v>
      </c>
      <c r="K34" s="60">
        <f>FAWB!K70</f>
        <v>0</v>
      </c>
      <c r="L34" s="65">
        <f>FAWB!L70</f>
        <v>0</v>
      </c>
    </row>
    <row r="35" spans="1:12" s="39" customFormat="1" ht="14" x14ac:dyDescent="0.3">
      <c r="A35" s="57">
        <v>17</v>
      </c>
      <c r="B35" s="58" t="s">
        <v>111</v>
      </c>
      <c r="C35" s="21"/>
      <c r="D35" s="59"/>
      <c r="E35" s="60">
        <f>FAGM!E70</f>
        <v>0</v>
      </c>
      <c r="F35" s="60">
        <f>FAGM!F70</f>
        <v>0</v>
      </c>
      <c r="G35" s="60"/>
      <c r="H35" s="62">
        <f>FAGM!H70</f>
        <v>0</v>
      </c>
      <c r="I35" s="60"/>
      <c r="J35" s="60">
        <f>FAGM!J70</f>
        <v>0</v>
      </c>
      <c r="K35" s="60">
        <f>FAGM!K70</f>
        <v>0</v>
      </c>
      <c r="L35" s="65">
        <f>FAGM!L70</f>
        <v>0</v>
      </c>
    </row>
    <row r="36" spans="1:12" s="39" customFormat="1" ht="14" x14ac:dyDescent="0.3">
      <c r="A36" s="57">
        <v>18</v>
      </c>
      <c r="B36" s="58" t="s">
        <v>112</v>
      </c>
      <c r="C36" s="21"/>
      <c r="D36" s="59"/>
      <c r="E36" s="60">
        <f>FAPN!E70</f>
        <v>0</v>
      </c>
      <c r="F36" s="60">
        <f>FAPN!F70</f>
        <v>0</v>
      </c>
      <c r="G36" s="60"/>
      <c r="H36" s="62">
        <f>FAPN!H70</f>
        <v>0</v>
      </c>
      <c r="I36" s="60"/>
      <c r="J36" s="60">
        <f>FAPN!J70</f>
        <v>0</v>
      </c>
      <c r="K36" s="60">
        <f>FAPN!K70</f>
        <v>0</v>
      </c>
      <c r="L36" s="65">
        <f>FAPN!L70</f>
        <v>0</v>
      </c>
    </row>
    <row r="37" spans="1:12" s="39" customFormat="1" ht="14" x14ac:dyDescent="0.3">
      <c r="A37" s="57">
        <v>19</v>
      </c>
      <c r="B37" s="58" t="s">
        <v>113</v>
      </c>
      <c r="C37" s="21"/>
      <c r="D37" s="59"/>
      <c r="E37" s="60">
        <f>FAPP!E70</f>
        <v>0</v>
      </c>
      <c r="F37" s="60">
        <f>FAPP!F70</f>
        <v>0</v>
      </c>
      <c r="G37" s="60"/>
      <c r="H37" s="62">
        <f>FAPP!H70</f>
        <v>0</v>
      </c>
      <c r="I37" s="60"/>
      <c r="J37" s="60">
        <f>FAPP!J70</f>
        <v>0</v>
      </c>
      <c r="K37" s="60">
        <f>FAPP!K70</f>
        <v>0</v>
      </c>
      <c r="L37" s="65">
        <f>FAPP!L70</f>
        <v>0</v>
      </c>
    </row>
    <row r="38" spans="1:12" s="39" customFormat="1" ht="14" x14ac:dyDescent="0.3">
      <c r="A38" s="57">
        <v>20</v>
      </c>
      <c r="B38" s="58" t="s">
        <v>114</v>
      </c>
      <c r="C38" s="21"/>
      <c r="D38" s="59"/>
      <c r="E38" s="60">
        <f>FAKN!E70</f>
        <v>0</v>
      </c>
      <c r="F38" s="60">
        <f>FAKN!F70</f>
        <v>0</v>
      </c>
      <c r="G38" s="60"/>
      <c r="H38" s="62">
        <f>FAKN!H70</f>
        <v>0</v>
      </c>
      <c r="I38" s="60"/>
      <c r="J38" s="60">
        <f>FAKN!J70</f>
        <v>0</v>
      </c>
      <c r="K38" s="60">
        <f>FAKN!K70</f>
        <v>0</v>
      </c>
      <c r="L38" s="65">
        <f>FAKN!L70</f>
        <v>0</v>
      </c>
    </row>
    <row r="39" spans="1:12" s="39" customFormat="1" ht="14" x14ac:dyDescent="0.3">
      <c r="A39" s="57">
        <v>21</v>
      </c>
      <c r="B39" s="58" t="s">
        <v>128</v>
      </c>
      <c r="C39" s="21"/>
      <c r="D39" s="59"/>
      <c r="E39" s="60">
        <f>FAMM!E70</f>
        <v>0</v>
      </c>
      <c r="F39" s="60">
        <f>FAMM!F70</f>
        <v>0</v>
      </c>
      <c r="G39" s="60"/>
      <c r="H39" s="62">
        <f>FAMM!H70</f>
        <v>0</v>
      </c>
      <c r="I39" s="60"/>
      <c r="J39" s="60">
        <f>FAMM!J70</f>
        <v>0</v>
      </c>
      <c r="K39" s="60">
        <f>FAMM!K70</f>
        <v>0</v>
      </c>
      <c r="L39" s="65">
        <f>FAMM!L70</f>
        <v>0</v>
      </c>
    </row>
    <row r="40" spans="1:12" s="39" customFormat="1" ht="14" x14ac:dyDescent="0.3">
      <c r="A40" s="57">
        <v>22</v>
      </c>
      <c r="B40" s="58" t="s">
        <v>126</v>
      </c>
      <c r="C40" s="21"/>
      <c r="D40" s="59"/>
      <c r="E40" s="60">
        <f>SPARES!E70</f>
        <v>0</v>
      </c>
      <c r="F40" s="60">
        <f>SPARES!F70</f>
        <v>0</v>
      </c>
      <c r="G40" s="60"/>
      <c r="H40" s="62">
        <f>SPARES!H70</f>
        <v>0</v>
      </c>
      <c r="I40" s="60"/>
      <c r="J40" s="60">
        <f>SPARES!J70</f>
        <v>0</v>
      </c>
      <c r="K40" s="60">
        <f>SPARES!K70</f>
        <v>0</v>
      </c>
      <c r="L40" s="65">
        <f>SPARES!L70</f>
        <v>0</v>
      </c>
    </row>
    <row r="41" spans="1:12" s="39" customFormat="1" ht="14" x14ac:dyDescent="0.3">
      <c r="A41" s="19"/>
      <c r="B41" s="20"/>
      <c r="C41" s="21"/>
      <c r="D41" s="22"/>
      <c r="E41" s="23"/>
      <c r="F41" s="23"/>
      <c r="G41" s="22"/>
      <c r="H41" s="62"/>
      <c r="I41" s="21"/>
      <c r="J41" s="23"/>
      <c r="K41" s="25"/>
      <c r="L41" s="65"/>
    </row>
    <row r="42" spans="1:12" s="39" customFormat="1" ht="14" x14ac:dyDescent="0.3">
      <c r="A42" s="57"/>
      <c r="B42" s="58"/>
      <c r="C42" s="21"/>
      <c r="D42" s="59"/>
      <c r="E42" s="60"/>
      <c r="F42" s="60"/>
      <c r="G42" s="61"/>
      <c r="H42" s="62"/>
      <c r="I42" s="63"/>
      <c r="J42" s="60"/>
      <c r="K42" s="64"/>
      <c r="L42" s="65"/>
    </row>
    <row r="43" spans="1:12" s="39" customFormat="1" ht="13.5" customHeight="1" x14ac:dyDescent="0.3">
      <c r="A43" s="57"/>
      <c r="B43" s="58"/>
      <c r="C43" s="21"/>
      <c r="D43" s="59"/>
      <c r="E43" s="60"/>
      <c r="F43" s="60"/>
      <c r="G43" s="61"/>
      <c r="H43" s="62"/>
      <c r="I43" s="63"/>
      <c r="J43" s="60"/>
      <c r="K43" s="64"/>
      <c r="L43" s="65"/>
    </row>
    <row r="44" spans="1:12" s="39" customFormat="1" ht="13.5" customHeight="1" x14ac:dyDescent="0.3">
      <c r="A44" s="57"/>
      <c r="B44" s="58"/>
      <c r="C44" s="21"/>
      <c r="D44" s="59"/>
      <c r="E44" s="60"/>
      <c r="F44" s="60"/>
      <c r="G44" s="61"/>
      <c r="H44" s="62"/>
      <c r="I44" s="63"/>
      <c r="J44" s="60"/>
      <c r="K44" s="64"/>
      <c r="L44" s="65"/>
    </row>
    <row r="45" spans="1:12" s="39" customFormat="1" ht="14" x14ac:dyDescent="0.3">
      <c r="A45" s="57"/>
      <c r="B45" s="58"/>
      <c r="C45" s="21"/>
      <c r="D45" s="22"/>
      <c r="E45" s="23"/>
      <c r="F45" s="23"/>
      <c r="G45" s="106"/>
      <c r="H45" s="24"/>
      <c r="I45" s="21"/>
      <c r="J45" s="23"/>
      <c r="K45" s="25"/>
      <c r="L45" s="26"/>
    </row>
    <row r="46" spans="1:12" s="39" customFormat="1" ht="13.5" customHeight="1" x14ac:dyDescent="0.3">
      <c r="A46" s="66"/>
      <c r="B46" s="20"/>
      <c r="C46" s="21"/>
      <c r="D46" s="67"/>
      <c r="E46" s="60"/>
      <c r="F46" s="60"/>
      <c r="G46" s="60"/>
      <c r="H46" s="62"/>
      <c r="I46" s="63"/>
      <c r="J46" s="60"/>
      <c r="K46" s="64"/>
      <c r="L46" s="65"/>
    </row>
    <row r="47" spans="1:12" s="39" customFormat="1" ht="13.5" customHeight="1" x14ac:dyDescent="0.3">
      <c r="A47" s="66"/>
      <c r="B47" s="58"/>
      <c r="C47" s="21"/>
      <c r="D47" s="67"/>
      <c r="E47" s="68"/>
      <c r="F47" s="68"/>
      <c r="G47" s="68"/>
      <c r="H47" s="69"/>
      <c r="I47" s="63"/>
      <c r="J47" s="68"/>
      <c r="K47" s="70"/>
      <c r="L47" s="71"/>
    </row>
    <row r="48" spans="1:12" s="39" customFormat="1" ht="13.5" customHeight="1" x14ac:dyDescent="0.3">
      <c r="A48" s="72"/>
      <c r="B48" s="73"/>
      <c r="C48" s="74"/>
      <c r="D48" s="75"/>
      <c r="E48" s="76"/>
      <c r="F48" s="76"/>
      <c r="G48" s="76"/>
      <c r="H48" s="77"/>
      <c r="I48" s="78"/>
      <c r="J48" s="76"/>
      <c r="K48" s="79"/>
      <c r="L48" s="80"/>
    </row>
    <row r="49" spans="1:12" s="39" customFormat="1" ht="13.5" customHeight="1" x14ac:dyDescent="0.3">
      <c r="A49" s="72"/>
      <c r="B49" s="73"/>
      <c r="C49" s="74"/>
      <c r="D49" s="75"/>
      <c r="E49" s="76"/>
      <c r="F49" s="76"/>
      <c r="G49" s="76"/>
      <c r="H49" s="77"/>
      <c r="I49" s="78"/>
      <c r="J49" s="76"/>
      <c r="K49" s="79"/>
      <c r="L49" s="80"/>
    </row>
    <row r="50" spans="1:12" s="39" customFormat="1" ht="13.5" customHeight="1" x14ac:dyDescent="0.3">
      <c r="A50" s="72"/>
      <c r="B50" s="73"/>
      <c r="C50" s="74"/>
      <c r="D50" s="75"/>
      <c r="E50" s="76"/>
      <c r="F50" s="76"/>
      <c r="G50" s="76"/>
      <c r="H50" s="77"/>
      <c r="I50" s="78"/>
      <c r="J50" s="76"/>
      <c r="K50" s="79"/>
      <c r="L50" s="80"/>
    </row>
    <row r="51" spans="1:12" s="39" customFormat="1" ht="14.5" thickBot="1" x14ac:dyDescent="0.35">
      <c r="A51" s="72"/>
      <c r="B51" s="81"/>
      <c r="C51" s="82"/>
      <c r="D51" s="83"/>
      <c r="E51" s="84"/>
      <c r="F51" s="84"/>
      <c r="G51" s="84"/>
      <c r="H51" s="85"/>
      <c r="I51" s="86"/>
      <c r="J51" s="84"/>
      <c r="K51" s="87"/>
      <c r="L51" s="88"/>
    </row>
    <row r="52" spans="1:12" s="39" customFormat="1" ht="14" x14ac:dyDescent="0.3">
      <c r="A52" s="49"/>
      <c r="B52" s="89"/>
      <c r="C52" s="90"/>
      <c r="D52" s="91"/>
      <c r="E52" s="92"/>
      <c r="F52" s="92"/>
      <c r="G52" s="92"/>
      <c r="H52" s="93"/>
      <c r="I52" s="94"/>
      <c r="J52" s="92"/>
      <c r="K52" s="95"/>
      <c r="L52" s="96"/>
    </row>
    <row r="53" spans="1:12" s="39" customFormat="1" ht="14" x14ac:dyDescent="0.3">
      <c r="A53" s="66"/>
      <c r="B53" s="20"/>
      <c r="C53" s="21"/>
      <c r="D53" s="67"/>
      <c r="E53" s="68"/>
      <c r="F53" s="68"/>
      <c r="G53" s="68"/>
      <c r="H53" s="69"/>
      <c r="I53" s="97"/>
      <c r="J53" s="68"/>
      <c r="K53" s="70"/>
      <c r="L53" s="71"/>
    </row>
    <row r="54" spans="1:12" s="39" customFormat="1" ht="14" x14ac:dyDescent="0.3">
      <c r="A54" s="72"/>
      <c r="B54" s="73"/>
      <c r="C54" s="74"/>
      <c r="D54" s="75"/>
      <c r="E54" s="76"/>
      <c r="F54" s="76"/>
      <c r="G54" s="76"/>
      <c r="H54" s="77"/>
      <c r="I54" s="98"/>
      <c r="J54" s="76"/>
      <c r="K54" s="79"/>
      <c r="L54" s="80"/>
    </row>
    <row r="55" spans="1:12" s="39" customFormat="1" ht="14.5" thickBot="1" x14ac:dyDescent="0.35">
      <c r="A55" s="99"/>
      <c r="B55" s="100"/>
      <c r="C55" s="101"/>
      <c r="D55" s="102"/>
      <c r="E55" s="84"/>
      <c r="F55" s="84"/>
      <c r="G55" s="84"/>
      <c r="H55" s="103"/>
      <c r="I55" s="104"/>
      <c r="J55" s="84"/>
      <c r="K55" s="105"/>
      <c r="L55" s="88"/>
    </row>
    <row r="56" spans="1:12" s="39" customFormat="1" ht="14.5" thickBot="1" x14ac:dyDescent="0.35">
      <c r="A56" s="27"/>
      <c r="B56" s="28" t="s">
        <v>15</v>
      </c>
      <c r="C56" s="29"/>
      <c r="D56" s="31"/>
      <c r="E56" s="30">
        <f>SUM(E19:E43)</f>
        <v>0</v>
      </c>
      <c r="F56" s="30">
        <f>SUM(F19:F43)</f>
        <v>0</v>
      </c>
      <c r="G56" s="30"/>
      <c r="H56" s="30">
        <f>SUM(H19:H43)</f>
        <v>0</v>
      </c>
      <c r="I56" s="30">
        <f>SUM(I19:I43)</f>
        <v>0</v>
      </c>
      <c r="J56" s="30">
        <f>SUM(J19:J43)</f>
        <v>0</v>
      </c>
      <c r="K56" s="30">
        <f>SUM(K19:K43)</f>
        <v>0</v>
      </c>
      <c r="L56" s="30">
        <f>SUM(L19:L43)</f>
        <v>0</v>
      </c>
    </row>
    <row r="57" spans="1:12" s="17" customFormat="1" x14ac:dyDescent="0.25">
      <c r="A57" s="18"/>
      <c r="B57" s="32"/>
      <c r="C57" s="32"/>
      <c r="D57" s="32"/>
      <c r="E57" s="32"/>
      <c r="F57" s="18"/>
      <c r="G57" s="18"/>
      <c r="H57" s="18"/>
      <c r="I57" s="18"/>
      <c r="J57" s="18"/>
      <c r="K57" s="18"/>
      <c r="L57" s="18"/>
    </row>
    <row r="58" spans="1:12" s="16" customFormat="1" x14ac:dyDescent="0.25">
      <c r="A58" s="18"/>
      <c r="F58" s="17"/>
      <c r="G58" s="17"/>
      <c r="H58" s="17"/>
      <c r="I58" s="17"/>
      <c r="K58" s="17"/>
      <c r="L58" s="17"/>
    </row>
  </sheetData>
  <sheetProtection selectLockedCells="1"/>
  <mergeCells count="27">
    <mergeCell ref="B12:B15"/>
    <mergeCell ref="A12:A15"/>
    <mergeCell ref="C12:C15"/>
    <mergeCell ref="G12:G15"/>
    <mergeCell ref="I10:K11"/>
    <mergeCell ref="L12:L15"/>
    <mergeCell ref="E12:E15"/>
    <mergeCell ref="F12:F15"/>
    <mergeCell ref="H12:H15"/>
    <mergeCell ref="J12:J15"/>
    <mergeCell ref="K12:K15"/>
    <mergeCell ref="L10:L11"/>
    <mergeCell ref="A1:B1"/>
    <mergeCell ref="A2:B2"/>
    <mergeCell ref="C10:H11"/>
    <mergeCell ref="A3:B3"/>
    <mergeCell ref="A4:B4"/>
    <mergeCell ref="A5:B5"/>
    <mergeCell ref="A8:B8"/>
    <mergeCell ref="C3:H3"/>
    <mergeCell ref="C4:H4"/>
    <mergeCell ref="C5:H5"/>
    <mergeCell ref="C6:H6"/>
    <mergeCell ref="C7:H7"/>
    <mergeCell ref="C8:H8"/>
    <mergeCell ref="A6:B6"/>
    <mergeCell ref="A7:B7"/>
  </mergeCells>
  <phoneticPr fontId="0" type="noConversion"/>
  <pageMargins left="0.75" right="0.75" top="1" bottom="1" header="0.5" footer="0.5"/>
  <pageSetup paperSize="9" scale="90" fitToHeight="2" orientation="landscape" r:id="rId1"/>
  <headerFooter alignWithMargins="0">
    <oddHeader>&amp;LStandby Handheld Emergency Radios &amp;RVolume 1A - Appendix G</oddHeader>
    <oddFooter>&amp;LATNS/HO/S41/42/07: &amp;F
30 November 2013&amp;C&amp;A&amp;RPage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O101"/>
  <sheetViews>
    <sheetView topLeftCell="A12" zoomScale="70" zoomScaleNormal="70" workbookViewId="0">
      <selection activeCell="V57" sqref="V57"/>
    </sheetView>
  </sheetViews>
  <sheetFormatPr defaultColWidth="9.33203125" defaultRowHeight="10" x14ac:dyDescent="0.2"/>
  <cols>
    <col min="1" max="1" width="20.6640625" style="17" customWidth="1"/>
    <col min="2" max="2" width="70.6640625" style="17" customWidth="1"/>
    <col min="3" max="3" width="14.109375" style="17" customWidth="1"/>
    <col min="4" max="4" width="16" style="17" customWidth="1"/>
    <col min="5" max="5" width="23.44140625" style="17" customWidth="1"/>
    <col min="6" max="6" width="20.77734375" style="17" customWidth="1"/>
    <col min="7" max="7" width="17" style="17" customWidth="1"/>
    <col min="8" max="8" width="17.77734375" style="17" customWidth="1"/>
    <col min="9" max="9" width="16.77734375" style="17" customWidth="1"/>
    <col min="10" max="10" width="17.33203125" style="17" customWidth="1"/>
    <col min="11" max="11" width="18.77734375" style="17" customWidth="1"/>
    <col min="12" max="12" width="17.6640625" style="17" customWidth="1"/>
    <col min="13" max="16384" width="9.33203125" style="17"/>
  </cols>
  <sheetData>
    <row r="1" spans="1:12" ht="13" x14ac:dyDescent="0.3">
      <c r="A1" s="268" t="s">
        <v>41</v>
      </c>
      <c r="B1" s="268"/>
      <c r="C1" s="16"/>
      <c r="D1" s="16"/>
      <c r="E1" s="16"/>
      <c r="J1" s="16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18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100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2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119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09"/>
      <c r="B27" s="117"/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39"/>
      <c r="B28" s="115"/>
      <c r="C28" s="109"/>
      <c r="D28" s="107"/>
      <c r="E28" s="110"/>
      <c r="F28" s="110"/>
      <c r="G28" s="142"/>
      <c r="H28" s="111"/>
      <c r="I28" s="108"/>
      <c r="J28" s="110"/>
      <c r="K28" s="111"/>
      <c r="L28" s="113"/>
    </row>
    <row r="29" spans="1:12" s="39" customFormat="1" ht="14" x14ac:dyDescent="0.3">
      <c r="A29" s="109"/>
      <c r="B29" s="117"/>
      <c r="C29" s="109"/>
      <c r="D29" s="107"/>
      <c r="E29" s="110"/>
      <c r="F29" s="110"/>
      <c r="G29" s="142"/>
      <c r="H29" s="111"/>
      <c r="I29" s="108"/>
      <c r="J29" s="110"/>
      <c r="K29" s="111"/>
      <c r="L29" s="113"/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5">$B$7</f>
        <v>FC</v>
      </c>
      <c r="D55" s="107"/>
      <c r="E55" s="110"/>
      <c r="F55" s="110">
        <f t="shared" ref="F55:F58" si="6">D55*E55</f>
        <v>0</v>
      </c>
      <c r="G55" s="142">
        <f t="shared" ref="G55:G58" si="7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5"/>
        <v>FC</v>
      </c>
      <c r="D56" s="107"/>
      <c r="E56" s="110"/>
      <c r="F56" s="110">
        <f t="shared" si="6"/>
        <v>0</v>
      </c>
      <c r="G56" s="142">
        <f t="shared" si="7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5"/>
        <v>FC</v>
      </c>
      <c r="D57" s="107"/>
      <c r="E57" s="110"/>
      <c r="F57" s="110">
        <f t="shared" si="6"/>
        <v>0</v>
      </c>
      <c r="G57" s="142">
        <f t="shared" si="7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5"/>
        <v>FC</v>
      </c>
      <c r="D58" s="107"/>
      <c r="E58" s="110"/>
      <c r="F58" s="110">
        <f t="shared" si="6"/>
        <v>0</v>
      </c>
      <c r="G58" s="142">
        <f t="shared" si="7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8">$B$7</f>
        <v>FC</v>
      </c>
      <c r="D63" s="107"/>
      <c r="E63" s="110"/>
      <c r="F63" s="110">
        <f t="shared" ref="F63:F68" si="9">D63*E63</f>
        <v>0</v>
      </c>
      <c r="G63" s="142">
        <f t="shared" ref="G63:G68" si="10">$B$8</f>
        <v>0.1</v>
      </c>
      <c r="H63" s="170">
        <f t="shared" ref="H63:H68" si="11">IF(G63&lt;&gt;0,F63/G63,0)</f>
        <v>0</v>
      </c>
      <c r="I63" s="171"/>
      <c r="J63" s="110"/>
      <c r="K63" s="172">
        <f t="shared" ref="K63:K68" si="12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8"/>
        <v>FC</v>
      </c>
      <c r="D64" s="107"/>
      <c r="E64" s="110"/>
      <c r="F64" s="110">
        <f t="shared" si="9"/>
        <v>0</v>
      </c>
      <c r="G64" s="142">
        <f t="shared" si="10"/>
        <v>0.1</v>
      </c>
      <c r="H64" s="170">
        <f t="shared" si="11"/>
        <v>0</v>
      </c>
      <c r="I64" s="171"/>
      <c r="J64" s="110"/>
      <c r="K64" s="172">
        <f t="shared" si="12"/>
        <v>0</v>
      </c>
      <c r="L64" s="113">
        <f t="shared" ref="L64:L68" si="13">K64+H64</f>
        <v>0</v>
      </c>
    </row>
    <row r="65" spans="1:15" s="39" customFormat="1" ht="14" x14ac:dyDescent="0.3">
      <c r="A65" s="146" t="s">
        <v>45</v>
      </c>
      <c r="B65" s="117"/>
      <c r="C65" s="109" t="str">
        <f t="shared" si="8"/>
        <v>FC</v>
      </c>
      <c r="D65" s="107"/>
      <c r="E65" s="110"/>
      <c r="F65" s="110">
        <f t="shared" si="9"/>
        <v>0</v>
      </c>
      <c r="G65" s="142">
        <f t="shared" si="10"/>
        <v>0.1</v>
      </c>
      <c r="H65" s="170">
        <f t="shared" si="11"/>
        <v>0</v>
      </c>
      <c r="I65" s="171"/>
      <c r="J65" s="110"/>
      <c r="K65" s="172">
        <f t="shared" si="12"/>
        <v>0</v>
      </c>
      <c r="L65" s="113">
        <f t="shared" si="13"/>
        <v>0</v>
      </c>
    </row>
    <row r="66" spans="1:15" s="39" customFormat="1" ht="14" x14ac:dyDescent="0.3">
      <c r="A66" s="146" t="s">
        <v>46</v>
      </c>
      <c r="B66" s="117"/>
      <c r="C66" s="109" t="str">
        <f t="shared" si="8"/>
        <v>FC</v>
      </c>
      <c r="D66" s="107"/>
      <c r="E66" s="110"/>
      <c r="F66" s="110">
        <f t="shared" si="9"/>
        <v>0</v>
      </c>
      <c r="G66" s="142">
        <f t="shared" si="10"/>
        <v>0.1</v>
      </c>
      <c r="H66" s="170">
        <f t="shared" si="11"/>
        <v>0</v>
      </c>
      <c r="I66" s="171"/>
      <c r="J66" s="110"/>
      <c r="K66" s="172">
        <f t="shared" si="12"/>
        <v>0</v>
      </c>
      <c r="L66" s="113">
        <f t="shared" si="13"/>
        <v>0</v>
      </c>
    </row>
    <row r="67" spans="1:15" s="39" customFormat="1" ht="14" x14ac:dyDescent="0.3">
      <c r="A67" s="146" t="s">
        <v>47</v>
      </c>
      <c r="B67" s="117"/>
      <c r="C67" s="109" t="str">
        <f t="shared" si="8"/>
        <v>FC</v>
      </c>
      <c r="D67" s="107"/>
      <c r="E67" s="110"/>
      <c r="F67" s="110">
        <f t="shared" si="9"/>
        <v>0</v>
      </c>
      <c r="G67" s="142">
        <f t="shared" si="10"/>
        <v>0.1</v>
      </c>
      <c r="H67" s="170">
        <f t="shared" si="11"/>
        <v>0</v>
      </c>
      <c r="I67" s="171"/>
      <c r="J67" s="110"/>
      <c r="K67" s="172">
        <f t="shared" si="12"/>
        <v>0</v>
      </c>
      <c r="L67" s="113">
        <f t="shared" si="13"/>
        <v>0</v>
      </c>
    </row>
    <row r="68" spans="1:15" s="39" customFormat="1" ht="14" x14ac:dyDescent="0.3">
      <c r="A68" s="146" t="s">
        <v>50</v>
      </c>
      <c r="B68" s="117"/>
      <c r="C68" s="109" t="str">
        <f t="shared" si="8"/>
        <v>FC</v>
      </c>
      <c r="D68" s="107"/>
      <c r="E68" s="110"/>
      <c r="F68" s="110">
        <f t="shared" si="9"/>
        <v>0</v>
      </c>
      <c r="G68" s="142">
        <f t="shared" si="10"/>
        <v>0.1</v>
      </c>
      <c r="H68" s="170">
        <f t="shared" si="11"/>
        <v>0</v>
      </c>
      <c r="I68" s="171"/>
      <c r="J68" s="110"/>
      <c r="K68" s="172">
        <f t="shared" si="12"/>
        <v>0</v>
      </c>
      <c r="L68" s="113">
        <f t="shared" si="13"/>
        <v>0</v>
      </c>
    </row>
    <row r="69" spans="1:15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5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4">SUM(F61:F69)+F60</f>
        <v>0</v>
      </c>
      <c r="G70" s="183"/>
      <c r="H70" s="184">
        <f t="shared" si="14"/>
        <v>0</v>
      </c>
      <c r="I70" s="154"/>
      <c r="J70" s="155">
        <f t="shared" si="14"/>
        <v>0</v>
      </c>
      <c r="K70" s="185">
        <f t="shared" si="14"/>
        <v>0</v>
      </c>
      <c r="L70" s="160">
        <f t="shared" si="14"/>
        <v>0</v>
      </c>
    </row>
    <row r="71" spans="1:15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39" customFormat="1" ht="14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39" customFormat="1" ht="14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39" customFormat="1" ht="14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39" customFormat="1" ht="14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39" customFormat="1" ht="14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39" customFormat="1" ht="14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39" customFormat="1" ht="14" x14ac:dyDescent="0.3"/>
    <row r="83" spans="1:15" s="39" customFormat="1" ht="14" x14ac:dyDescent="0.3"/>
    <row r="84" spans="1:15" s="39" customFormat="1" ht="14" x14ac:dyDescent="0.3"/>
    <row r="85" spans="1:15" s="39" customFormat="1" ht="14" x14ac:dyDescent="0.3"/>
    <row r="86" spans="1:15" s="39" customFormat="1" ht="14" x14ac:dyDescent="0.3"/>
    <row r="87" spans="1:15" s="39" customFormat="1" ht="14" x14ac:dyDescent="0.3"/>
    <row r="88" spans="1:15" s="39" customFormat="1" ht="14" x14ac:dyDescent="0.3"/>
    <row r="89" spans="1:15" s="39" customFormat="1" ht="14" x14ac:dyDescent="0.3"/>
    <row r="90" spans="1:15" s="39" customFormat="1" ht="14" x14ac:dyDescent="0.3"/>
    <row r="91" spans="1:15" s="39" customFormat="1" ht="14" x14ac:dyDescent="0.3"/>
    <row r="92" spans="1:15" s="39" customFormat="1" ht="14" x14ac:dyDescent="0.3"/>
    <row r="93" spans="1:15" s="39" customFormat="1" ht="14" x14ac:dyDescent="0.3"/>
    <row r="94" spans="1:15" s="39" customFormat="1" ht="14" x14ac:dyDescent="0.3"/>
    <row r="95" spans="1:15" s="39" customFormat="1" ht="14" x14ac:dyDescent="0.3"/>
    <row r="96" spans="1:15" s="39" customFormat="1" ht="14" x14ac:dyDescent="0.3"/>
    <row r="97" s="39" customFormat="1" ht="14" x14ac:dyDescent="0.3"/>
    <row r="98" s="39" customFormat="1" ht="14" x14ac:dyDescent="0.3"/>
    <row r="99" s="39" customFormat="1" ht="14" x14ac:dyDescent="0.3"/>
    <row r="100" s="39" customFormat="1" ht="14" x14ac:dyDescent="0.3"/>
    <row r="101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M101"/>
  <sheetViews>
    <sheetView topLeftCell="A10" zoomScale="96" zoomScaleNormal="96" workbookViewId="0">
      <selection activeCell="D18" sqref="D18"/>
    </sheetView>
  </sheetViews>
  <sheetFormatPr defaultColWidth="9.33203125" defaultRowHeight="10" x14ac:dyDescent="0.2"/>
  <cols>
    <col min="1" max="1" width="20.6640625" style="17" customWidth="1"/>
    <col min="2" max="2" width="70.6640625" style="17" customWidth="1"/>
    <col min="3" max="3" width="14.109375" style="17" customWidth="1"/>
    <col min="4" max="4" width="16" style="17" customWidth="1"/>
    <col min="5" max="5" width="23.44140625" style="17" customWidth="1"/>
    <col min="6" max="6" width="20.77734375" style="17" customWidth="1"/>
    <col min="7" max="7" width="17" style="17" customWidth="1"/>
    <col min="8" max="8" width="17.77734375" style="17" customWidth="1"/>
    <col min="9" max="9" width="16.77734375" style="17" customWidth="1"/>
    <col min="10" max="10" width="17.33203125" style="17" customWidth="1"/>
    <col min="11" max="11" width="18.77734375" style="17" customWidth="1"/>
    <col min="12" max="12" width="17.6640625" style="17" customWidth="1"/>
    <col min="13" max="16384" width="9.33203125" style="17"/>
  </cols>
  <sheetData>
    <row r="1" spans="1:12" ht="13" x14ac:dyDescent="0.3">
      <c r="A1" s="268" t="s">
        <v>41</v>
      </c>
      <c r="B1" s="268"/>
      <c r="C1" s="16"/>
      <c r="D1" s="16"/>
      <c r="E1" s="16"/>
      <c r="J1" s="16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19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101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2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119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09"/>
      <c r="B27" s="117"/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39"/>
      <c r="B28" s="115"/>
      <c r="C28" s="109"/>
      <c r="D28" s="107"/>
      <c r="E28" s="110"/>
      <c r="F28" s="110"/>
      <c r="G28" s="142"/>
      <c r="H28" s="111"/>
      <c r="I28" s="108"/>
      <c r="J28" s="110"/>
      <c r="K28" s="111"/>
      <c r="L28" s="113"/>
    </row>
    <row r="29" spans="1:12" s="39" customFormat="1" ht="14" x14ac:dyDescent="0.3">
      <c r="A29" s="109"/>
      <c r="B29" s="117"/>
      <c r="C29" s="109"/>
      <c r="D29" s="107"/>
      <c r="E29" s="110"/>
      <c r="F29" s="110"/>
      <c r="G29" s="142"/>
      <c r="H29" s="111"/>
      <c r="I29" s="108"/>
      <c r="J29" s="110"/>
      <c r="K29" s="111"/>
      <c r="L29" s="113"/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5">$B$7</f>
        <v>FC</v>
      </c>
      <c r="D55" s="107"/>
      <c r="E55" s="110"/>
      <c r="F55" s="110">
        <f t="shared" ref="F55:F58" si="6">D55*E55</f>
        <v>0</v>
      </c>
      <c r="G55" s="142">
        <f t="shared" ref="G55:G58" si="7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5"/>
        <v>FC</v>
      </c>
      <c r="D56" s="107"/>
      <c r="E56" s="110"/>
      <c r="F56" s="110">
        <f t="shared" si="6"/>
        <v>0</v>
      </c>
      <c r="G56" s="142">
        <f t="shared" si="7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5"/>
        <v>FC</v>
      </c>
      <c r="D57" s="107"/>
      <c r="E57" s="110"/>
      <c r="F57" s="110">
        <f t="shared" si="6"/>
        <v>0</v>
      </c>
      <c r="G57" s="142">
        <f t="shared" si="7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5"/>
        <v>FC</v>
      </c>
      <c r="D58" s="107"/>
      <c r="E58" s="110"/>
      <c r="F58" s="110">
        <f t="shared" si="6"/>
        <v>0</v>
      </c>
      <c r="G58" s="142">
        <f t="shared" si="7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8">$B$7</f>
        <v>FC</v>
      </c>
      <c r="D63" s="107"/>
      <c r="E63" s="110"/>
      <c r="F63" s="110">
        <f t="shared" ref="F63:F68" si="9">D63*E63</f>
        <v>0</v>
      </c>
      <c r="G63" s="142">
        <f t="shared" ref="G63:G68" si="10">$B$8</f>
        <v>0.1</v>
      </c>
      <c r="H63" s="170">
        <f t="shared" ref="H63:H68" si="11">IF(G63&lt;&gt;0,F63/G63,0)</f>
        <v>0</v>
      </c>
      <c r="I63" s="171"/>
      <c r="J63" s="110"/>
      <c r="K63" s="172">
        <f t="shared" ref="K63:K68" si="12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8"/>
        <v>FC</v>
      </c>
      <c r="D64" s="107"/>
      <c r="E64" s="110"/>
      <c r="F64" s="110">
        <f t="shared" si="9"/>
        <v>0</v>
      </c>
      <c r="G64" s="142">
        <f t="shared" si="10"/>
        <v>0.1</v>
      </c>
      <c r="H64" s="170">
        <f t="shared" si="11"/>
        <v>0</v>
      </c>
      <c r="I64" s="171"/>
      <c r="J64" s="110"/>
      <c r="K64" s="172">
        <f t="shared" si="12"/>
        <v>0</v>
      </c>
      <c r="L64" s="113">
        <f t="shared" ref="L64:L68" si="13">K64+H64</f>
        <v>0</v>
      </c>
    </row>
    <row r="65" spans="1:13" s="39" customFormat="1" ht="14" x14ac:dyDescent="0.3">
      <c r="A65" s="146" t="s">
        <v>45</v>
      </c>
      <c r="B65" s="117"/>
      <c r="C65" s="109" t="str">
        <f t="shared" si="8"/>
        <v>FC</v>
      </c>
      <c r="D65" s="107"/>
      <c r="E65" s="110"/>
      <c r="F65" s="110">
        <f t="shared" si="9"/>
        <v>0</v>
      </c>
      <c r="G65" s="142">
        <f t="shared" si="10"/>
        <v>0.1</v>
      </c>
      <c r="H65" s="170">
        <f t="shared" si="11"/>
        <v>0</v>
      </c>
      <c r="I65" s="171"/>
      <c r="J65" s="110"/>
      <c r="K65" s="172">
        <f t="shared" si="12"/>
        <v>0</v>
      </c>
      <c r="L65" s="113">
        <f t="shared" si="13"/>
        <v>0</v>
      </c>
    </row>
    <row r="66" spans="1:13" s="39" customFormat="1" ht="14" x14ac:dyDescent="0.3">
      <c r="A66" s="146" t="s">
        <v>46</v>
      </c>
      <c r="B66" s="117"/>
      <c r="C66" s="109" t="str">
        <f t="shared" si="8"/>
        <v>FC</v>
      </c>
      <c r="D66" s="107"/>
      <c r="E66" s="110"/>
      <c r="F66" s="110">
        <f t="shared" si="9"/>
        <v>0</v>
      </c>
      <c r="G66" s="142">
        <f t="shared" si="10"/>
        <v>0.1</v>
      </c>
      <c r="H66" s="170">
        <f t="shared" si="11"/>
        <v>0</v>
      </c>
      <c r="I66" s="171"/>
      <c r="J66" s="110"/>
      <c r="K66" s="172">
        <f t="shared" si="12"/>
        <v>0</v>
      </c>
      <c r="L66" s="113">
        <f t="shared" si="13"/>
        <v>0</v>
      </c>
    </row>
    <row r="67" spans="1:13" s="39" customFormat="1" ht="14" x14ac:dyDescent="0.3">
      <c r="A67" s="146" t="s">
        <v>47</v>
      </c>
      <c r="B67" s="117"/>
      <c r="C67" s="109" t="str">
        <f t="shared" si="8"/>
        <v>FC</v>
      </c>
      <c r="D67" s="107"/>
      <c r="E67" s="110"/>
      <c r="F67" s="110">
        <f t="shared" si="9"/>
        <v>0</v>
      </c>
      <c r="G67" s="142">
        <f t="shared" si="10"/>
        <v>0.1</v>
      </c>
      <c r="H67" s="170">
        <f t="shared" si="11"/>
        <v>0</v>
      </c>
      <c r="I67" s="171"/>
      <c r="J67" s="110"/>
      <c r="K67" s="172">
        <f t="shared" si="12"/>
        <v>0</v>
      </c>
      <c r="L67" s="113">
        <f t="shared" si="13"/>
        <v>0</v>
      </c>
    </row>
    <row r="68" spans="1:13" s="39" customFormat="1" ht="14" x14ac:dyDescent="0.3">
      <c r="A68" s="146" t="s">
        <v>50</v>
      </c>
      <c r="B68" s="117"/>
      <c r="C68" s="109" t="str">
        <f t="shared" si="8"/>
        <v>FC</v>
      </c>
      <c r="D68" s="107"/>
      <c r="E68" s="110"/>
      <c r="F68" s="110">
        <f t="shared" si="9"/>
        <v>0</v>
      </c>
      <c r="G68" s="142">
        <f t="shared" si="10"/>
        <v>0.1</v>
      </c>
      <c r="H68" s="170">
        <f t="shared" si="11"/>
        <v>0</v>
      </c>
      <c r="I68" s="171"/>
      <c r="J68" s="110"/>
      <c r="K68" s="172">
        <f t="shared" si="12"/>
        <v>0</v>
      </c>
      <c r="L68" s="113">
        <f t="shared" si="13"/>
        <v>0</v>
      </c>
    </row>
    <row r="69" spans="1:13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3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4">SUM(F61:F69)+F60</f>
        <v>0</v>
      </c>
      <c r="G70" s="183"/>
      <c r="H70" s="184">
        <f t="shared" si="14"/>
        <v>0</v>
      </c>
      <c r="I70" s="154"/>
      <c r="J70" s="155">
        <f t="shared" si="14"/>
        <v>0</v>
      </c>
      <c r="K70" s="185">
        <f t="shared" si="14"/>
        <v>0</v>
      </c>
      <c r="L70" s="160">
        <f t="shared" si="14"/>
        <v>0</v>
      </c>
    </row>
    <row r="71" spans="1:13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s="39" customFormat="1" ht="14" x14ac:dyDescent="0.3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s="39" customFormat="1" ht="14" x14ac:dyDescent="0.3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s="39" customFormat="1" ht="14" x14ac:dyDescent="0.3"/>
    <row r="79" spans="1:13" s="39" customFormat="1" ht="14" x14ac:dyDescent="0.3"/>
    <row r="80" spans="1:13" s="39" customFormat="1" ht="14" x14ac:dyDescent="0.3"/>
    <row r="81" s="39" customFormat="1" ht="14" x14ac:dyDescent="0.3"/>
    <row r="82" s="39" customFormat="1" ht="14" x14ac:dyDescent="0.3"/>
    <row r="83" s="39" customFormat="1" ht="14" x14ac:dyDescent="0.3"/>
    <row r="84" s="39" customFormat="1" ht="14" x14ac:dyDescent="0.3"/>
    <row r="85" s="39" customFormat="1" ht="14" x14ac:dyDescent="0.3"/>
    <row r="86" s="39" customFormat="1" ht="14" x14ac:dyDescent="0.3"/>
    <row r="87" s="39" customFormat="1" ht="14" x14ac:dyDescent="0.3"/>
    <row r="88" s="39" customFormat="1" ht="14" x14ac:dyDescent="0.3"/>
    <row r="89" s="39" customFormat="1" ht="14" x14ac:dyDescent="0.3"/>
    <row r="90" s="39" customFormat="1" ht="14" x14ac:dyDescent="0.3"/>
    <row r="91" s="39" customFormat="1" ht="14" x14ac:dyDescent="0.3"/>
    <row r="92" s="39" customFormat="1" ht="14" x14ac:dyDescent="0.3"/>
    <row r="93" s="39" customFormat="1" ht="14" x14ac:dyDescent="0.3"/>
    <row r="94" s="39" customFormat="1" ht="14" x14ac:dyDescent="0.3"/>
    <row r="95" s="39" customFormat="1" ht="14" x14ac:dyDescent="0.3"/>
    <row r="96" s="39" customFormat="1" ht="14" x14ac:dyDescent="0.3"/>
    <row r="97" s="39" customFormat="1" ht="14" x14ac:dyDescent="0.3"/>
    <row r="98" s="39" customFormat="1" ht="14" x14ac:dyDescent="0.3"/>
    <row r="99" s="39" customFormat="1" ht="14" x14ac:dyDescent="0.3"/>
    <row r="100" s="39" customFormat="1" ht="14" x14ac:dyDescent="0.3"/>
    <row r="101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M101"/>
  <sheetViews>
    <sheetView topLeftCell="A11" zoomScale="98" zoomScaleNormal="98" workbookViewId="0">
      <selection activeCell="E41" sqref="E41"/>
    </sheetView>
  </sheetViews>
  <sheetFormatPr defaultColWidth="9.33203125" defaultRowHeight="10" x14ac:dyDescent="0.2"/>
  <cols>
    <col min="1" max="1" width="20.6640625" style="17" customWidth="1"/>
    <col min="2" max="2" width="70.6640625" style="17" customWidth="1"/>
    <col min="3" max="3" width="14.109375" style="17" customWidth="1"/>
    <col min="4" max="4" width="16" style="17" customWidth="1"/>
    <col min="5" max="5" width="23.44140625" style="17" customWidth="1"/>
    <col min="6" max="6" width="20.77734375" style="17" customWidth="1"/>
    <col min="7" max="7" width="17" style="17" customWidth="1"/>
    <col min="8" max="8" width="17.77734375" style="17" customWidth="1"/>
    <col min="9" max="9" width="16.77734375" style="17" customWidth="1"/>
    <col min="10" max="10" width="17.33203125" style="17" customWidth="1"/>
    <col min="11" max="11" width="18.77734375" style="17" customWidth="1"/>
    <col min="12" max="12" width="17.6640625" style="17" customWidth="1"/>
    <col min="13" max="16384" width="9.33203125" style="17"/>
  </cols>
  <sheetData>
    <row r="1" spans="1:12" ht="13" x14ac:dyDescent="0.3">
      <c r="A1" s="268" t="s">
        <v>41</v>
      </c>
      <c r="B1" s="268"/>
      <c r="C1" s="16"/>
      <c r="D1" s="16"/>
      <c r="E1" s="16"/>
      <c r="J1" s="16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20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95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2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119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09"/>
      <c r="B27" s="117"/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39"/>
      <c r="B28" s="115"/>
      <c r="C28" s="109"/>
      <c r="D28" s="107"/>
      <c r="E28" s="110"/>
      <c r="F28" s="110"/>
      <c r="G28" s="142"/>
      <c r="H28" s="111"/>
      <c r="I28" s="108"/>
      <c r="J28" s="110"/>
      <c r="K28" s="111"/>
      <c r="L28" s="113"/>
    </row>
    <row r="29" spans="1:12" s="39" customFormat="1" ht="14" x14ac:dyDescent="0.3">
      <c r="A29" s="109"/>
      <c r="B29" s="117"/>
      <c r="C29" s="109"/>
      <c r="D29" s="107"/>
      <c r="E29" s="110"/>
      <c r="F29" s="110"/>
      <c r="G29" s="142"/>
      <c r="H29" s="111"/>
      <c r="I29" s="108"/>
      <c r="J29" s="110"/>
      <c r="K29" s="111"/>
      <c r="L29" s="113"/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5">$B$7</f>
        <v>FC</v>
      </c>
      <c r="D55" s="107"/>
      <c r="E55" s="110"/>
      <c r="F55" s="110">
        <f t="shared" ref="F55:F58" si="6">D55*E55</f>
        <v>0</v>
      </c>
      <c r="G55" s="142">
        <f t="shared" ref="G55:G58" si="7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5"/>
        <v>FC</v>
      </c>
      <c r="D56" s="107"/>
      <c r="E56" s="110"/>
      <c r="F56" s="110">
        <f t="shared" si="6"/>
        <v>0</v>
      </c>
      <c r="G56" s="142">
        <f t="shared" si="7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5"/>
        <v>FC</v>
      </c>
      <c r="D57" s="107"/>
      <c r="E57" s="110"/>
      <c r="F57" s="110">
        <f t="shared" si="6"/>
        <v>0</v>
      </c>
      <c r="G57" s="142">
        <f t="shared" si="7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5"/>
        <v>FC</v>
      </c>
      <c r="D58" s="107"/>
      <c r="E58" s="110"/>
      <c r="F58" s="110">
        <f t="shared" si="6"/>
        <v>0</v>
      </c>
      <c r="G58" s="142">
        <f t="shared" si="7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8">$B$7</f>
        <v>FC</v>
      </c>
      <c r="D63" s="107"/>
      <c r="E63" s="110"/>
      <c r="F63" s="110">
        <f t="shared" ref="F63:F68" si="9">D63*E63</f>
        <v>0</v>
      </c>
      <c r="G63" s="142">
        <f t="shared" ref="G63:G68" si="10">$B$8</f>
        <v>0.1</v>
      </c>
      <c r="H63" s="170">
        <f t="shared" ref="H63:H68" si="11">IF(G63&lt;&gt;0,F63/G63,0)</f>
        <v>0</v>
      </c>
      <c r="I63" s="171"/>
      <c r="J63" s="110"/>
      <c r="K63" s="172">
        <f t="shared" ref="K63:K68" si="12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8"/>
        <v>FC</v>
      </c>
      <c r="D64" s="107"/>
      <c r="E64" s="110"/>
      <c r="F64" s="110">
        <f t="shared" si="9"/>
        <v>0</v>
      </c>
      <c r="G64" s="142">
        <f t="shared" si="10"/>
        <v>0.1</v>
      </c>
      <c r="H64" s="170">
        <f t="shared" si="11"/>
        <v>0</v>
      </c>
      <c r="I64" s="171"/>
      <c r="J64" s="110"/>
      <c r="K64" s="172">
        <f t="shared" si="12"/>
        <v>0</v>
      </c>
      <c r="L64" s="113">
        <f t="shared" ref="L64:L68" si="13">K64+H64</f>
        <v>0</v>
      </c>
    </row>
    <row r="65" spans="1:13" s="39" customFormat="1" ht="14" x14ac:dyDescent="0.3">
      <c r="A65" s="146" t="s">
        <v>45</v>
      </c>
      <c r="B65" s="117"/>
      <c r="C65" s="109" t="str">
        <f t="shared" si="8"/>
        <v>FC</v>
      </c>
      <c r="D65" s="107"/>
      <c r="E65" s="110"/>
      <c r="F65" s="110">
        <f t="shared" si="9"/>
        <v>0</v>
      </c>
      <c r="G65" s="142">
        <f t="shared" si="10"/>
        <v>0.1</v>
      </c>
      <c r="H65" s="170">
        <f t="shared" si="11"/>
        <v>0</v>
      </c>
      <c r="I65" s="171"/>
      <c r="J65" s="110"/>
      <c r="K65" s="172">
        <f t="shared" si="12"/>
        <v>0</v>
      </c>
      <c r="L65" s="113">
        <f t="shared" si="13"/>
        <v>0</v>
      </c>
    </row>
    <row r="66" spans="1:13" s="39" customFormat="1" ht="14" x14ac:dyDescent="0.3">
      <c r="A66" s="146" t="s">
        <v>46</v>
      </c>
      <c r="B66" s="117"/>
      <c r="C66" s="109" t="str">
        <f t="shared" si="8"/>
        <v>FC</v>
      </c>
      <c r="D66" s="107"/>
      <c r="E66" s="110"/>
      <c r="F66" s="110">
        <f t="shared" si="9"/>
        <v>0</v>
      </c>
      <c r="G66" s="142">
        <f t="shared" si="10"/>
        <v>0.1</v>
      </c>
      <c r="H66" s="170">
        <f t="shared" si="11"/>
        <v>0</v>
      </c>
      <c r="I66" s="171"/>
      <c r="J66" s="110"/>
      <c r="K66" s="172">
        <f t="shared" si="12"/>
        <v>0</v>
      </c>
      <c r="L66" s="113">
        <f t="shared" si="13"/>
        <v>0</v>
      </c>
    </row>
    <row r="67" spans="1:13" s="39" customFormat="1" ht="14" x14ac:dyDescent="0.3">
      <c r="A67" s="146" t="s">
        <v>47</v>
      </c>
      <c r="B67" s="117"/>
      <c r="C67" s="109" t="str">
        <f t="shared" si="8"/>
        <v>FC</v>
      </c>
      <c r="D67" s="107"/>
      <c r="E67" s="110"/>
      <c r="F67" s="110">
        <f t="shared" si="9"/>
        <v>0</v>
      </c>
      <c r="G67" s="142">
        <f t="shared" si="10"/>
        <v>0.1</v>
      </c>
      <c r="H67" s="170">
        <f t="shared" si="11"/>
        <v>0</v>
      </c>
      <c r="I67" s="171"/>
      <c r="J67" s="110"/>
      <c r="K67" s="172">
        <f t="shared" si="12"/>
        <v>0</v>
      </c>
      <c r="L67" s="113">
        <f t="shared" si="13"/>
        <v>0</v>
      </c>
    </row>
    <row r="68" spans="1:13" s="39" customFormat="1" ht="14" x14ac:dyDescent="0.3">
      <c r="A68" s="146" t="s">
        <v>50</v>
      </c>
      <c r="B68" s="117"/>
      <c r="C68" s="109" t="str">
        <f t="shared" si="8"/>
        <v>FC</v>
      </c>
      <c r="D68" s="107"/>
      <c r="E68" s="110"/>
      <c r="F68" s="110">
        <f t="shared" si="9"/>
        <v>0</v>
      </c>
      <c r="G68" s="142">
        <f t="shared" si="10"/>
        <v>0.1</v>
      </c>
      <c r="H68" s="170">
        <f t="shared" si="11"/>
        <v>0</v>
      </c>
      <c r="I68" s="171"/>
      <c r="J68" s="110"/>
      <c r="K68" s="172">
        <f t="shared" si="12"/>
        <v>0</v>
      </c>
      <c r="L68" s="113">
        <f t="shared" si="13"/>
        <v>0</v>
      </c>
    </row>
    <row r="69" spans="1:13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3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4">SUM(F61:F69)+F60</f>
        <v>0</v>
      </c>
      <c r="G70" s="183"/>
      <c r="H70" s="184">
        <f t="shared" si="14"/>
        <v>0</v>
      </c>
      <c r="I70" s="154"/>
      <c r="J70" s="155">
        <f t="shared" si="14"/>
        <v>0</v>
      </c>
      <c r="K70" s="185">
        <f t="shared" si="14"/>
        <v>0</v>
      </c>
      <c r="L70" s="160">
        <f t="shared" si="14"/>
        <v>0</v>
      </c>
    </row>
    <row r="71" spans="1:13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s="39" customFormat="1" ht="14" x14ac:dyDescent="0.3"/>
    <row r="77" spans="1:13" s="39" customFormat="1" ht="14" x14ac:dyDescent="0.3"/>
    <row r="78" spans="1:13" s="39" customFormat="1" ht="14" x14ac:dyDescent="0.3"/>
    <row r="79" spans="1:13" s="39" customFormat="1" ht="14" x14ac:dyDescent="0.3"/>
    <row r="80" spans="1:13" s="39" customFormat="1" ht="14" x14ac:dyDescent="0.3"/>
    <row r="81" s="39" customFormat="1" ht="14" x14ac:dyDescent="0.3"/>
    <row r="82" s="39" customFormat="1" ht="14" x14ac:dyDescent="0.3"/>
    <row r="83" s="39" customFormat="1" ht="14" x14ac:dyDescent="0.3"/>
    <row r="84" s="39" customFormat="1" ht="14" x14ac:dyDescent="0.3"/>
    <row r="85" s="39" customFormat="1" ht="14" x14ac:dyDescent="0.3"/>
    <row r="86" s="39" customFormat="1" ht="14" x14ac:dyDescent="0.3"/>
    <row r="87" s="39" customFormat="1" ht="14" x14ac:dyDescent="0.3"/>
    <row r="88" s="39" customFormat="1" ht="14" x14ac:dyDescent="0.3"/>
    <row r="89" s="39" customFormat="1" ht="14" x14ac:dyDescent="0.3"/>
    <row r="90" s="39" customFormat="1" ht="14" x14ac:dyDescent="0.3"/>
    <row r="91" s="39" customFormat="1" ht="14" x14ac:dyDescent="0.3"/>
    <row r="92" s="39" customFormat="1" ht="14" x14ac:dyDescent="0.3"/>
    <row r="93" s="39" customFormat="1" ht="14" x14ac:dyDescent="0.3"/>
    <row r="94" s="39" customFormat="1" ht="14" x14ac:dyDescent="0.3"/>
    <row r="95" s="39" customFormat="1" ht="14" x14ac:dyDescent="0.3"/>
    <row r="96" s="39" customFormat="1" ht="14" x14ac:dyDescent="0.3"/>
    <row r="97" s="39" customFormat="1" ht="14" x14ac:dyDescent="0.3"/>
    <row r="98" s="39" customFormat="1" ht="14" x14ac:dyDescent="0.3"/>
    <row r="99" s="39" customFormat="1" ht="14" x14ac:dyDescent="0.3"/>
    <row r="100" s="39" customFormat="1" ht="14" x14ac:dyDescent="0.3"/>
    <row r="101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R101"/>
  <sheetViews>
    <sheetView zoomScale="70" zoomScaleNormal="70" workbookViewId="0">
      <selection activeCell="R35" sqref="R35"/>
    </sheetView>
  </sheetViews>
  <sheetFormatPr defaultColWidth="9.33203125" defaultRowHeight="10" x14ac:dyDescent="0.2"/>
  <cols>
    <col min="1" max="1" width="20.6640625" style="17" customWidth="1"/>
    <col min="2" max="2" width="70.6640625" style="17" customWidth="1"/>
    <col min="3" max="3" width="14.109375" style="17" customWidth="1"/>
    <col min="4" max="4" width="16" style="17" customWidth="1"/>
    <col min="5" max="5" width="23.44140625" style="17" customWidth="1"/>
    <col min="6" max="6" width="20.77734375" style="17" customWidth="1"/>
    <col min="7" max="7" width="17" style="17" customWidth="1"/>
    <col min="8" max="8" width="17.77734375" style="17" customWidth="1"/>
    <col min="9" max="9" width="16.77734375" style="17" customWidth="1"/>
    <col min="10" max="10" width="17.33203125" style="17" customWidth="1"/>
    <col min="11" max="11" width="18.77734375" style="17" customWidth="1"/>
    <col min="12" max="12" width="17.6640625" style="17" customWidth="1"/>
    <col min="13" max="16384" width="9.33203125" style="17"/>
  </cols>
  <sheetData>
    <row r="1" spans="1:12" ht="13" x14ac:dyDescent="0.3">
      <c r="A1" s="268" t="s">
        <v>41</v>
      </c>
      <c r="B1" s="268"/>
      <c r="C1" s="16"/>
      <c r="D1" s="16"/>
      <c r="E1" s="16"/>
      <c r="J1" s="16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21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102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3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119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09"/>
      <c r="B27" s="117"/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39"/>
      <c r="B28" s="115"/>
      <c r="C28" s="109"/>
      <c r="D28" s="107"/>
      <c r="E28" s="110"/>
      <c r="F28" s="110"/>
      <c r="G28" s="142"/>
      <c r="H28" s="111"/>
      <c r="I28" s="108"/>
      <c r="J28" s="110"/>
      <c r="K28" s="111"/>
      <c r="L28" s="113"/>
    </row>
    <row r="29" spans="1:12" s="39" customFormat="1" ht="14" x14ac:dyDescent="0.3">
      <c r="A29" s="109"/>
      <c r="B29" s="117"/>
      <c r="C29" s="109"/>
      <c r="D29" s="107"/>
      <c r="E29" s="110"/>
      <c r="F29" s="110"/>
      <c r="G29" s="142"/>
      <c r="H29" s="111"/>
      <c r="I29" s="108"/>
      <c r="J29" s="110"/>
      <c r="K29" s="111"/>
      <c r="L29" s="113"/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5">$B$7</f>
        <v>FC</v>
      </c>
      <c r="D55" s="107"/>
      <c r="E55" s="110"/>
      <c r="F55" s="110">
        <f t="shared" ref="F55:F58" si="6">D55*E55</f>
        <v>0</v>
      </c>
      <c r="G55" s="142">
        <f t="shared" ref="G55:G58" si="7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5"/>
        <v>FC</v>
      </c>
      <c r="D56" s="107"/>
      <c r="E56" s="110"/>
      <c r="F56" s="110">
        <f t="shared" si="6"/>
        <v>0</v>
      </c>
      <c r="G56" s="142">
        <f t="shared" si="7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5"/>
        <v>FC</v>
      </c>
      <c r="D57" s="107"/>
      <c r="E57" s="110"/>
      <c r="F57" s="110">
        <f t="shared" si="6"/>
        <v>0</v>
      </c>
      <c r="G57" s="142">
        <f t="shared" si="7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5"/>
        <v>FC</v>
      </c>
      <c r="D58" s="107"/>
      <c r="E58" s="110"/>
      <c r="F58" s="110">
        <f t="shared" si="6"/>
        <v>0</v>
      </c>
      <c r="G58" s="142">
        <f t="shared" si="7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8">$B$7</f>
        <v>FC</v>
      </c>
      <c r="D63" s="107"/>
      <c r="E63" s="110"/>
      <c r="F63" s="110">
        <f t="shared" ref="F63:F68" si="9">D63*E63</f>
        <v>0</v>
      </c>
      <c r="G63" s="142">
        <f t="shared" ref="G63:G68" si="10">$B$8</f>
        <v>0.1</v>
      </c>
      <c r="H63" s="170">
        <f t="shared" ref="H63:H68" si="11">IF(G63&lt;&gt;0,F63/G63,0)</f>
        <v>0</v>
      </c>
      <c r="I63" s="171"/>
      <c r="J63" s="110"/>
      <c r="K63" s="172">
        <f t="shared" ref="K63:K68" si="12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8"/>
        <v>FC</v>
      </c>
      <c r="D64" s="107"/>
      <c r="E64" s="110"/>
      <c r="F64" s="110">
        <f t="shared" si="9"/>
        <v>0</v>
      </c>
      <c r="G64" s="142">
        <f t="shared" si="10"/>
        <v>0.1</v>
      </c>
      <c r="H64" s="170">
        <f t="shared" si="11"/>
        <v>0</v>
      </c>
      <c r="I64" s="171"/>
      <c r="J64" s="110"/>
      <c r="K64" s="172">
        <f t="shared" si="12"/>
        <v>0</v>
      </c>
      <c r="L64" s="113">
        <f t="shared" ref="L64:L68" si="13">K64+H64</f>
        <v>0</v>
      </c>
    </row>
    <row r="65" spans="1:18" s="39" customFormat="1" ht="14" x14ac:dyDescent="0.3">
      <c r="A65" s="146" t="s">
        <v>45</v>
      </c>
      <c r="B65" s="117"/>
      <c r="C65" s="109" t="str">
        <f t="shared" si="8"/>
        <v>FC</v>
      </c>
      <c r="D65" s="107"/>
      <c r="E65" s="110"/>
      <c r="F65" s="110">
        <f t="shared" si="9"/>
        <v>0</v>
      </c>
      <c r="G65" s="142">
        <f t="shared" si="10"/>
        <v>0.1</v>
      </c>
      <c r="H65" s="170">
        <f t="shared" si="11"/>
        <v>0</v>
      </c>
      <c r="I65" s="171"/>
      <c r="J65" s="110"/>
      <c r="K65" s="172">
        <f t="shared" si="12"/>
        <v>0</v>
      </c>
      <c r="L65" s="113">
        <f t="shared" si="13"/>
        <v>0</v>
      </c>
    </row>
    <row r="66" spans="1:18" s="39" customFormat="1" ht="14" x14ac:dyDescent="0.3">
      <c r="A66" s="146" t="s">
        <v>46</v>
      </c>
      <c r="B66" s="117"/>
      <c r="C66" s="109" t="str">
        <f t="shared" si="8"/>
        <v>FC</v>
      </c>
      <c r="D66" s="107"/>
      <c r="E66" s="110"/>
      <c r="F66" s="110">
        <f t="shared" si="9"/>
        <v>0</v>
      </c>
      <c r="G66" s="142">
        <f t="shared" si="10"/>
        <v>0.1</v>
      </c>
      <c r="H66" s="170">
        <f t="shared" si="11"/>
        <v>0</v>
      </c>
      <c r="I66" s="171"/>
      <c r="J66" s="110"/>
      <c r="K66" s="172">
        <f t="shared" si="12"/>
        <v>0</v>
      </c>
      <c r="L66" s="113">
        <f t="shared" si="13"/>
        <v>0</v>
      </c>
    </row>
    <row r="67" spans="1:18" s="39" customFormat="1" ht="14" x14ac:dyDescent="0.3">
      <c r="A67" s="146" t="s">
        <v>47</v>
      </c>
      <c r="B67" s="117"/>
      <c r="C67" s="109" t="str">
        <f t="shared" si="8"/>
        <v>FC</v>
      </c>
      <c r="D67" s="107"/>
      <c r="E67" s="110"/>
      <c r="F67" s="110">
        <f t="shared" si="9"/>
        <v>0</v>
      </c>
      <c r="G67" s="142">
        <f t="shared" si="10"/>
        <v>0.1</v>
      </c>
      <c r="H67" s="170">
        <f t="shared" si="11"/>
        <v>0</v>
      </c>
      <c r="I67" s="171"/>
      <c r="J67" s="110"/>
      <c r="K67" s="172">
        <f t="shared" si="12"/>
        <v>0</v>
      </c>
      <c r="L67" s="113">
        <f t="shared" si="13"/>
        <v>0</v>
      </c>
    </row>
    <row r="68" spans="1:18" s="39" customFormat="1" ht="14" x14ac:dyDescent="0.3">
      <c r="A68" s="146" t="s">
        <v>50</v>
      </c>
      <c r="B68" s="117"/>
      <c r="C68" s="109" t="str">
        <f t="shared" si="8"/>
        <v>FC</v>
      </c>
      <c r="D68" s="107"/>
      <c r="E68" s="110"/>
      <c r="F68" s="110">
        <f t="shared" si="9"/>
        <v>0</v>
      </c>
      <c r="G68" s="142">
        <f t="shared" si="10"/>
        <v>0.1</v>
      </c>
      <c r="H68" s="170">
        <f t="shared" si="11"/>
        <v>0</v>
      </c>
      <c r="I68" s="171"/>
      <c r="J68" s="110"/>
      <c r="K68" s="172">
        <f t="shared" si="12"/>
        <v>0</v>
      </c>
      <c r="L68" s="113">
        <f t="shared" si="13"/>
        <v>0</v>
      </c>
    </row>
    <row r="69" spans="1:18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8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4">SUM(F61:F69)+F60</f>
        <v>0</v>
      </c>
      <c r="G70" s="183"/>
      <c r="H70" s="184">
        <f t="shared" si="14"/>
        <v>0</v>
      </c>
      <c r="I70" s="154"/>
      <c r="J70" s="155">
        <f t="shared" si="14"/>
        <v>0</v>
      </c>
      <c r="K70" s="185">
        <f t="shared" si="14"/>
        <v>0</v>
      </c>
      <c r="L70" s="160">
        <f t="shared" si="14"/>
        <v>0</v>
      </c>
    </row>
    <row r="71" spans="1:18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39" customFormat="1" ht="14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39" customFormat="1" ht="14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39" customFormat="1" ht="14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s="39" customFormat="1" ht="14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s="39" customFormat="1" ht="14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="39" customFormat="1" ht="14" x14ac:dyDescent="0.3"/>
    <row r="82" s="39" customFormat="1" ht="14" x14ac:dyDescent="0.3"/>
    <row r="83" s="39" customFormat="1" ht="14" x14ac:dyDescent="0.3"/>
    <row r="84" s="39" customFormat="1" ht="14" x14ac:dyDescent="0.3"/>
    <row r="85" s="39" customFormat="1" ht="14" x14ac:dyDescent="0.3"/>
    <row r="86" s="39" customFormat="1" ht="14" x14ac:dyDescent="0.3"/>
    <row r="87" s="39" customFormat="1" ht="14" x14ac:dyDescent="0.3"/>
    <row r="88" s="39" customFormat="1" ht="14" x14ac:dyDescent="0.3"/>
    <row r="89" s="39" customFormat="1" ht="14" x14ac:dyDescent="0.3"/>
    <row r="90" s="39" customFormat="1" ht="14" x14ac:dyDescent="0.3"/>
    <row r="91" s="39" customFormat="1" ht="14" x14ac:dyDescent="0.3"/>
    <row r="92" s="39" customFormat="1" ht="14" x14ac:dyDescent="0.3"/>
    <row r="93" s="39" customFormat="1" ht="14" x14ac:dyDescent="0.3"/>
    <row r="94" s="39" customFormat="1" ht="14" x14ac:dyDescent="0.3"/>
    <row r="95" s="39" customFormat="1" ht="14" x14ac:dyDescent="0.3"/>
    <row r="96" s="39" customFormat="1" ht="14" x14ac:dyDescent="0.3"/>
    <row r="97" s="39" customFormat="1" ht="14" x14ac:dyDescent="0.3"/>
    <row r="98" s="39" customFormat="1" ht="14" x14ac:dyDescent="0.3"/>
    <row r="99" s="39" customFormat="1" ht="14" x14ac:dyDescent="0.3"/>
    <row r="100" s="39" customFormat="1" ht="14" x14ac:dyDescent="0.3"/>
    <row r="101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E5B50-9338-4808-A628-86A8BC30859C}">
  <sheetPr>
    <tabColor rgb="FF00B0F0"/>
  </sheetPr>
  <dimension ref="A1:L96"/>
  <sheetViews>
    <sheetView topLeftCell="A27" zoomScale="95" zoomScaleNormal="95" workbookViewId="0">
      <selection activeCell="Q13" sqref="Q13"/>
    </sheetView>
  </sheetViews>
  <sheetFormatPr defaultColWidth="9.33203125" defaultRowHeight="10" x14ac:dyDescent="0.2"/>
  <cols>
    <col min="1" max="1" width="20.6640625" style="17" customWidth="1"/>
    <col min="2" max="2" width="70.6640625" style="17" customWidth="1"/>
    <col min="3" max="3" width="14.109375" style="17" customWidth="1"/>
    <col min="4" max="4" width="16" style="17" customWidth="1"/>
    <col min="5" max="5" width="23.44140625" style="17" customWidth="1"/>
    <col min="6" max="6" width="20.77734375" style="17" customWidth="1"/>
    <col min="7" max="7" width="17" style="17" customWidth="1"/>
    <col min="8" max="8" width="17.77734375" style="17" customWidth="1"/>
    <col min="9" max="9" width="16.77734375" style="17" customWidth="1"/>
    <col min="10" max="10" width="17.33203125" style="17" customWidth="1"/>
    <col min="11" max="11" width="18.77734375" style="17" customWidth="1"/>
    <col min="12" max="12" width="17.6640625" style="17" customWidth="1"/>
    <col min="13" max="16384" width="9.33203125" style="17"/>
  </cols>
  <sheetData>
    <row r="1" spans="1:12" ht="13" x14ac:dyDescent="0.3">
      <c r="A1" s="268" t="s">
        <v>41</v>
      </c>
      <c r="B1" s="268"/>
      <c r="C1" s="16"/>
      <c r="D1" s="16"/>
      <c r="E1" s="16"/>
      <c r="J1" s="16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22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126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40</v>
      </c>
      <c r="B16" s="33" t="s">
        <v>126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127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138</v>
      </c>
      <c r="C18" s="109" t="str">
        <f t="shared" ref="C18:C36" si="0">$B$7</f>
        <v>FC</v>
      </c>
      <c r="D18" s="107">
        <v>3</v>
      </c>
      <c r="E18" s="110"/>
      <c r="F18" s="110">
        <f>D18*E18</f>
        <v>0</v>
      </c>
      <c r="G18" s="140">
        <f>$B$8</f>
        <v>0.1</v>
      </c>
      <c r="H18" s="111">
        <f>IF(G20&lt;&gt;0,F20/G20,0)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/>
      <c r="C19" s="109" t="str">
        <f t="shared" si="0"/>
        <v>FC</v>
      </c>
      <c r="D19" s="107"/>
      <c r="E19" s="110"/>
      <c r="F19" s="110">
        <f t="shared" ref="F19:F36" si="1">D19*E19</f>
        <v>0</v>
      </c>
      <c r="G19" s="140">
        <f t="shared" ref="G19:G36" si="2">$B$8</f>
        <v>0.1</v>
      </c>
      <c r="H19" s="111">
        <f t="shared" ref="H19:H36" si="3">IF(G21&lt;&gt;0,F21/G21,0)</f>
        <v>0</v>
      </c>
      <c r="I19" s="108"/>
      <c r="J19" s="110"/>
      <c r="K19" s="111">
        <f t="shared" ref="K19:K35" si="4">I19*J19</f>
        <v>0</v>
      </c>
      <c r="L19" s="113">
        <f t="shared" ref="L19:L36" si="5">K19+H19</f>
        <v>0</v>
      </c>
    </row>
    <row r="20" spans="1:12" s="39" customFormat="1" ht="14" x14ac:dyDescent="0.3">
      <c r="A20" s="109"/>
      <c r="B20" s="117"/>
      <c r="C20" s="109" t="str">
        <f t="shared" si="0"/>
        <v>FC</v>
      </c>
      <c r="D20" s="107"/>
      <c r="E20" s="110"/>
      <c r="F20" s="110">
        <f t="shared" si="1"/>
        <v>0</v>
      </c>
      <c r="G20" s="140">
        <f t="shared" si="2"/>
        <v>0.1</v>
      </c>
      <c r="H20" s="111">
        <f t="shared" si="3"/>
        <v>0</v>
      </c>
      <c r="I20" s="108"/>
      <c r="J20" s="110"/>
      <c r="K20" s="111">
        <f t="shared" si="4"/>
        <v>0</v>
      </c>
      <c r="L20" s="113">
        <f t="shared" si="5"/>
        <v>0</v>
      </c>
    </row>
    <row r="21" spans="1:12" s="39" customFormat="1" ht="14" x14ac:dyDescent="0.3">
      <c r="A21" s="109"/>
      <c r="B21" s="117"/>
      <c r="C21" s="109" t="str">
        <f t="shared" si="0"/>
        <v>FC</v>
      </c>
      <c r="D21" s="107"/>
      <c r="E21" s="110"/>
      <c r="F21" s="110">
        <f t="shared" si="1"/>
        <v>0</v>
      </c>
      <c r="G21" s="140">
        <f t="shared" si="2"/>
        <v>0.1</v>
      </c>
      <c r="H21" s="111">
        <f t="shared" si="3"/>
        <v>0</v>
      </c>
      <c r="I21" s="112"/>
      <c r="J21" s="110"/>
      <c r="K21" s="111">
        <f t="shared" si="4"/>
        <v>0</v>
      </c>
      <c r="L21" s="113">
        <f t="shared" si="5"/>
        <v>0</v>
      </c>
    </row>
    <row r="22" spans="1:12" s="39" customFormat="1" ht="14" x14ac:dyDescent="0.3">
      <c r="A22" s="109"/>
      <c r="B22" s="117"/>
      <c r="C22" s="109" t="str">
        <f t="shared" si="0"/>
        <v>FC</v>
      </c>
      <c r="D22" s="107"/>
      <c r="E22" s="110"/>
      <c r="F22" s="110">
        <f t="shared" si="1"/>
        <v>0</v>
      </c>
      <c r="G22" s="140">
        <f t="shared" si="2"/>
        <v>0.1</v>
      </c>
      <c r="H22" s="111">
        <f t="shared" si="3"/>
        <v>0</v>
      </c>
      <c r="I22" s="112"/>
      <c r="J22" s="110"/>
      <c r="K22" s="111">
        <f t="shared" si="4"/>
        <v>0</v>
      </c>
      <c r="L22" s="113">
        <f t="shared" si="5"/>
        <v>0</v>
      </c>
    </row>
    <row r="23" spans="1:12" s="39" customFormat="1" ht="14" x14ac:dyDescent="0.3">
      <c r="A23" s="109"/>
      <c r="B23" s="117"/>
      <c r="C23" s="109" t="str">
        <f t="shared" si="0"/>
        <v>FC</v>
      </c>
      <c r="D23" s="107"/>
      <c r="E23" s="110"/>
      <c r="F23" s="110">
        <f t="shared" si="1"/>
        <v>0</v>
      </c>
      <c r="G23" s="140">
        <f t="shared" si="2"/>
        <v>0.1</v>
      </c>
      <c r="H23" s="111">
        <f t="shared" si="3"/>
        <v>0</v>
      </c>
      <c r="I23" s="112"/>
      <c r="J23" s="110"/>
      <c r="K23" s="111">
        <f t="shared" si="4"/>
        <v>0</v>
      </c>
      <c r="L23" s="113">
        <f t="shared" si="5"/>
        <v>0</v>
      </c>
    </row>
    <row r="24" spans="1:12" s="39" customFormat="1" ht="14" x14ac:dyDescent="0.3">
      <c r="A24" s="114"/>
      <c r="B24" s="115"/>
      <c r="C24" s="109" t="str">
        <f t="shared" si="0"/>
        <v>FC</v>
      </c>
      <c r="D24" s="107"/>
      <c r="E24" s="110"/>
      <c r="F24" s="110">
        <f t="shared" si="1"/>
        <v>0</v>
      </c>
      <c r="G24" s="140">
        <f t="shared" si="2"/>
        <v>0.1</v>
      </c>
      <c r="H24" s="111">
        <f t="shared" si="3"/>
        <v>0</v>
      </c>
      <c r="I24" s="112"/>
      <c r="J24" s="110"/>
      <c r="K24" s="111">
        <f t="shared" si="4"/>
        <v>0</v>
      </c>
      <c r="L24" s="113">
        <f t="shared" si="5"/>
        <v>0</v>
      </c>
    </row>
    <row r="25" spans="1:12" s="39" customFormat="1" ht="14" x14ac:dyDescent="0.3">
      <c r="A25" s="109"/>
      <c r="B25" s="117"/>
      <c r="C25" s="109" t="str">
        <f t="shared" si="0"/>
        <v>FC</v>
      </c>
      <c r="D25" s="107"/>
      <c r="E25" s="110"/>
      <c r="F25" s="110">
        <f t="shared" si="1"/>
        <v>0</v>
      </c>
      <c r="G25" s="140">
        <f t="shared" si="2"/>
        <v>0.1</v>
      </c>
      <c r="H25" s="111">
        <f t="shared" si="3"/>
        <v>0</v>
      </c>
      <c r="I25" s="112"/>
      <c r="J25" s="110"/>
      <c r="K25" s="111">
        <f t="shared" si="4"/>
        <v>0</v>
      </c>
      <c r="L25" s="113">
        <f t="shared" si="5"/>
        <v>0</v>
      </c>
    </row>
    <row r="26" spans="1:12" s="39" customFormat="1" ht="14" x14ac:dyDescent="0.3">
      <c r="A26" s="109"/>
      <c r="B26" s="117"/>
      <c r="C26" s="109" t="str">
        <f t="shared" si="0"/>
        <v>FC</v>
      </c>
      <c r="D26" s="107"/>
      <c r="E26" s="110"/>
      <c r="F26" s="110">
        <f t="shared" si="1"/>
        <v>0</v>
      </c>
      <c r="G26" s="140">
        <f t="shared" si="2"/>
        <v>0.1</v>
      </c>
      <c r="H26" s="111">
        <f t="shared" si="3"/>
        <v>0</v>
      </c>
      <c r="I26" s="112"/>
      <c r="J26" s="110"/>
      <c r="K26" s="111">
        <f t="shared" si="4"/>
        <v>0</v>
      </c>
      <c r="L26" s="113">
        <f t="shared" si="5"/>
        <v>0</v>
      </c>
    </row>
    <row r="27" spans="1:12" s="39" customFormat="1" ht="14" x14ac:dyDescent="0.3">
      <c r="A27" s="109"/>
      <c r="B27" s="117"/>
      <c r="C27" s="109" t="str">
        <f t="shared" si="0"/>
        <v>FC</v>
      </c>
      <c r="D27" s="107"/>
      <c r="E27" s="110"/>
      <c r="F27" s="110">
        <f t="shared" si="1"/>
        <v>0</v>
      </c>
      <c r="G27" s="140">
        <f t="shared" si="2"/>
        <v>0.1</v>
      </c>
      <c r="H27" s="111">
        <f t="shared" si="3"/>
        <v>0</v>
      </c>
      <c r="I27" s="112"/>
      <c r="J27" s="110"/>
      <c r="K27" s="111">
        <f t="shared" si="4"/>
        <v>0</v>
      </c>
      <c r="L27" s="113">
        <f t="shared" si="5"/>
        <v>0</v>
      </c>
    </row>
    <row r="28" spans="1:12" s="39" customFormat="1" ht="14" x14ac:dyDescent="0.3">
      <c r="A28" s="114"/>
      <c r="B28" s="115"/>
      <c r="C28" s="109" t="str">
        <f t="shared" si="0"/>
        <v>FC</v>
      </c>
      <c r="D28" s="107"/>
      <c r="E28" s="110"/>
      <c r="F28" s="110">
        <f t="shared" si="1"/>
        <v>0</v>
      </c>
      <c r="G28" s="140">
        <f t="shared" si="2"/>
        <v>0.1</v>
      </c>
      <c r="H28" s="111">
        <f t="shared" si="3"/>
        <v>0</v>
      </c>
      <c r="I28" s="112"/>
      <c r="J28" s="110"/>
      <c r="K28" s="111">
        <f t="shared" si="4"/>
        <v>0</v>
      </c>
      <c r="L28" s="113">
        <f t="shared" si="5"/>
        <v>0</v>
      </c>
    </row>
    <row r="29" spans="1:12" s="39" customFormat="1" ht="14" x14ac:dyDescent="0.3">
      <c r="A29" s="109"/>
      <c r="B29" s="117"/>
      <c r="C29" s="109" t="str">
        <f t="shared" si="0"/>
        <v>FC</v>
      </c>
      <c r="D29" s="107"/>
      <c r="E29" s="110"/>
      <c r="F29" s="110">
        <f t="shared" si="1"/>
        <v>0</v>
      </c>
      <c r="G29" s="140">
        <f t="shared" si="2"/>
        <v>0.1</v>
      </c>
      <c r="H29" s="111">
        <f t="shared" si="3"/>
        <v>0</v>
      </c>
      <c r="I29" s="108"/>
      <c r="J29" s="110"/>
      <c r="K29" s="111">
        <f t="shared" si="4"/>
        <v>0</v>
      </c>
      <c r="L29" s="113">
        <f t="shared" si="5"/>
        <v>0</v>
      </c>
    </row>
    <row r="30" spans="1:12" s="39" customFormat="1" ht="14" x14ac:dyDescent="0.3">
      <c r="A30" s="109"/>
      <c r="B30" s="117"/>
      <c r="C30" s="109" t="str">
        <f t="shared" si="0"/>
        <v>FC</v>
      </c>
      <c r="D30" s="107"/>
      <c r="E30" s="110"/>
      <c r="F30" s="110">
        <f t="shared" si="1"/>
        <v>0</v>
      </c>
      <c r="G30" s="140">
        <f t="shared" si="2"/>
        <v>0.1</v>
      </c>
      <c r="H30" s="111">
        <f t="shared" si="3"/>
        <v>0</v>
      </c>
      <c r="I30" s="108"/>
      <c r="J30" s="110"/>
      <c r="K30" s="111">
        <f t="shared" si="4"/>
        <v>0</v>
      </c>
      <c r="L30" s="113">
        <f t="shared" si="5"/>
        <v>0</v>
      </c>
    </row>
    <row r="31" spans="1:12" s="39" customFormat="1" ht="14" x14ac:dyDescent="0.3">
      <c r="A31" s="109"/>
      <c r="B31" s="117"/>
      <c r="C31" s="109" t="str">
        <f t="shared" si="0"/>
        <v>FC</v>
      </c>
      <c r="D31" s="107"/>
      <c r="E31" s="110"/>
      <c r="F31" s="110">
        <f t="shared" si="1"/>
        <v>0</v>
      </c>
      <c r="G31" s="140">
        <f t="shared" si="2"/>
        <v>0.1</v>
      </c>
      <c r="H31" s="111">
        <f t="shared" si="3"/>
        <v>0</v>
      </c>
      <c r="I31" s="108"/>
      <c r="J31" s="110"/>
      <c r="K31" s="111">
        <f t="shared" si="4"/>
        <v>0</v>
      </c>
      <c r="L31" s="113">
        <f t="shared" si="5"/>
        <v>0</v>
      </c>
    </row>
    <row r="32" spans="1:12" s="39" customFormat="1" ht="14" x14ac:dyDescent="0.3">
      <c r="A32" s="109"/>
      <c r="B32" s="117"/>
      <c r="C32" s="109" t="str">
        <f t="shared" si="0"/>
        <v>FC</v>
      </c>
      <c r="D32" s="107"/>
      <c r="E32" s="110"/>
      <c r="F32" s="110">
        <f t="shared" si="1"/>
        <v>0</v>
      </c>
      <c r="G32" s="140">
        <f t="shared" si="2"/>
        <v>0.1</v>
      </c>
      <c r="H32" s="111">
        <f t="shared" si="3"/>
        <v>0</v>
      </c>
      <c r="I32" s="108"/>
      <c r="J32" s="110"/>
      <c r="K32" s="111">
        <f t="shared" si="4"/>
        <v>0</v>
      </c>
      <c r="L32" s="113">
        <f t="shared" si="5"/>
        <v>0</v>
      </c>
    </row>
    <row r="33" spans="1:12" s="39" customFormat="1" ht="14" x14ac:dyDescent="0.3">
      <c r="A33" s="114"/>
      <c r="B33" s="115"/>
      <c r="C33" s="109" t="str">
        <f t="shared" si="0"/>
        <v>FC</v>
      </c>
      <c r="D33" s="107"/>
      <c r="E33" s="110"/>
      <c r="F33" s="110">
        <f t="shared" si="1"/>
        <v>0</v>
      </c>
      <c r="G33" s="140">
        <f t="shared" si="2"/>
        <v>0.1</v>
      </c>
      <c r="H33" s="111">
        <f t="shared" si="3"/>
        <v>0</v>
      </c>
      <c r="I33" s="108"/>
      <c r="J33" s="110"/>
      <c r="K33" s="111">
        <f t="shared" si="4"/>
        <v>0</v>
      </c>
      <c r="L33" s="113">
        <f t="shared" si="5"/>
        <v>0</v>
      </c>
    </row>
    <row r="34" spans="1:12" s="39" customFormat="1" ht="14" x14ac:dyDescent="0.3">
      <c r="A34" s="109"/>
      <c r="B34" s="117"/>
      <c r="C34" s="109" t="str">
        <f t="shared" si="0"/>
        <v>FC</v>
      </c>
      <c r="D34" s="107"/>
      <c r="E34" s="110"/>
      <c r="F34" s="110">
        <f t="shared" si="1"/>
        <v>0</v>
      </c>
      <c r="G34" s="140">
        <f t="shared" si="2"/>
        <v>0.1</v>
      </c>
      <c r="H34" s="111">
        <f t="shared" si="3"/>
        <v>0</v>
      </c>
      <c r="I34" s="108"/>
      <c r="J34" s="110"/>
      <c r="K34" s="111">
        <f t="shared" si="4"/>
        <v>0</v>
      </c>
      <c r="L34" s="113">
        <f t="shared" si="5"/>
        <v>0</v>
      </c>
    </row>
    <row r="35" spans="1:12" s="39" customFormat="1" ht="14" x14ac:dyDescent="0.3">
      <c r="A35" s="114"/>
      <c r="B35" s="115"/>
      <c r="C35" s="109" t="str">
        <f t="shared" si="0"/>
        <v>FC</v>
      </c>
      <c r="D35" s="107"/>
      <c r="E35" s="110"/>
      <c r="F35" s="110">
        <f t="shared" si="1"/>
        <v>0</v>
      </c>
      <c r="G35" s="140">
        <f t="shared" si="2"/>
        <v>0.1</v>
      </c>
      <c r="H35" s="111">
        <f t="shared" si="3"/>
        <v>0</v>
      </c>
      <c r="I35" s="108"/>
      <c r="J35" s="110"/>
      <c r="K35" s="111">
        <f t="shared" si="4"/>
        <v>0</v>
      </c>
      <c r="L35" s="113">
        <f t="shared" si="5"/>
        <v>0</v>
      </c>
    </row>
    <row r="36" spans="1:12" s="39" customFormat="1" ht="14" x14ac:dyDescent="0.3">
      <c r="A36" s="109"/>
      <c r="B36" s="117"/>
      <c r="C36" s="109" t="str">
        <f t="shared" si="0"/>
        <v>FC</v>
      </c>
      <c r="D36" s="107"/>
      <c r="E36" s="110"/>
      <c r="F36" s="110">
        <f t="shared" si="1"/>
        <v>0</v>
      </c>
      <c r="G36" s="140">
        <f t="shared" si="2"/>
        <v>0.1</v>
      </c>
      <c r="H36" s="111">
        <f t="shared" si="3"/>
        <v>0</v>
      </c>
      <c r="I36" s="108"/>
      <c r="J36" s="110"/>
      <c r="K36" s="111">
        <f t="shared" ref="K36" si="6">I36*J36</f>
        <v>0</v>
      </c>
      <c r="L36" s="113">
        <f t="shared" si="5"/>
        <v>0</v>
      </c>
    </row>
    <row r="37" spans="1:12" s="39" customFormat="1" ht="14" x14ac:dyDescent="0.3">
      <c r="A37" s="109"/>
      <c r="B37" s="117"/>
      <c r="C37" s="109"/>
      <c r="D37" s="107"/>
      <c r="E37" s="110"/>
      <c r="F37" s="110"/>
      <c r="G37" s="142"/>
      <c r="H37" s="186"/>
      <c r="I37" s="108"/>
      <c r="J37" s="110"/>
      <c r="K37" s="111"/>
      <c r="L37" s="113"/>
    </row>
    <row r="38" spans="1:12" s="39" customFormat="1" ht="14" x14ac:dyDescent="0.3">
      <c r="A38" s="109"/>
      <c r="B38" s="117"/>
      <c r="C38" s="109"/>
      <c r="D38" s="107"/>
      <c r="E38" s="110"/>
      <c r="F38" s="110"/>
      <c r="G38" s="142"/>
      <c r="H38" s="186"/>
      <c r="I38" s="108"/>
      <c r="J38" s="110"/>
      <c r="K38" s="111"/>
      <c r="L38" s="113"/>
    </row>
    <row r="39" spans="1:12" s="39" customFormat="1" ht="14" x14ac:dyDescent="0.3">
      <c r="A39" s="109"/>
      <c r="B39" s="117"/>
      <c r="C39" s="109"/>
      <c r="D39" s="107"/>
      <c r="E39" s="110"/>
      <c r="F39" s="110"/>
      <c r="G39" s="140"/>
      <c r="H39" s="186"/>
      <c r="I39" s="108"/>
      <c r="J39" s="110"/>
      <c r="K39" s="111"/>
      <c r="L39" s="113"/>
    </row>
    <row r="40" spans="1:12" s="39" customFormat="1" ht="14" x14ac:dyDescent="0.3">
      <c r="A40" s="139"/>
      <c r="B40" s="33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6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39"/>
      <c r="B43" s="33"/>
      <c r="C43" s="109"/>
      <c r="D43" s="107"/>
      <c r="E43" s="110"/>
      <c r="F43" s="110"/>
      <c r="G43" s="140"/>
      <c r="H43" s="186"/>
      <c r="I43" s="108"/>
      <c r="J43" s="110"/>
      <c r="K43" s="111"/>
      <c r="L43" s="113"/>
    </row>
    <row r="44" spans="1:12" s="39" customFormat="1" ht="14" x14ac:dyDescent="0.3">
      <c r="A44" s="144"/>
      <c r="B44" s="115"/>
      <c r="C44" s="109"/>
      <c r="D44" s="107"/>
      <c r="E44" s="110"/>
      <c r="F44" s="110"/>
      <c r="G44" s="140"/>
      <c r="H44" s="186"/>
      <c r="I44" s="108"/>
      <c r="J44" s="110"/>
      <c r="K44" s="111"/>
      <c r="L44" s="113"/>
    </row>
    <row r="45" spans="1:12" s="39" customFormat="1" ht="14" x14ac:dyDescent="0.3">
      <c r="A45" s="143"/>
      <c r="B45" s="117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3"/>
      <c r="B46" s="117"/>
      <c r="C46" s="109"/>
      <c r="D46" s="107"/>
      <c r="E46" s="110"/>
      <c r="F46" s="110"/>
      <c r="G46" s="142"/>
      <c r="H46" s="111"/>
      <c r="I46" s="112"/>
      <c r="J46" s="110"/>
      <c r="K46" s="111"/>
      <c r="L46" s="113"/>
    </row>
    <row r="47" spans="1:12" s="39" customFormat="1" ht="14" x14ac:dyDescent="0.3">
      <c r="A47" s="143"/>
      <c r="B47" s="116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16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16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16"/>
      <c r="C50" s="109"/>
      <c r="D50" s="107"/>
      <c r="E50" s="110"/>
      <c r="F50" s="110"/>
      <c r="G50" s="142"/>
      <c r="H50" s="111"/>
      <c r="I50" s="112"/>
      <c r="J50" s="110"/>
      <c r="K50" s="111"/>
      <c r="L50" s="113"/>
    </row>
    <row r="51" spans="1:12" s="39" customFormat="1" ht="14" x14ac:dyDescent="0.3">
      <c r="A51" s="144"/>
      <c r="B51" s="115"/>
      <c r="C51" s="109"/>
      <c r="D51" s="107"/>
      <c r="E51" s="110"/>
      <c r="F51" s="110"/>
      <c r="G51" s="140"/>
      <c r="H51" s="186"/>
      <c r="I51" s="108"/>
      <c r="J51" s="110"/>
      <c r="K51" s="111"/>
      <c r="L51" s="113"/>
    </row>
    <row r="52" spans="1:12" s="39" customFormat="1" ht="14" x14ac:dyDescent="0.3">
      <c r="A52" s="143"/>
      <c r="B52" s="145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45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43"/>
      <c r="B54" s="145"/>
      <c r="C54" s="109"/>
      <c r="D54" s="107"/>
      <c r="E54" s="110"/>
      <c r="F54" s="110"/>
      <c r="G54" s="142"/>
      <c r="H54" s="111"/>
      <c r="I54" s="112"/>
      <c r="J54" s="110"/>
      <c r="K54" s="111"/>
      <c r="L54" s="113"/>
    </row>
    <row r="55" spans="1:12" s="39" customFormat="1" ht="14" x14ac:dyDescent="0.3">
      <c r="A55" s="146"/>
      <c r="B55" s="117"/>
      <c r="C55" s="109"/>
      <c r="D55" s="107"/>
      <c r="E55" s="110"/>
      <c r="F55" s="110"/>
      <c r="G55" s="142"/>
      <c r="H55" s="111"/>
      <c r="I55" s="112"/>
      <c r="J55" s="110"/>
      <c r="K55" s="111"/>
      <c r="L55" s="113"/>
    </row>
    <row r="56" spans="1:12" s="39" customFormat="1" ht="14" x14ac:dyDescent="0.3">
      <c r="A56" s="146"/>
      <c r="B56" s="117"/>
      <c r="C56" s="109"/>
      <c r="D56" s="107"/>
      <c r="E56" s="110"/>
      <c r="F56" s="110"/>
      <c r="G56" s="142"/>
      <c r="H56" s="111"/>
      <c r="I56" s="112"/>
      <c r="J56" s="110"/>
      <c r="K56" s="111"/>
      <c r="L56" s="113"/>
    </row>
    <row r="57" spans="1:12" s="39" customFormat="1" ht="14.5" thickBot="1" x14ac:dyDescent="0.35">
      <c r="A57" s="147"/>
      <c r="B57" s="123"/>
      <c r="C57" s="118"/>
      <c r="D57" s="119"/>
      <c r="E57" s="120"/>
      <c r="F57" s="120"/>
      <c r="G57" s="148"/>
      <c r="H57" s="149"/>
      <c r="I57" s="150"/>
      <c r="J57" s="120"/>
      <c r="K57" s="187"/>
      <c r="L57" s="180"/>
    </row>
    <row r="58" spans="1:12" s="39" customFormat="1" ht="14.5" thickBot="1" x14ac:dyDescent="0.35">
      <c r="A58" s="151"/>
      <c r="B58" s="152" t="s">
        <v>48</v>
      </c>
      <c r="C58" s="153"/>
      <c r="D58" s="154"/>
      <c r="E58" s="155">
        <f>SUM(E15:E57)</f>
        <v>0</v>
      </c>
      <c r="F58" s="155">
        <f>SUM(F15:F57)</f>
        <v>0</v>
      </c>
      <c r="G58" s="156">
        <f>$B$8</f>
        <v>0.1</v>
      </c>
      <c r="H58" s="157">
        <f>SUM(H15:H57)</f>
        <v>0</v>
      </c>
      <c r="I58" s="158"/>
      <c r="J58" s="155">
        <f>SUM(J15:J57)</f>
        <v>0</v>
      </c>
      <c r="K58" s="159">
        <f>SUM(K15:K57)</f>
        <v>0</v>
      </c>
      <c r="L58" s="160">
        <f>SUM(L15:L57)</f>
        <v>0</v>
      </c>
    </row>
    <row r="59" spans="1:12" s="39" customFormat="1" ht="14" x14ac:dyDescent="0.3">
      <c r="A59" s="161"/>
      <c r="B59" s="162"/>
      <c r="C59" s="163"/>
      <c r="D59" s="164"/>
      <c r="E59" s="165"/>
      <c r="F59" s="165"/>
      <c r="G59" s="166"/>
      <c r="H59" s="167"/>
      <c r="I59" s="164"/>
      <c r="J59" s="165"/>
      <c r="K59" s="168"/>
      <c r="L59" s="169"/>
    </row>
    <row r="60" spans="1:12" s="39" customFormat="1" ht="14" x14ac:dyDescent="0.3">
      <c r="A60" s="139"/>
      <c r="B60" s="33"/>
      <c r="C60" s="163"/>
      <c r="D60" s="164"/>
      <c r="E60" s="165"/>
      <c r="F60" s="165"/>
      <c r="G60" s="166"/>
      <c r="H60" s="167"/>
      <c r="I60" s="164"/>
      <c r="J60" s="165"/>
      <c r="K60" s="168"/>
      <c r="L60" s="113"/>
    </row>
    <row r="61" spans="1:12" s="39" customFormat="1" ht="14" x14ac:dyDescent="0.3">
      <c r="A61" s="146"/>
      <c r="B61" s="117"/>
      <c r="C61" s="109"/>
      <c r="D61" s="107"/>
      <c r="E61" s="110"/>
      <c r="F61" s="110"/>
      <c r="G61" s="142"/>
      <c r="H61" s="170"/>
      <c r="I61" s="171"/>
      <c r="J61" s="110"/>
      <c r="K61" s="172"/>
      <c r="L61" s="113"/>
    </row>
    <row r="62" spans="1:12" s="39" customFormat="1" ht="14" x14ac:dyDescent="0.3">
      <c r="A62" s="146"/>
      <c r="B62" s="117"/>
      <c r="C62" s="109"/>
      <c r="D62" s="107"/>
      <c r="E62" s="110"/>
      <c r="F62" s="110"/>
      <c r="G62" s="142"/>
      <c r="H62" s="170"/>
      <c r="I62" s="171"/>
      <c r="J62" s="110"/>
      <c r="K62" s="172"/>
      <c r="L62" s="113"/>
    </row>
    <row r="63" spans="1:12" s="39" customFormat="1" ht="14" x14ac:dyDescent="0.3">
      <c r="A63" s="146"/>
      <c r="B63" s="117"/>
      <c r="C63" s="109"/>
      <c r="D63" s="107"/>
      <c r="E63" s="110"/>
      <c r="F63" s="110"/>
      <c r="G63" s="142"/>
      <c r="H63" s="170"/>
      <c r="I63" s="171"/>
      <c r="J63" s="110"/>
      <c r="K63" s="172"/>
      <c r="L63" s="113"/>
    </row>
    <row r="64" spans="1:12" s="39" customFormat="1" ht="14" x14ac:dyDescent="0.3">
      <c r="A64" s="146"/>
      <c r="B64" s="117"/>
      <c r="C64" s="109"/>
      <c r="D64" s="107"/>
      <c r="E64" s="110"/>
      <c r="F64" s="110"/>
      <c r="G64" s="142"/>
      <c r="H64" s="170"/>
      <c r="I64" s="171"/>
      <c r="J64" s="110"/>
      <c r="K64" s="172"/>
      <c r="L64" s="113"/>
    </row>
    <row r="65" spans="1:12" s="39" customFormat="1" ht="14" x14ac:dyDescent="0.3">
      <c r="A65" s="146"/>
      <c r="B65" s="117"/>
      <c r="C65" s="109"/>
      <c r="D65" s="107"/>
      <c r="E65" s="110"/>
      <c r="F65" s="110"/>
      <c r="G65" s="142"/>
      <c r="H65" s="170"/>
      <c r="I65" s="171"/>
      <c r="J65" s="110"/>
      <c r="K65" s="172"/>
      <c r="L65" s="113"/>
    </row>
    <row r="66" spans="1:12" s="39" customFormat="1" ht="14" x14ac:dyDescent="0.3">
      <c r="A66" s="146"/>
      <c r="B66" s="117"/>
      <c r="C66" s="109"/>
      <c r="D66" s="107"/>
      <c r="E66" s="110"/>
      <c r="F66" s="110"/>
      <c r="G66" s="142"/>
      <c r="H66" s="170"/>
      <c r="I66" s="171"/>
      <c r="J66" s="110"/>
      <c r="K66" s="172"/>
      <c r="L66" s="113"/>
    </row>
    <row r="67" spans="1:12" s="39" customFormat="1" ht="14" x14ac:dyDescent="0.3">
      <c r="A67" s="146"/>
      <c r="B67" s="117"/>
      <c r="C67" s="109"/>
      <c r="D67" s="107"/>
      <c r="E67" s="110"/>
      <c r="F67" s="110"/>
      <c r="G67" s="142"/>
      <c r="H67" s="170"/>
      <c r="I67" s="171"/>
      <c r="J67" s="110"/>
      <c r="K67" s="172"/>
      <c r="L67" s="113"/>
    </row>
    <row r="68" spans="1:12" s="39" customFormat="1" ht="14" x14ac:dyDescent="0.3">
      <c r="A68" s="146"/>
      <c r="B68" s="117"/>
      <c r="C68" s="109"/>
      <c r="D68" s="107"/>
      <c r="E68" s="110"/>
      <c r="F68" s="110"/>
      <c r="G68" s="142"/>
      <c r="H68" s="170"/>
      <c r="I68" s="171"/>
      <c r="J68" s="110"/>
      <c r="K68" s="172"/>
      <c r="L68" s="113"/>
    </row>
    <row r="69" spans="1:12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2" s="39" customFormat="1" ht="14.5" thickBot="1" x14ac:dyDescent="0.35">
      <c r="A70" s="151"/>
      <c r="B70" s="181" t="s">
        <v>15</v>
      </c>
      <c r="C70" s="182"/>
      <c r="D70" s="154"/>
      <c r="E70" s="155">
        <f>SUM(E59:E69)+E58</f>
        <v>0</v>
      </c>
      <c r="F70" s="155">
        <f>SUM(F59:F69)+F58</f>
        <v>0</v>
      </c>
      <c r="G70" s="183"/>
      <c r="H70" s="184">
        <f>SUM(H59:H69)+H58</f>
        <v>0</v>
      </c>
      <c r="I70" s="154"/>
      <c r="J70" s="155">
        <f>SUM(J59:J69)+J58</f>
        <v>0</v>
      </c>
      <c r="K70" s="185">
        <f>SUM(K59:K69)+K58</f>
        <v>0</v>
      </c>
      <c r="L70" s="160">
        <f>SUM(L59:L69)+L58</f>
        <v>0</v>
      </c>
    </row>
    <row r="71" spans="1:12" s="39" customFormat="1" ht="14" x14ac:dyDescent="0.3"/>
    <row r="72" spans="1:12" s="39" customFormat="1" ht="14" x14ac:dyDescent="0.3"/>
    <row r="73" spans="1:12" s="39" customFormat="1" ht="14" x14ac:dyDescent="0.3"/>
    <row r="74" spans="1:12" s="39" customFormat="1" ht="14" x14ac:dyDescent="0.3"/>
    <row r="75" spans="1:12" s="39" customFormat="1" ht="14" x14ac:dyDescent="0.3"/>
    <row r="76" spans="1:12" s="39" customFormat="1" ht="14" x14ac:dyDescent="0.3"/>
    <row r="77" spans="1:12" s="39" customFormat="1" ht="14" x14ac:dyDescent="0.3"/>
    <row r="78" spans="1:12" s="39" customFormat="1" ht="14" x14ac:dyDescent="0.3"/>
    <row r="79" spans="1:12" s="39" customFormat="1" ht="14" x14ac:dyDescent="0.3"/>
    <row r="80" spans="1:12" s="39" customFormat="1" ht="14" x14ac:dyDescent="0.3"/>
    <row r="81" s="39" customFormat="1" ht="14" x14ac:dyDescent="0.3"/>
    <row r="82" s="39" customFormat="1" ht="14" x14ac:dyDescent="0.3"/>
    <row r="83" s="39" customFormat="1" ht="14" x14ac:dyDescent="0.3"/>
    <row r="84" s="39" customFormat="1" ht="14" x14ac:dyDescent="0.3"/>
    <row r="85" s="39" customFormat="1" ht="14" x14ac:dyDescent="0.3"/>
    <row r="86" s="39" customFormat="1" ht="14" x14ac:dyDescent="0.3"/>
    <row r="87" s="39" customFormat="1" ht="14" x14ac:dyDescent="0.3"/>
    <row r="88" s="39" customFormat="1" ht="14" x14ac:dyDescent="0.3"/>
    <row r="89" s="39" customFormat="1" ht="14" x14ac:dyDescent="0.3"/>
    <row r="90" s="39" customFormat="1" ht="14" x14ac:dyDescent="0.3"/>
    <row r="91" s="39" customFormat="1" ht="14" x14ac:dyDescent="0.3"/>
    <row r="92" s="39" customFormat="1" ht="14" x14ac:dyDescent="0.3"/>
    <row r="93" s="39" customFormat="1" ht="14" x14ac:dyDescent="0.3"/>
    <row r="94" s="39" customFormat="1" ht="14" x14ac:dyDescent="0.3"/>
    <row r="95" s="39" customFormat="1" ht="14" x14ac:dyDescent="0.3"/>
    <row r="96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P78"/>
  <sheetViews>
    <sheetView topLeftCell="A16" zoomScale="98" zoomScaleNormal="98" workbookViewId="0">
      <selection activeCell="B22" sqref="B22"/>
    </sheetView>
  </sheetViews>
  <sheetFormatPr defaultColWidth="9.33203125" defaultRowHeight="10" x14ac:dyDescent="0.2"/>
  <cols>
    <col min="1" max="1" width="29.33203125" style="17" customWidth="1"/>
    <col min="2" max="2" width="72" style="17" customWidth="1"/>
    <col min="3" max="3" width="24.44140625" style="17" customWidth="1"/>
    <col min="4" max="4" width="19.109375" style="17" customWidth="1"/>
    <col min="5" max="5" width="23.33203125" style="17" customWidth="1"/>
    <col min="6" max="6" width="24.6640625" style="17" customWidth="1"/>
    <col min="7" max="7" width="18.6640625" style="17" customWidth="1"/>
    <col min="8" max="8" width="19.6640625" style="17" customWidth="1"/>
    <col min="9" max="9" width="20.44140625" style="17" customWidth="1"/>
    <col min="10" max="10" width="19.33203125" style="17" customWidth="1"/>
    <col min="11" max="11" width="18.44140625" style="17" customWidth="1"/>
    <col min="12" max="12" width="21.44140625" style="17" customWidth="1"/>
    <col min="13" max="16384" width="9.33203125" style="17"/>
  </cols>
  <sheetData>
    <row r="1" spans="1:12" s="39" customFormat="1" ht="14" x14ac:dyDescent="0.3">
      <c r="A1" s="254" t="s">
        <v>41</v>
      </c>
      <c r="B1" s="254"/>
      <c r="C1" s="40"/>
      <c r="D1" s="40"/>
      <c r="E1" s="40"/>
      <c r="J1" s="40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1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51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">
        <v>27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7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145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39" t="s">
        <v>29</v>
      </c>
      <c r="B27" s="115" t="s">
        <v>124</v>
      </c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14" t="s">
        <v>125</v>
      </c>
      <c r="B28" s="117"/>
      <c r="C28" s="109"/>
      <c r="D28" s="107"/>
      <c r="E28" s="110"/>
      <c r="F28" s="110"/>
      <c r="G28" s="142"/>
      <c r="H28" s="111"/>
      <c r="I28" s="112"/>
      <c r="J28" s="110"/>
      <c r="K28" s="111"/>
      <c r="L28" s="113"/>
    </row>
    <row r="29" spans="1:12" s="39" customFormat="1" ht="14" x14ac:dyDescent="0.3">
      <c r="A29" s="109"/>
      <c r="B29" s="117" t="s">
        <v>142</v>
      </c>
      <c r="C29" s="109" t="str">
        <f t="shared" ref="C29" si="5">$B$7</f>
        <v>FC</v>
      </c>
      <c r="D29" s="107">
        <v>0</v>
      </c>
      <c r="E29" s="110"/>
      <c r="F29" s="110"/>
      <c r="G29" s="142">
        <f t="shared" ref="G29" si="6">$B$8</f>
        <v>0.1</v>
      </c>
      <c r="H29" s="111">
        <f t="shared" ref="H29" si="7">IF(G29&lt;&gt;0,F29/G29,0)</f>
        <v>0</v>
      </c>
      <c r="I29" s="112"/>
      <c r="J29" s="110"/>
      <c r="K29" s="111">
        <f t="shared" ref="K29" si="8">I29*J29</f>
        <v>0</v>
      </c>
      <c r="L29" s="113">
        <f t="shared" ref="L29" si="9">H29+K137</f>
        <v>0</v>
      </c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10">$B$7</f>
        <v>FC</v>
      </c>
      <c r="D55" s="107"/>
      <c r="E55" s="110"/>
      <c r="F55" s="110">
        <f t="shared" ref="F55:F58" si="11">D55*E55</f>
        <v>0</v>
      </c>
      <c r="G55" s="142">
        <f t="shared" ref="G55:G58" si="12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10"/>
        <v>FC</v>
      </c>
      <c r="D56" s="107"/>
      <c r="E56" s="110"/>
      <c r="F56" s="110">
        <f t="shared" si="11"/>
        <v>0</v>
      </c>
      <c r="G56" s="142">
        <f t="shared" si="12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10"/>
        <v>FC</v>
      </c>
      <c r="D57" s="107"/>
      <c r="E57" s="110"/>
      <c r="F57" s="110">
        <f t="shared" si="11"/>
        <v>0</v>
      </c>
      <c r="G57" s="142">
        <f t="shared" si="12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10"/>
        <v>FC</v>
      </c>
      <c r="D58" s="107"/>
      <c r="E58" s="110"/>
      <c r="F58" s="110">
        <f t="shared" si="11"/>
        <v>0</v>
      </c>
      <c r="G58" s="142">
        <f t="shared" si="12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13">$B$7</f>
        <v>FC</v>
      </c>
      <c r="D63" s="107"/>
      <c r="E63" s="110"/>
      <c r="F63" s="110">
        <f t="shared" ref="F63:F68" si="14">D63*E63</f>
        <v>0</v>
      </c>
      <c r="G63" s="142">
        <f t="shared" ref="G63:G68" si="15">$B$8</f>
        <v>0.1</v>
      </c>
      <c r="H63" s="170">
        <f t="shared" ref="H63:H68" si="16">IF(G63&lt;&gt;0,F63/G63,0)</f>
        <v>0</v>
      </c>
      <c r="I63" s="171"/>
      <c r="J63" s="110"/>
      <c r="K63" s="172">
        <f t="shared" ref="K63:K68" si="17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13"/>
        <v>FC</v>
      </c>
      <c r="D64" s="107"/>
      <c r="E64" s="110"/>
      <c r="F64" s="110">
        <f t="shared" si="14"/>
        <v>0</v>
      </c>
      <c r="G64" s="142">
        <f t="shared" si="15"/>
        <v>0.1</v>
      </c>
      <c r="H64" s="170">
        <f t="shared" si="16"/>
        <v>0</v>
      </c>
      <c r="I64" s="171"/>
      <c r="J64" s="110"/>
      <c r="K64" s="172">
        <f t="shared" si="17"/>
        <v>0</v>
      </c>
      <c r="L64" s="113">
        <f t="shared" ref="L64:L68" si="18">K64+H64</f>
        <v>0</v>
      </c>
    </row>
    <row r="65" spans="1:16" s="39" customFormat="1" ht="14" x14ac:dyDescent="0.3">
      <c r="A65" s="146" t="s">
        <v>45</v>
      </c>
      <c r="B65" s="117"/>
      <c r="C65" s="109" t="str">
        <f t="shared" si="13"/>
        <v>FC</v>
      </c>
      <c r="D65" s="107"/>
      <c r="E65" s="110"/>
      <c r="F65" s="110">
        <f t="shared" si="14"/>
        <v>0</v>
      </c>
      <c r="G65" s="142">
        <f t="shared" si="15"/>
        <v>0.1</v>
      </c>
      <c r="H65" s="170">
        <f t="shared" si="16"/>
        <v>0</v>
      </c>
      <c r="I65" s="171"/>
      <c r="J65" s="110"/>
      <c r="K65" s="172">
        <f t="shared" si="17"/>
        <v>0</v>
      </c>
      <c r="L65" s="113">
        <f t="shared" si="18"/>
        <v>0</v>
      </c>
    </row>
    <row r="66" spans="1:16" s="39" customFormat="1" ht="14" x14ac:dyDescent="0.3">
      <c r="A66" s="146" t="s">
        <v>46</v>
      </c>
      <c r="B66" s="117"/>
      <c r="C66" s="109" t="str">
        <f t="shared" si="13"/>
        <v>FC</v>
      </c>
      <c r="D66" s="107"/>
      <c r="E66" s="110"/>
      <c r="F66" s="110">
        <f t="shared" si="14"/>
        <v>0</v>
      </c>
      <c r="G66" s="142">
        <f t="shared" si="15"/>
        <v>0.1</v>
      </c>
      <c r="H66" s="170">
        <f t="shared" si="16"/>
        <v>0</v>
      </c>
      <c r="I66" s="171"/>
      <c r="J66" s="110"/>
      <c r="K66" s="172">
        <f t="shared" si="17"/>
        <v>0</v>
      </c>
      <c r="L66" s="113">
        <f t="shared" si="18"/>
        <v>0</v>
      </c>
    </row>
    <row r="67" spans="1:16" s="39" customFormat="1" ht="14" x14ac:dyDescent="0.3">
      <c r="A67" s="146" t="s">
        <v>47</v>
      </c>
      <c r="B67" s="117"/>
      <c r="C67" s="109" t="str">
        <f t="shared" si="13"/>
        <v>FC</v>
      </c>
      <c r="D67" s="107"/>
      <c r="E67" s="110"/>
      <c r="F67" s="110">
        <f t="shared" si="14"/>
        <v>0</v>
      </c>
      <c r="G67" s="142">
        <f t="shared" si="15"/>
        <v>0.1</v>
      </c>
      <c r="H67" s="170">
        <f t="shared" si="16"/>
        <v>0</v>
      </c>
      <c r="I67" s="171"/>
      <c r="J67" s="110"/>
      <c r="K67" s="172">
        <f t="shared" si="17"/>
        <v>0</v>
      </c>
      <c r="L67" s="113">
        <f t="shared" si="18"/>
        <v>0</v>
      </c>
    </row>
    <row r="68" spans="1:16" s="39" customFormat="1" ht="14" x14ac:dyDescent="0.3">
      <c r="A68" s="146" t="s">
        <v>50</v>
      </c>
      <c r="B68" s="117"/>
      <c r="C68" s="109" t="str">
        <f t="shared" si="13"/>
        <v>FC</v>
      </c>
      <c r="D68" s="107"/>
      <c r="E68" s="110"/>
      <c r="F68" s="110">
        <f t="shared" si="14"/>
        <v>0</v>
      </c>
      <c r="G68" s="142">
        <f t="shared" si="15"/>
        <v>0.1</v>
      </c>
      <c r="H68" s="170">
        <f t="shared" si="16"/>
        <v>0</v>
      </c>
      <c r="I68" s="171"/>
      <c r="J68" s="110"/>
      <c r="K68" s="172">
        <f t="shared" si="17"/>
        <v>0</v>
      </c>
      <c r="L68" s="113">
        <f t="shared" si="18"/>
        <v>0</v>
      </c>
    </row>
    <row r="69" spans="1:16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6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9">SUM(F61:F69)+F60</f>
        <v>0</v>
      </c>
      <c r="G70" s="183"/>
      <c r="H70" s="184">
        <f t="shared" si="19"/>
        <v>0</v>
      </c>
      <c r="I70" s="154"/>
      <c r="J70" s="155">
        <f t="shared" si="19"/>
        <v>0</v>
      </c>
      <c r="K70" s="185">
        <f t="shared" si="19"/>
        <v>0</v>
      </c>
      <c r="L70" s="160">
        <f t="shared" si="19"/>
        <v>0</v>
      </c>
    </row>
    <row r="71" spans="1:16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O78"/>
  <sheetViews>
    <sheetView topLeftCell="B15" zoomScale="106" zoomScaleNormal="106" zoomScalePageLayoutView="115" workbookViewId="0">
      <selection activeCell="B22" sqref="B22"/>
    </sheetView>
  </sheetViews>
  <sheetFormatPr defaultColWidth="9.33203125" defaultRowHeight="10" x14ac:dyDescent="0.2"/>
  <cols>
    <col min="1" max="1" width="31" style="17" customWidth="1"/>
    <col min="2" max="2" width="85" style="17" customWidth="1"/>
    <col min="3" max="3" width="19.6640625" style="17" customWidth="1"/>
    <col min="4" max="4" width="17.6640625" style="17" customWidth="1"/>
    <col min="5" max="5" width="20.109375" style="17" customWidth="1"/>
    <col min="6" max="6" width="20.6640625" style="17" customWidth="1"/>
    <col min="7" max="7" width="17" style="17" customWidth="1"/>
    <col min="8" max="8" width="22" style="17" customWidth="1"/>
    <col min="9" max="9" width="21" style="17" customWidth="1"/>
    <col min="10" max="10" width="18.77734375" style="17" customWidth="1"/>
    <col min="11" max="11" width="15.44140625" style="17" customWidth="1"/>
    <col min="12" max="12" width="14.109375" style="17" customWidth="1"/>
    <col min="13" max="16384" width="9.33203125" style="17"/>
  </cols>
  <sheetData>
    <row r="1" spans="1:12" s="39" customFormat="1" ht="14" x14ac:dyDescent="0.3">
      <c r="A1" s="254" t="s">
        <v>41</v>
      </c>
      <c r="B1" s="254"/>
      <c r="C1" s="40"/>
      <c r="D1" s="40"/>
      <c r="E1" s="40"/>
      <c r="J1" s="40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2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54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8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145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39" t="s">
        <v>29</v>
      </c>
      <c r="B27" s="115" t="s">
        <v>124</v>
      </c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14" t="s">
        <v>125</v>
      </c>
      <c r="B28" s="117"/>
      <c r="C28" s="109"/>
      <c r="D28" s="107"/>
      <c r="E28" s="110"/>
      <c r="F28" s="110"/>
      <c r="G28" s="142"/>
      <c r="H28" s="111"/>
      <c r="I28" s="112"/>
      <c r="J28" s="110"/>
      <c r="K28" s="111"/>
      <c r="L28" s="113"/>
    </row>
    <row r="29" spans="1:12" s="39" customFormat="1" ht="14" x14ac:dyDescent="0.3">
      <c r="A29" s="109"/>
      <c r="B29" s="117" t="s">
        <v>143</v>
      </c>
      <c r="C29" s="109" t="str">
        <f t="shared" ref="C29" si="5">$B$7</f>
        <v>FC</v>
      </c>
      <c r="D29" s="107">
        <v>0</v>
      </c>
      <c r="E29" s="110"/>
      <c r="F29" s="110"/>
      <c r="G29" s="142">
        <f t="shared" ref="G29" si="6">$B$8</f>
        <v>0.1</v>
      </c>
      <c r="H29" s="111">
        <f t="shared" ref="H29" si="7">IF(G29&lt;&gt;0,F29/G29,0)</f>
        <v>0</v>
      </c>
      <c r="I29" s="112"/>
      <c r="J29" s="110"/>
      <c r="K29" s="111">
        <f t="shared" ref="K29" si="8">I29*J29</f>
        <v>0</v>
      </c>
      <c r="L29" s="113">
        <f t="shared" ref="L29" si="9">H29+K137</f>
        <v>0</v>
      </c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10">$B$7</f>
        <v>FC</v>
      </c>
      <c r="D55" s="107"/>
      <c r="E55" s="110"/>
      <c r="F55" s="110">
        <f t="shared" ref="F55:F58" si="11">D55*E55</f>
        <v>0</v>
      </c>
      <c r="G55" s="142">
        <f t="shared" ref="G55:G58" si="12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10"/>
        <v>FC</v>
      </c>
      <c r="D56" s="107"/>
      <c r="E56" s="110"/>
      <c r="F56" s="110">
        <f t="shared" si="11"/>
        <v>0</v>
      </c>
      <c r="G56" s="142">
        <f t="shared" si="12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10"/>
        <v>FC</v>
      </c>
      <c r="D57" s="107"/>
      <c r="E57" s="110"/>
      <c r="F57" s="110">
        <f t="shared" si="11"/>
        <v>0</v>
      </c>
      <c r="G57" s="142">
        <f t="shared" si="12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10"/>
        <v>FC</v>
      </c>
      <c r="D58" s="107"/>
      <c r="E58" s="110"/>
      <c r="F58" s="110">
        <f t="shared" si="11"/>
        <v>0</v>
      </c>
      <c r="G58" s="142">
        <f t="shared" si="12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13">$B$7</f>
        <v>FC</v>
      </c>
      <c r="D63" s="107"/>
      <c r="E63" s="110"/>
      <c r="F63" s="110">
        <f t="shared" ref="F63:F68" si="14">D63*E63</f>
        <v>0</v>
      </c>
      <c r="G63" s="142">
        <f t="shared" ref="G63:G68" si="15">$B$8</f>
        <v>0.1</v>
      </c>
      <c r="H63" s="170">
        <f t="shared" ref="H63:H68" si="16">IF(G63&lt;&gt;0,F63/G63,0)</f>
        <v>0</v>
      </c>
      <c r="I63" s="171"/>
      <c r="J63" s="110"/>
      <c r="K63" s="172">
        <f t="shared" ref="K63:K68" si="17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13"/>
        <v>FC</v>
      </c>
      <c r="D64" s="107"/>
      <c r="E64" s="110"/>
      <c r="F64" s="110">
        <f t="shared" si="14"/>
        <v>0</v>
      </c>
      <c r="G64" s="142">
        <f t="shared" si="15"/>
        <v>0.1</v>
      </c>
      <c r="H64" s="170">
        <f t="shared" si="16"/>
        <v>0</v>
      </c>
      <c r="I64" s="171"/>
      <c r="J64" s="110"/>
      <c r="K64" s="172">
        <f t="shared" si="17"/>
        <v>0</v>
      </c>
      <c r="L64" s="113">
        <f t="shared" ref="L64:L68" si="18">K64+H64</f>
        <v>0</v>
      </c>
    </row>
    <row r="65" spans="1:15" s="39" customFormat="1" ht="14" x14ac:dyDescent="0.3">
      <c r="A65" s="146" t="s">
        <v>45</v>
      </c>
      <c r="B65" s="117"/>
      <c r="C65" s="109" t="str">
        <f t="shared" si="13"/>
        <v>FC</v>
      </c>
      <c r="D65" s="107"/>
      <c r="E65" s="110"/>
      <c r="F65" s="110">
        <f t="shared" si="14"/>
        <v>0</v>
      </c>
      <c r="G65" s="142">
        <f t="shared" si="15"/>
        <v>0.1</v>
      </c>
      <c r="H65" s="170">
        <f t="shared" si="16"/>
        <v>0</v>
      </c>
      <c r="I65" s="171"/>
      <c r="J65" s="110"/>
      <c r="K65" s="172">
        <f t="shared" si="17"/>
        <v>0</v>
      </c>
      <c r="L65" s="113">
        <f t="shared" si="18"/>
        <v>0</v>
      </c>
    </row>
    <row r="66" spans="1:15" s="39" customFormat="1" ht="14" x14ac:dyDescent="0.3">
      <c r="A66" s="146" t="s">
        <v>46</v>
      </c>
      <c r="B66" s="117"/>
      <c r="C66" s="109" t="str">
        <f t="shared" si="13"/>
        <v>FC</v>
      </c>
      <c r="D66" s="107"/>
      <c r="E66" s="110"/>
      <c r="F66" s="110">
        <f t="shared" si="14"/>
        <v>0</v>
      </c>
      <c r="G66" s="142">
        <f t="shared" si="15"/>
        <v>0.1</v>
      </c>
      <c r="H66" s="170">
        <f t="shared" si="16"/>
        <v>0</v>
      </c>
      <c r="I66" s="171"/>
      <c r="J66" s="110"/>
      <c r="K66" s="172">
        <f t="shared" si="17"/>
        <v>0</v>
      </c>
      <c r="L66" s="113">
        <f t="shared" si="18"/>
        <v>0</v>
      </c>
    </row>
    <row r="67" spans="1:15" s="39" customFormat="1" ht="14" x14ac:dyDescent="0.3">
      <c r="A67" s="146" t="s">
        <v>47</v>
      </c>
      <c r="B67" s="117"/>
      <c r="C67" s="109" t="str">
        <f t="shared" si="13"/>
        <v>FC</v>
      </c>
      <c r="D67" s="107"/>
      <c r="E67" s="110"/>
      <c r="F67" s="110">
        <f t="shared" si="14"/>
        <v>0</v>
      </c>
      <c r="G67" s="142">
        <f t="shared" si="15"/>
        <v>0.1</v>
      </c>
      <c r="H67" s="170">
        <f t="shared" si="16"/>
        <v>0</v>
      </c>
      <c r="I67" s="171"/>
      <c r="J67" s="110"/>
      <c r="K67" s="172">
        <f t="shared" si="17"/>
        <v>0</v>
      </c>
      <c r="L67" s="113">
        <f t="shared" si="18"/>
        <v>0</v>
      </c>
    </row>
    <row r="68" spans="1:15" s="39" customFormat="1" ht="14" x14ac:dyDescent="0.3">
      <c r="A68" s="146" t="s">
        <v>50</v>
      </c>
      <c r="B68" s="117"/>
      <c r="C68" s="109" t="str">
        <f t="shared" si="13"/>
        <v>FC</v>
      </c>
      <c r="D68" s="107"/>
      <c r="E68" s="110"/>
      <c r="F68" s="110">
        <f t="shared" si="14"/>
        <v>0</v>
      </c>
      <c r="G68" s="142">
        <f t="shared" si="15"/>
        <v>0.1</v>
      </c>
      <c r="H68" s="170">
        <f t="shared" si="16"/>
        <v>0</v>
      </c>
      <c r="I68" s="171"/>
      <c r="J68" s="110"/>
      <c r="K68" s="172">
        <f t="shared" si="17"/>
        <v>0</v>
      </c>
      <c r="L68" s="113">
        <f t="shared" si="18"/>
        <v>0</v>
      </c>
    </row>
    <row r="69" spans="1:15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5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9">SUM(F61:F69)+F60</f>
        <v>0</v>
      </c>
      <c r="G70" s="183"/>
      <c r="H70" s="184">
        <f t="shared" si="19"/>
        <v>0</v>
      </c>
      <c r="I70" s="154"/>
      <c r="J70" s="155">
        <f t="shared" si="19"/>
        <v>0</v>
      </c>
      <c r="K70" s="185">
        <f t="shared" si="19"/>
        <v>0</v>
      </c>
      <c r="L70" s="160">
        <f t="shared" si="19"/>
        <v>0</v>
      </c>
    </row>
    <row r="71" spans="1:15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39" customFormat="1" ht="14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N101"/>
  <sheetViews>
    <sheetView topLeftCell="A12" zoomScaleNormal="100" zoomScalePageLayoutView="70" workbookViewId="0">
      <selection activeCell="B22" sqref="B22"/>
    </sheetView>
  </sheetViews>
  <sheetFormatPr defaultColWidth="9.33203125" defaultRowHeight="10" x14ac:dyDescent="0.2"/>
  <cols>
    <col min="1" max="1" width="20.6640625" style="17" customWidth="1"/>
    <col min="2" max="2" width="70.6640625" style="17" customWidth="1"/>
    <col min="3" max="3" width="14.109375" style="17" customWidth="1"/>
    <col min="4" max="4" width="16" style="17" customWidth="1"/>
    <col min="5" max="5" width="23.44140625" style="17" customWidth="1"/>
    <col min="6" max="6" width="20.77734375" style="17" customWidth="1"/>
    <col min="7" max="7" width="17" style="17" customWidth="1"/>
    <col min="8" max="8" width="17.77734375" style="17" customWidth="1"/>
    <col min="9" max="9" width="16.77734375" style="17" customWidth="1"/>
    <col min="10" max="10" width="17.33203125" style="17" customWidth="1"/>
    <col min="11" max="11" width="18.77734375" style="17" customWidth="1"/>
    <col min="12" max="12" width="17.6640625" style="17" customWidth="1"/>
    <col min="13" max="16384" width="9.33203125" style="17"/>
  </cols>
  <sheetData>
    <row r="1" spans="1:12" ht="13" x14ac:dyDescent="0.3">
      <c r="A1" s="268" t="s">
        <v>41</v>
      </c>
      <c r="B1" s="268"/>
      <c r="C1" s="16"/>
      <c r="D1" s="16"/>
      <c r="E1" s="16"/>
      <c r="J1" s="16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3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56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3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145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39" t="s">
        <v>29</v>
      </c>
      <c r="B27" s="115" t="s">
        <v>124</v>
      </c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14" t="s">
        <v>125</v>
      </c>
      <c r="B28" s="117"/>
      <c r="C28" s="109"/>
      <c r="D28" s="107"/>
      <c r="E28" s="110"/>
      <c r="F28" s="110"/>
      <c r="G28" s="142"/>
      <c r="H28" s="111"/>
      <c r="I28" s="112"/>
      <c r="J28" s="110"/>
      <c r="K28" s="111"/>
      <c r="L28" s="113"/>
    </row>
    <row r="29" spans="1:12" s="39" customFormat="1" ht="14" x14ac:dyDescent="0.3">
      <c r="A29" s="109"/>
      <c r="B29" s="117" t="s">
        <v>144</v>
      </c>
      <c r="C29" s="109" t="str">
        <f t="shared" ref="C29" si="5">$B$7</f>
        <v>FC</v>
      </c>
      <c r="D29" s="107">
        <v>0</v>
      </c>
      <c r="E29" s="110"/>
      <c r="F29" s="110"/>
      <c r="G29" s="142">
        <f t="shared" ref="G29" si="6">$B$8</f>
        <v>0.1</v>
      </c>
      <c r="H29" s="111">
        <f t="shared" ref="H29" si="7">IF(G29&lt;&gt;0,F29/G29,0)</f>
        <v>0</v>
      </c>
      <c r="I29" s="112"/>
      <c r="J29" s="110"/>
      <c r="K29" s="111">
        <f t="shared" ref="K29" si="8">I29*J29</f>
        <v>0</v>
      </c>
      <c r="L29" s="113">
        <f t="shared" ref="L29" si="9">H29+K137</f>
        <v>0</v>
      </c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10">$B$7</f>
        <v>FC</v>
      </c>
      <c r="D55" s="107"/>
      <c r="E55" s="110"/>
      <c r="F55" s="110">
        <f t="shared" ref="F55:F58" si="11">D55*E55</f>
        <v>0</v>
      </c>
      <c r="G55" s="142">
        <f t="shared" ref="G55:G58" si="12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10"/>
        <v>FC</v>
      </c>
      <c r="D56" s="107"/>
      <c r="E56" s="110"/>
      <c r="F56" s="110">
        <f t="shared" si="11"/>
        <v>0</v>
      </c>
      <c r="G56" s="142">
        <f t="shared" si="12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10"/>
        <v>FC</v>
      </c>
      <c r="D57" s="107"/>
      <c r="E57" s="110"/>
      <c r="F57" s="110">
        <f t="shared" si="11"/>
        <v>0</v>
      </c>
      <c r="G57" s="142">
        <f t="shared" si="12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10"/>
        <v>FC</v>
      </c>
      <c r="D58" s="107"/>
      <c r="E58" s="110"/>
      <c r="F58" s="110">
        <f t="shared" si="11"/>
        <v>0</v>
      </c>
      <c r="G58" s="142">
        <f t="shared" si="12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13">$B$7</f>
        <v>FC</v>
      </c>
      <c r="D63" s="107"/>
      <c r="E63" s="110"/>
      <c r="F63" s="110">
        <f t="shared" ref="F63:F68" si="14">D63*E63</f>
        <v>0</v>
      </c>
      <c r="G63" s="142">
        <f t="shared" ref="G63:G68" si="15">$B$8</f>
        <v>0.1</v>
      </c>
      <c r="H63" s="170">
        <f t="shared" ref="H63:H68" si="16">IF(G63&lt;&gt;0,F63/G63,0)</f>
        <v>0</v>
      </c>
      <c r="I63" s="171"/>
      <c r="J63" s="110"/>
      <c r="K63" s="172">
        <f t="shared" ref="K63:K68" si="17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13"/>
        <v>FC</v>
      </c>
      <c r="D64" s="107"/>
      <c r="E64" s="110"/>
      <c r="F64" s="110">
        <f t="shared" si="14"/>
        <v>0</v>
      </c>
      <c r="G64" s="142">
        <f t="shared" si="15"/>
        <v>0.1</v>
      </c>
      <c r="H64" s="170">
        <f t="shared" si="16"/>
        <v>0</v>
      </c>
      <c r="I64" s="171"/>
      <c r="J64" s="110"/>
      <c r="K64" s="172">
        <f t="shared" si="17"/>
        <v>0</v>
      </c>
      <c r="L64" s="113">
        <f t="shared" ref="L64:L68" si="18">K64+H64</f>
        <v>0</v>
      </c>
    </row>
    <row r="65" spans="1:14" s="39" customFormat="1" ht="14" x14ac:dyDescent="0.3">
      <c r="A65" s="146" t="s">
        <v>45</v>
      </c>
      <c r="B65" s="117"/>
      <c r="C65" s="109" t="str">
        <f t="shared" si="13"/>
        <v>FC</v>
      </c>
      <c r="D65" s="107"/>
      <c r="E65" s="110"/>
      <c r="F65" s="110">
        <f t="shared" si="14"/>
        <v>0</v>
      </c>
      <c r="G65" s="142">
        <f t="shared" si="15"/>
        <v>0.1</v>
      </c>
      <c r="H65" s="170">
        <f t="shared" si="16"/>
        <v>0</v>
      </c>
      <c r="I65" s="171"/>
      <c r="J65" s="110"/>
      <c r="K65" s="172">
        <f t="shared" si="17"/>
        <v>0</v>
      </c>
      <c r="L65" s="113">
        <f t="shared" si="18"/>
        <v>0</v>
      </c>
    </row>
    <row r="66" spans="1:14" s="39" customFormat="1" ht="14" x14ac:dyDescent="0.3">
      <c r="A66" s="146" t="s">
        <v>46</v>
      </c>
      <c r="B66" s="117"/>
      <c r="C66" s="109" t="str">
        <f t="shared" si="13"/>
        <v>FC</v>
      </c>
      <c r="D66" s="107"/>
      <c r="E66" s="110"/>
      <c r="F66" s="110">
        <f t="shared" si="14"/>
        <v>0</v>
      </c>
      <c r="G66" s="142">
        <f t="shared" si="15"/>
        <v>0.1</v>
      </c>
      <c r="H66" s="170">
        <f t="shared" si="16"/>
        <v>0</v>
      </c>
      <c r="I66" s="171"/>
      <c r="J66" s="110"/>
      <c r="K66" s="172">
        <f t="shared" si="17"/>
        <v>0</v>
      </c>
      <c r="L66" s="113">
        <f t="shared" si="18"/>
        <v>0</v>
      </c>
    </row>
    <row r="67" spans="1:14" s="39" customFormat="1" ht="14" x14ac:dyDescent="0.3">
      <c r="A67" s="146" t="s">
        <v>47</v>
      </c>
      <c r="B67" s="117"/>
      <c r="C67" s="109" t="str">
        <f t="shared" si="13"/>
        <v>FC</v>
      </c>
      <c r="D67" s="107"/>
      <c r="E67" s="110"/>
      <c r="F67" s="110">
        <f t="shared" si="14"/>
        <v>0</v>
      </c>
      <c r="G67" s="142">
        <f t="shared" si="15"/>
        <v>0.1</v>
      </c>
      <c r="H67" s="170">
        <f t="shared" si="16"/>
        <v>0</v>
      </c>
      <c r="I67" s="171"/>
      <c r="J67" s="110"/>
      <c r="K67" s="172">
        <f t="shared" si="17"/>
        <v>0</v>
      </c>
      <c r="L67" s="113">
        <f t="shared" si="18"/>
        <v>0</v>
      </c>
    </row>
    <row r="68" spans="1:14" s="39" customFormat="1" ht="14" x14ac:dyDescent="0.3">
      <c r="A68" s="146" t="s">
        <v>50</v>
      </c>
      <c r="B68" s="117"/>
      <c r="C68" s="109" t="str">
        <f t="shared" si="13"/>
        <v>FC</v>
      </c>
      <c r="D68" s="107"/>
      <c r="E68" s="110"/>
      <c r="F68" s="110">
        <f t="shared" si="14"/>
        <v>0</v>
      </c>
      <c r="G68" s="142">
        <f t="shared" si="15"/>
        <v>0.1</v>
      </c>
      <c r="H68" s="170">
        <f t="shared" si="16"/>
        <v>0</v>
      </c>
      <c r="I68" s="171"/>
      <c r="J68" s="110"/>
      <c r="K68" s="172">
        <f t="shared" si="17"/>
        <v>0</v>
      </c>
      <c r="L68" s="113">
        <f t="shared" si="18"/>
        <v>0</v>
      </c>
    </row>
    <row r="69" spans="1:14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4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9">SUM(F61:F69)+F60</f>
        <v>0</v>
      </c>
      <c r="G70" s="183"/>
      <c r="H70" s="184">
        <f t="shared" si="19"/>
        <v>0</v>
      </c>
      <c r="I70" s="154"/>
      <c r="J70" s="155">
        <f t="shared" si="19"/>
        <v>0</v>
      </c>
      <c r="K70" s="185">
        <f t="shared" si="19"/>
        <v>0</v>
      </c>
      <c r="L70" s="160">
        <f t="shared" si="19"/>
        <v>0</v>
      </c>
    </row>
    <row r="71" spans="1:14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s="39" customFormat="1" ht="14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s="39" customFormat="1" ht="14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s="39" customFormat="1" ht="14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s="39" customFormat="1" ht="14" x14ac:dyDescent="0.3"/>
    <row r="80" spans="1:14" s="39" customFormat="1" ht="14" x14ac:dyDescent="0.3"/>
    <row r="81" s="39" customFormat="1" ht="14" x14ac:dyDescent="0.3"/>
    <row r="82" s="39" customFormat="1" ht="14" x14ac:dyDescent="0.3"/>
    <row r="83" s="39" customFormat="1" ht="14" x14ac:dyDescent="0.3"/>
    <row r="84" s="39" customFormat="1" ht="14" x14ac:dyDescent="0.3"/>
    <row r="85" s="39" customFormat="1" ht="14" x14ac:dyDescent="0.3"/>
    <row r="86" s="39" customFormat="1" ht="14" x14ac:dyDescent="0.3"/>
    <row r="87" s="39" customFormat="1" ht="14" x14ac:dyDescent="0.3"/>
    <row r="88" s="39" customFormat="1" ht="14" x14ac:dyDescent="0.3"/>
    <row r="89" s="39" customFormat="1" ht="14" x14ac:dyDescent="0.3"/>
    <row r="90" s="39" customFormat="1" ht="14" x14ac:dyDescent="0.3"/>
    <row r="91" s="39" customFormat="1" ht="14" x14ac:dyDescent="0.3"/>
    <row r="92" s="39" customFormat="1" ht="14" x14ac:dyDescent="0.3"/>
    <row r="93" s="39" customFormat="1" ht="14" x14ac:dyDescent="0.3"/>
    <row r="94" s="39" customFormat="1" ht="14" x14ac:dyDescent="0.3"/>
    <row r="95" s="39" customFormat="1" ht="14" x14ac:dyDescent="0.3"/>
    <row r="96" s="39" customFormat="1" ht="14" x14ac:dyDescent="0.3"/>
    <row r="97" s="39" customFormat="1" ht="14" x14ac:dyDescent="0.3"/>
    <row r="98" s="39" customFormat="1" ht="14" x14ac:dyDescent="0.3"/>
    <row r="99" s="39" customFormat="1" ht="14" x14ac:dyDescent="0.3"/>
    <row r="100" s="39" customFormat="1" ht="14" x14ac:dyDescent="0.3"/>
    <row r="101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M78"/>
  <sheetViews>
    <sheetView topLeftCell="A10" zoomScaleNormal="100" workbookViewId="0">
      <selection activeCell="B22" sqref="B22"/>
    </sheetView>
  </sheetViews>
  <sheetFormatPr defaultColWidth="9.33203125" defaultRowHeight="10" x14ac:dyDescent="0.2"/>
  <cols>
    <col min="1" max="1" width="24.33203125" style="17" customWidth="1"/>
    <col min="2" max="2" width="68.44140625" style="17" customWidth="1"/>
    <col min="3" max="3" width="16.6640625" style="17" customWidth="1"/>
    <col min="4" max="4" width="15" style="17" customWidth="1"/>
    <col min="5" max="5" width="15.6640625" style="17" customWidth="1"/>
    <col min="6" max="6" width="14.77734375" style="17" customWidth="1"/>
    <col min="7" max="7" width="13.6640625" style="17" customWidth="1"/>
    <col min="8" max="8" width="16" style="17" customWidth="1"/>
    <col min="9" max="9" width="15" style="17" customWidth="1"/>
    <col min="10" max="10" width="20.33203125" style="17" customWidth="1"/>
    <col min="11" max="11" width="13.6640625" style="17" customWidth="1"/>
    <col min="12" max="12" width="18.109375" style="17" customWidth="1"/>
    <col min="13" max="16384" width="9.33203125" style="17"/>
  </cols>
  <sheetData>
    <row r="1" spans="1:12" s="39" customFormat="1" ht="14" x14ac:dyDescent="0.3">
      <c r="A1" s="254" t="s">
        <v>41</v>
      </c>
      <c r="B1" s="254"/>
      <c r="C1" s="40"/>
      <c r="D1" s="40"/>
      <c r="E1" s="40"/>
      <c r="J1" s="40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4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55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25.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5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145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39" t="s">
        <v>29</v>
      </c>
      <c r="B27" s="115" t="s">
        <v>124</v>
      </c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14" t="s">
        <v>125</v>
      </c>
      <c r="B28" s="117"/>
      <c r="C28" s="109"/>
      <c r="D28" s="107"/>
      <c r="E28" s="110"/>
      <c r="F28" s="110"/>
      <c r="G28" s="142"/>
      <c r="H28" s="111"/>
      <c r="I28" s="112"/>
      <c r="J28" s="110"/>
      <c r="K28" s="111"/>
      <c r="L28" s="113"/>
    </row>
    <row r="29" spans="1:12" s="39" customFormat="1" ht="14" x14ac:dyDescent="0.3">
      <c r="A29" s="109"/>
      <c r="B29" s="117" t="s">
        <v>130</v>
      </c>
      <c r="C29" s="109" t="str">
        <f t="shared" ref="C29" si="5">$B$7</f>
        <v>FC</v>
      </c>
      <c r="D29" s="107">
        <v>0</v>
      </c>
      <c r="E29" s="110"/>
      <c r="F29" s="110"/>
      <c r="G29" s="142">
        <f t="shared" ref="G29" si="6">$B$8</f>
        <v>0.1</v>
      </c>
      <c r="H29" s="111">
        <f t="shared" ref="H29" si="7">IF(G29&lt;&gt;0,F29/G29,0)</f>
        <v>0</v>
      </c>
      <c r="I29" s="112"/>
      <c r="J29" s="110"/>
      <c r="K29" s="111">
        <f t="shared" ref="K29" si="8">I29*J29</f>
        <v>0</v>
      </c>
      <c r="L29" s="113">
        <f t="shared" ref="L29" si="9">H29+K137</f>
        <v>0</v>
      </c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10">$B$7</f>
        <v>FC</v>
      </c>
      <c r="D55" s="107"/>
      <c r="E55" s="110"/>
      <c r="F55" s="110">
        <f t="shared" ref="F55:F58" si="11">D55*E55</f>
        <v>0</v>
      </c>
      <c r="G55" s="142">
        <f t="shared" ref="G55:G58" si="12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10"/>
        <v>FC</v>
      </c>
      <c r="D56" s="107"/>
      <c r="E56" s="110"/>
      <c r="F56" s="110">
        <f t="shared" si="11"/>
        <v>0</v>
      </c>
      <c r="G56" s="142">
        <f t="shared" si="12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10"/>
        <v>FC</v>
      </c>
      <c r="D57" s="107"/>
      <c r="E57" s="110"/>
      <c r="F57" s="110">
        <f t="shared" si="11"/>
        <v>0</v>
      </c>
      <c r="G57" s="142">
        <f t="shared" si="12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10"/>
        <v>FC</v>
      </c>
      <c r="D58" s="107"/>
      <c r="E58" s="110"/>
      <c r="F58" s="110">
        <f t="shared" si="11"/>
        <v>0</v>
      </c>
      <c r="G58" s="142">
        <f t="shared" si="12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13">$B$7</f>
        <v>FC</v>
      </c>
      <c r="D63" s="107"/>
      <c r="E63" s="110"/>
      <c r="F63" s="110">
        <f t="shared" ref="F63:F68" si="14">D63*E63</f>
        <v>0</v>
      </c>
      <c r="G63" s="142">
        <f t="shared" ref="G63:G68" si="15">$B$8</f>
        <v>0.1</v>
      </c>
      <c r="H63" s="170">
        <f t="shared" ref="H63:H68" si="16">IF(G63&lt;&gt;0,F63/G63,0)</f>
        <v>0</v>
      </c>
      <c r="I63" s="171"/>
      <c r="J63" s="110"/>
      <c r="K63" s="172">
        <f t="shared" ref="K63:K68" si="17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13"/>
        <v>FC</v>
      </c>
      <c r="D64" s="107"/>
      <c r="E64" s="110"/>
      <c r="F64" s="110">
        <f t="shared" si="14"/>
        <v>0</v>
      </c>
      <c r="G64" s="142">
        <f t="shared" si="15"/>
        <v>0.1</v>
      </c>
      <c r="H64" s="170">
        <f t="shared" si="16"/>
        <v>0</v>
      </c>
      <c r="I64" s="171"/>
      <c r="J64" s="110"/>
      <c r="K64" s="172">
        <f t="shared" si="17"/>
        <v>0</v>
      </c>
      <c r="L64" s="113">
        <f t="shared" ref="L64:L68" si="18">K64+H64</f>
        <v>0</v>
      </c>
    </row>
    <row r="65" spans="1:13" s="39" customFormat="1" ht="14" x14ac:dyDescent="0.3">
      <c r="A65" s="146" t="s">
        <v>45</v>
      </c>
      <c r="B65" s="117"/>
      <c r="C65" s="109" t="str">
        <f t="shared" si="13"/>
        <v>FC</v>
      </c>
      <c r="D65" s="107"/>
      <c r="E65" s="110"/>
      <c r="F65" s="110">
        <f t="shared" si="14"/>
        <v>0</v>
      </c>
      <c r="G65" s="142">
        <f t="shared" si="15"/>
        <v>0.1</v>
      </c>
      <c r="H65" s="170">
        <f t="shared" si="16"/>
        <v>0</v>
      </c>
      <c r="I65" s="171"/>
      <c r="J65" s="110"/>
      <c r="K65" s="172">
        <f t="shared" si="17"/>
        <v>0</v>
      </c>
      <c r="L65" s="113">
        <f t="shared" si="18"/>
        <v>0</v>
      </c>
    </row>
    <row r="66" spans="1:13" s="39" customFormat="1" ht="14" x14ac:dyDescent="0.3">
      <c r="A66" s="146" t="s">
        <v>46</v>
      </c>
      <c r="B66" s="117"/>
      <c r="C66" s="109" t="str">
        <f t="shared" si="13"/>
        <v>FC</v>
      </c>
      <c r="D66" s="107"/>
      <c r="E66" s="110"/>
      <c r="F66" s="110">
        <f t="shared" si="14"/>
        <v>0</v>
      </c>
      <c r="G66" s="142">
        <f t="shared" si="15"/>
        <v>0.1</v>
      </c>
      <c r="H66" s="170">
        <f t="shared" si="16"/>
        <v>0</v>
      </c>
      <c r="I66" s="171"/>
      <c r="J66" s="110"/>
      <c r="K66" s="172">
        <f t="shared" si="17"/>
        <v>0</v>
      </c>
      <c r="L66" s="113">
        <f t="shared" si="18"/>
        <v>0</v>
      </c>
    </row>
    <row r="67" spans="1:13" s="39" customFormat="1" ht="14" x14ac:dyDescent="0.3">
      <c r="A67" s="146" t="s">
        <v>47</v>
      </c>
      <c r="B67" s="117"/>
      <c r="C67" s="109" t="str">
        <f t="shared" si="13"/>
        <v>FC</v>
      </c>
      <c r="D67" s="107"/>
      <c r="E67" s="110"/>
      <c r="F67" s="110">
        <f t="shared" si="14"/>
        <v>0</v>
      </c>
      <c r="G67" s="142">
        <f t="shared" si="15"/>
        <v>0.1</v>
      </c>
      <c r="H67" s="170">
        <f t="shared" si="16"/>
        <v>0</v>
      </c>
      <c r="I67" s="171"/>
      <c r="J67" s="110"/>
      <c r="K67" s="172">
        <f t="shared" si="17"/>
        <v>0</v>
      </c>
      <c r="L67" s="113">
        <f t="shared" si="18"/>
        <v>0</v>
      </c>
    </row>
    <row r="68" spans="1:13" s="39" customFormat="1" ht="14" x14ac:dyDescent="0.3">
      <c r="A68" s="146" t="s">
        <v>50</v>
      </c>
      <c r="B68" s="117"/>
      <c r="C68" s="109" t="str">
        <f t="shared" si="13"/>
        <v>FC</v>
      </c>
      <c r="D68" s="107"/>
      <c r="E68" s="110"/>
      <c r="F68" s="110">
        <f t="shared" si="14"/>
        <v>0</v>
      </c>
      <c r="G68" s="142">
        <f t="shared" si="15"/>
        <v>0.1</v>
      </c>
      <c r="H68" s="170">
        <f t="shared" si="16"/>
        <v>0</v>
      </c>
      <c r="I68" s="171"/>
      <c r="J68" s="110"/>
      <c r="K68" s="172">
        <f t="shared" si="17"/>
        <v>0</v>
      </c>
      <c r="L68" s="113">
        <f t="shared" si="18"/>
        <v>0</v>
      </c>
    </row>
    <row r="69" spans="1:13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3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9">SUM(F61:F69)+F60</f>
        <v>0</v>
      </c>
      <c r="G70" s="183"/>
      <c r="H70" s="184">
        <f t="shared" si="19"/>
        <v>0</v>
      </c>
      <c r="I70" s="154"/>
      <c r="J70" s="155">
        <f t="shared" si="19"/>
        <v>0</v>
      </c>
      <c r="K70" s="185">
        <f t="shared" si="19"/>
        <v>0</v>
      </c>
      <c r="L70" s="160">
        <f t="shared" si="19"/>
        <v>0</v>
      </c>
    </row>
    <row r="71" spans="1:13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x14ac:dyDescent="0.2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x14ac:dyDescent="0.2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x14ac:dyDescent="0.2">
      <c r="A78"/>
      <c r="B78"/>
      <c r="C78"/>
      <c r="D78"/>
      <c r="E78"/>
      <c r="F78"/>
      <c r="G78"/>
      <c r="H78"/>
      <c r="I78"/>
      <c r="J78"/>
      <c r="K78"/>
      <c r="L78"/>
      <c r="M78"/>
    </row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M101"/>
  <sheetViews>
    <sheetView topLeftCell="A13" zoomScale="106" zoomScaleNormal="106" workbookViewId="0">
      <selection activeCell="B22" sqref="B22"/>
    </sheetView>
  </sheetViews>
  <sheetFormatPr defaultColWidth="9.33203125" defaultRowHeight="10" x14ac:dyDescent="0.2"/>
  <cols>
    <col min="1" max="1" width="20.6640625" style="17" customWidth="1"/>
    <col min="2" max="2" width="70.6640625" style="17" customWidth="1"/>
    <col min="3" max="3" width="14.109375" style="17" customWidth="1"/>
    <col min="4" max="4" width="16" style="17" customWidth="1"/>
    <col min="5" max="5" width="23.44140625" style="17" customWidth="1"/>
    <col min="6" max="6" width="20.77734375" style="17" customWidth="1"/>
    <col min="7" max="7" width="17" style="17" customWidth="1"/>
    <col min="8" max="8" width="17.77734375" style="17" customWidth="1"/>
    <col min="9" max="9" width="16.77734375" style="17" customWidth="1"/>
    <col min="10" max="10" width="17.33203125" style="17" customWidth="1"/>
    <col min="11" max="11" width="18.77734375" style="17" customWidth="1"/>
    <col min="12" max="12" width="17.6640625" style="17" customWidth="1"/>
    <col min="13" max="16384" width="9.33203125" style="17"/>
  </cols>
  <sheetData>
    <row r="1" spans="1:12" ht="13" x14ac:dyDescent="0.3">
      <c r="A1" s="268" t="s">
        <v>41</v>
      </c>
      <c r="B1" s="268"/>
      <c r="C1" s="16"/>
      <c r="D1" s="16"/>
      <c r="E1" s="16"/>
      <c r="J1" s="16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5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97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1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145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09"/>
      <c r="B27" s="117"/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39"/>
      <c r="B28" s="115"/>
      <c r="C28" s="109"/>
      <c r="D28" s="107"/>
      <c r="E28" s="110"/>
      <c r="F28" s="110"/>
      <c r="G28" s="142"/>
      <c r="H28" s="111"/>
      <c r="I28" s="108"/>
      <c r="J28" s="110"/>
      <c r="K28" s="111"/>
      <c r="L28" s="113"/>
    </row>
    <row r="29" spans="1:12" s="39" customFormat="1" ht="14" x14ac:dyDescent="0.3">
      <c r="A29" s="109"/>
      <c r="B29" s="117"/>
      <c r="C29" s="109"/>
      <c r="D29" s="107"/>
      <c r="E29" s="110"/>
      <c r="F29" s="110"/>
      <c r="G29" s="142"/>
      <c r="H29" s="111"/>
      <c r="I29" s="108"/>
      <c r="J29" s="110"/>
      <c r="K29" s="111"/>
      <c r="L29" s="113"/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5">$B$7</f>
        <v>FC</v>
      </c>
      <c r="D55" s="107"/>
      <c r="E55" s="110"/>
      <c r="F55" s="110">
        <f t="shared" ref="F55:F58" si="6">D55*E55</f>
        <v>0</v>
      </c>
      <c r="G55" s="142">
        <f t="shared" ref="G55:G58" si="7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5"/>
        <v>FC</v>
      </c>
      <c r="D56" s="107"/>
      <c r="E56" s="110"/>
      <c r="F56" s="110">
        <f t="shared" si="6"/>
        <v>0</v>
      </c>
      <c r="G56" s="142">
        <f t="shared" si="7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5"/>
        <v>FC</v>
      </c>
      <c r="D57" s="107"/>
      <c r="E57" s="110"/>
      <c r="F57" s="110">
        <f t="shared" si="6"/>
        <v>0</v>
      </c>
      <c r="G57" s="142">
        <f t="shared" si="7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5"/>
        <v>FC</v>
      </c>
      <c r="D58" s="107"/>
      <c r="E58" s="110"/>
      <c r="F58" s="110">
        <f t="shared" si="6"/>
        <v>0</v>
      </c>
      <c r="G58" s="142">
        <f t="shared" si="7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8">$B$7</f>
        <v>FC</v>
      </c>
      <c r="D63" s="107"/>
      <c r="E63" s="110"/>
      <c r="F63" s="110">
        <f t="shared" ref="F63:F68" si="9">D63*E63</f>
        <v>0</v>
      </c>
      <c r="G63" s="142">
        <f t="shared" ref="G63:G68" si="10">$B$8</f>
        <v>0.1</v>
      </c>
      <c r="H63" s="170">
        <f t="shared" ref="H63:H68" si="11">IF(G63&lt;&gt;0,F63/G63,0)</f>
        <v>0</v>
      </c>
      <c r="I63" s="171"/>
      <c r="J63" s="110"/>
      <c r="K63" s="172">
        <f t="shared" ref="K63:K68" si="12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8"/>
        <v>FC</v>
      </c>
      <c r="D64" s="107"/>
      <c r="E64" s="110"/>
      <c r="F64" s="110">
        <f t="shared" si="9"/>
        <v>0</v>
      </c>
      <c r="G64" s="142">
        <f t="shared" si="10"/>
        <v>0.1</v>
      </c>
      <c r="H64" s="170">
        <f t="shared" si="11"/>
        <v>0</v>
      </c>
      <c r="I64" s="171"/>
      <c r="J64" s="110"/>
      <c r="K64" s="172">
        <f t="shared" si="12"/>
        <v>0</v>
      </c>
      <c r="L64" s="113">
        <f t="shared" ref="L64:L68" si="13">K64+H64</f>
        <v>0</v>
      </c>
    </row>
    <row r="65" spans="1:13" s="39" customFormat="1" ht="14" x14ac:dyDescent="0.3">
      <c r="A65" s="146" t="s">
        <v>45</v>
      </c>
      <c r="B65" s="117"/>
      <c r="C65" s="109" t="str">
        <f t="shared" si="8"/>
        <v>FC</v>
      </c>
      <c r="D65" s="107"/>
      <c r="E65" s="110"/>
      <c r="F65" s="110">
        <f t="shared" si="9"/>
        <v>0</v>
      </c>
      <c r="G65" s="142">
        <f t="shared" si="10"/>
        <v>0.1</v>
      </c>
      <c r="H65" s="170">
        <f t="shared" si="11"/>
        <v>0</v>
      </c>
      <c r="I65" s="171"/>
      <c r="J65" s="110"/>
      <c r="K65" s="172">
        <f t="shared" si="12"/>
        <v>0</v>
      </c>
      <c r="L65" s="113">
        <f t="shared" si="13"/>
        <v>0</v>
      </c>
    </row>
    <row r="66" spans="1:13" s="39" customFormat="1" ht="14" x14ac:dyDescent="0.3">
      <c r="A66" s="146" t="s">
        <v>46</v>
      </c>
      <c r="B66" s="117"/>
      <c r="C66" s="109" t="str">
        <f t="shared" si="8"/>
        <v>FC</v>
      </c>
      <c r="D66" s="107"/>
      <c r="E66" s="110"/>
      <c r="F66" s="110">
        <f t="shared" si="9"/>
        <v>0</v>
      </c>
      <c r="G66" s="142">
        <f t="shared" si="10"/>
        <v>0.1</v>
      </c>
      <c r="H66" s="170">
        <f t="shared" si="11"/>
        <v>0</v>
      </c>
      <c r="I66" s="171"/>
      <c r="J66" s="110"/>
      <c r="K66" s="172">
        <f t="shared" si="12"/>
        <v>0</v>
      </c>
      <c r="L66" s="113">
        <f t="shared" si="13"/>
        <v>0</v>
      </c>
    </row>
    <row r="67" spans="1:13" s="39" customFormat="1" ht="14" x14ac:dyDescent="0.3">
      <c r="A67" s="146" t="s">
        <v>47</v>
      </c>
      <c r="B67" s="117"/>
      <c r="C67" s="109" t="str">
        <f t="shared" si="8"/>
        <v>FC</v>
      </c>
      <c r="D67" s="107"/>
      <c r="E67" s="110"/>
      <c r="F67" s="110">
        <f t="shared" si="9"/>
        <v>0</v>
      </c>
      <c r="G67" s="142">
        <f t="shared" si="10"/>
        <v>0.1</v>
      </c>
      <c r="H67" s="170">
        <f t="shared" si="11"/>
        <v>0</v>
      </c>
      <c r="I67" s="171"/>
      <c r="J67" s="110"/>
      <c r="K67" s="172">
        <f t="shared" si="12"/>
        <v>0</v>
      </c>
      <c r="L67" s="113">
        <f t="shared" si="13"/>
        <v>0</v>
      </c>
    </row>
    <row r="68" spans="1:13" s="39" customFormat="1" ht="14" x14ac:dyDescent="0.3">
      <c r="A68" s="146" t="s">
        <v>50</v>
      </c>
      <c r="B68" s="117"/>
      <c r="C68" s="109" t="str">
        <f t="shared" si="8"/>
        <v>FC</v>
      </c>
      <c r="D68" s="107"/>
      <c r="E68" s="110"/>
      <c r="F68" s="110">
        <f t="shared" si="9"/>
        <v>0</v>
      </c>
      <c r="G68" s="142">
        <f t="shared" si="10"/>
        <v>0.1</v>
      </c>
      <c r="H68" s="170">
        <f t="shared" si="11"/>
        <v>0</v>
      </c>
      <c r="I68" s="171"/>
      <c r="J68" s="110"/>
      <c r="K68" s="172">
        <f t="shared" si="12"/>
        <v>0</v>
      </c>
      <c r="L68" s="113">
        <f t="shared" si="13"/>
        <v>0</v>
      </c>
    </row>
    <row r="69" spans="1:13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3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4">SUM(F61:F69)+F60</f>
        <v>0</v>
      </c>
      <c r="G70" s="183"/>
      <c r="H70" s="184">
        <f t="shared" si="14"/>
        <v>0</v>
      </c>
      <c r="I70" s="154"/>
      <c r="J70" s="155">
        <f t="shared" si="14"/>
        <v>0</v>
      </c>
      <c r="K70" s="185">
        <f t="shared" si="14"/>
        <v>0</v>
      </c>
      <c r="L70" s="160">
        <f t="shared" si="14"/>
        <v>0</v>
      </c>
    </row>
    <row r="71" spans="1:13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s="39" customFormat="1" ht="14" x14ac:dyDescent="0.3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s="39" customFormat="1" ht="14" x14ac:dyDescent="0.3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s="39" customFormat="1" ht="14" x14ac:dyDescent="0.3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s="39" customFormat="1" ht="14" x14ac:dyDescent="0.3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s="39" customFormat="1" ht="14" x14ac:dyDescent="0.3"/>
    <row r="81" s="39" customFormat="1" ht="14" x14ac:dyDescent="0.3"/>
    <row r="82" s="39" customFormat="1" ht="14" x14ac:dyDescent="0.3"/>
    <row r="83" s="39" customFormat="1" ht="14" x14ac:dyDescent="0.3"/>
    <row r="84" s="39" customFormat="1" ht="14" x14ac:dyDescent="0.3"/>
    <row r="85" s="39" customFormat="1" ht="14" x14ac:dyDescent="0.3"/>
    <row r="86" s="39" customFormat="1" ht="14" x14ac:dyDescent="0.3"/>
    <row r="87" s="39" customFormat="1" ht="14" x14ac:dyDescent="0.3"/>
    <row r="88" s="39" customFormat="1" ht="14" x14ac:dyDescent="0.3"/>
    <row r="89" s="39" customFormat="1" ht="14" x14ac:dyDescent="0.3"/>
    <row r="90" s="39" customFormat="1" ht="14" x14ac:dyDescent="0.3"/>
    <row r="91" s="39" customFormat="1" ht="14" x14ac:dyDescent="0.3"/>
    <row r="92" s="39" customFormat="1" ht="14" x14ac:dyDescent="0.3"/>
    <row r="93" s="39" customFormat="1" ht="14" x14ac:dyDescent="0.3"/>
    <row r="94" s="39" customFormat="1" ht="14" x14ac:dyDescent="0.3"/>
    <row r="95" s="39" customFormat="1" ht="14" x14ac:dyDescent="0.3"/>
    <row r="96" s="39" customFormat="1" ht="14" x14ac:dyDescent="0.3"/>
    <row r="97" s="39" customFormat="1" ht="14" x14ac:dyDescent="0.3"/>
    <row r="98" s="39" customFormat="1" ht="14" x14ac:dyDescent="0.3"/>
    <row r="99" s="39" customFormat="1" ht="14" x14ac:dyDescent="0.3"/>
    <row r="100" s="39" customFormat="1" ht="14" x14ac:dyDescent="0.3"/>
    <row r="101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L76"/>
  <sheetViews>
    <sheetView topLeftCell="A10" zoomScale="98" zoomScaleNormal="98" zoomScalePageLayoutView="85" workbookViewId="0">
      <selection activeCell="B22" sqref="B22"/>
    </sheetView>
  </sheetViews>
  <sheetFormatPr defaultColWidth="9.33203125" defaultRowHeight="10" x14ac:dyDescent="0.2"/>
  <cols>
    <col min="1" max="1" width="32.6640625" style="17" customWidth="1"/>
    <col min="2" max="2" width="73" style="17" customWidth="1"/>
    <col min="3" max="3" width="24.6640625" style="17" customWidth="1"/>
    <col min="4" max="4" width="23.44140625" style="17" customWidth="1"/>
    <col min="5" max="5" width="19.6640625" style="17" customWidth="1"/>
    <col min="6" max="6" width="22" style="17" customWidth="1"/>
    <col min="7" max="7" width="18.77734375" style="17" customWidth="1"/>
    <col min="8" max="8" width="24.77734375" style="17" customWidth="1"/>
    <col min="9" max="9" width="29.109375" style="17" customWidth="1"/>
    <col min="10" max="11" width="17.109375" style="17" customWidth="1"/>
    <col min="12" max="12" width="18.44140625" style="17" customWidth="1"/>
    <col min="13" max="16384" width="9.33203125" style="17"/>
  </cols>
  <sheetData>
    <row r="1" spans="1:12" s="39" customFormat="1" ht="14" x14ac:dyDescent="0.3">
      <c r="A1" s="254" t="s">
        <v>41</v>
      </c>
      <c r="B1" s="254"/>
      <c r="C1" s="40"/>
      <c r="D1" s="40"/>
      <c r="E1" s="40"/>
      <c r="J1" s="40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6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52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11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145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39" t="s">
        <v>29</v>
      </c>
      <c r="B27" s="115" t="s">
        <v>124</v>
      </c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14" t="s">
        <v>125</v>
      </c>
      <c r="B28" s="117"/>
      <c r="C28" s="109"/>
      <c r="D28" s="107"/>
      <c r="E28" s="110"/>
      <c r="F28" s="110"/>
      <c r="G28" s="142"/>
      <c r="H28" s="111"/>
      <c r="I28" s="112"/>
      <c r="J28" s="110"/>
      <c r="K28" s="111"/>
      <c r="L28" s="113"/>
    </row>
    <row r="29" spans="1:12" s="39" customFormat="1" ht="14" x14ac:dyDescent="0.3">
      <c r="A29" s="109"/>
      <c r="B29" s="117" t="s">
        <v>131</v>
      </c>
      <c r="C29" s="109" t="str">
        <f t="shared" ref="C29" si="5">$B$7</f>
        <v>FC</v>
      </c>
      <c r="D29" s="107">
        <v>0</v>
      </c>
      <c r="E29" s="110"/>
      <c r="F29" s="110"/>
      <c r="G29" s="142">
        <f t="shared" ref="G29" si="6">$B$8</f>
        <v>0.1</v>
      </c>
      <c r="H29" s="111">
        <f t="shared" ref="H29" si="7">IF(G29&lt;&gt;0,F29/G29,0)</f>
        <v>0</v>
      </c>
      <c r="I29" s="112"/>
      <c r="J29" s="110"/>
      <c r="K29" s="111">
        <f t="shared" ref="K29" si="8">I29*J29</f>
        <v>0</v>
      </c>
      <c r="L29" s="113">
        <f t="shared" ref="L29" si="9">H29+K137</f>
        <v>0</v>
      </c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10">$B$7</f>
        <v>FC</v>
      </c>
      <c r="D55" s="107"/>
      <c r="E55" s="110"/>
      <c r="F55" s="110">
        <f t="shared" ref="F55:F58" si="11">D55*E55</f>
        <v>0</v>
      </c>
      <c r="G55" s="142">
        <f t="shared" ref="G55:G58" si="12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10"/>
        <v>FC</v>
      </c>
      <c r="D56" s="107"/>
      <c r="E56" s="110"/>
      <c r="F56" s="110">
        <f t="shared" si="11"/>
        <v>0</v>
      </c>
      <c r="G56" s="142">
        <f t="shared" si="12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10"/>
        <v>FC</v>
      </c>
      <c r="D57" s="107"/>
      <c r="E57" s="110"/>
      <c r="F57" s="110">
        <f t="shared" si="11"/>
        <v>0</v>
      </c>
      <c r="G57" s="142">
        <f t="shared" si="12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10"/>
        <v>FC</v>
      </c>
      <c r="D58" s="107"/>
      <c r="E58" s="110"/>
      <c r="F58" s="110">
        <f t="shared" si="11"/>
        <v>0</v>
      </c>
      <c r="G58" s="142">
        <f t="shared" si="12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13">$B$7</f>
        <v>FC</v>
      </c>
      <c r="D63" s="107"/>
      <c r="E63" s="110"/>
      <c r="F63" s="110">
        <f t="shared" ref="F63:F68" si="14">D63*E63</f>
        <v>0</v>
      </c>
      <c r="G63" s="142">
        <f t="shared" ref="G63:G68" si="15">$B$8</f>
        <v>0.1</v>
      </c>
      <c r="H63" s="170">
        <f t="shared" ref="H63:H68" si="16">IF(G63&lt;&gt;0,F63/G63,0)</f>
        <v>0</v>
      </c>
      <c r="I63" s="171"/>
      <c r="J63" s="110"/>
      <c r="K63" s="172">
        <f t="shared" ref="K63:K68" si="17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13"/>
        <v>FC</v>
      </c>
      <c r="D64" s="107"/>
      <c r="E64" s="110"/>
      <c r="F64" s="110">
        <f t="shared" si="14"/>
        <v>0</v>
      </c>
      <c r="G64" s="142">
        <f t="shared" si="15"/>
        <v>0.1</v>
      </c>
      <c r="H64" s="170">
        <f t="shared" si="16"/>
        <v>0</v>
      </c>
      <c r="I64" s="171"/>
      <c r="J64" s="110"/>
      <c r="K64" s="172">
        <f t="shared" si="17"/>
        <v>0</v>
      </c>
      <c r="L64" s="113">
        <f t="shared" ref="L64:L68" si="18">K64+H64</f>
        <v>0</v>
      </c>
    </row>
    <row r="65" spans="1:12" s="39" customFormat="1" ht="14" x14ac:dyDescent="0.3">
      <c r="A65" s="146" t="s">
        <v>45</v>
      </c>
      <c r="B65" s="117"/>
      <c r="C65" s="109" t="str">
        <f t="shared" si="13"/>
        <v>FC</v>
      </c>
      <c r="D65" s="107"/>
      <c r="E65" s="110"/>
      <c r="F65" s="110">
        <f t="shared" si="14"/>
        <v>0</v>
      </c>
      <c r="G65" s="142">
        <f t="shared" si="15"/>
        <v>0.1</v>
      </c>
      <c r="H65" s="170">
        <f t="shared" si="16"/>
        <v>0</v>
      </c>
      <c r="I65" s="171"/>
      <c r="J65" s="110"/>
      <c r="K65" s="172">
        <f t="shared" si="17"/>
        <v>0</v>
      </c>
      <c r="L65" s="113">
        <f t="shared" si="18"/>
        <v>0</v>
      </c>
    </row>
    <row r="66" spans="1:12" s="39" customFormat="1" ht="14" x14ac:dyDescent="0.3">
      <c r="A66" s="146" t="s">
        <v>46</v>
      </c>
      <c r="B66" s="117"/>
      <c r="C66" s="109" t="str">
        <f t="shared" si="13"/>
        <v>FC</v>
      </c>
      <c r="D66" s="107"/>
      <c r="E66" s="110"/>
      <c r="F66" s="110">
        <f t="shared" si="14"/>
        <v>0</v>
      </c>
      <c r="G66" s="142">
        <f t="shared" si="15"/>
        <v>0.1</v>
      </c>
      <c r="H66" s="170">
        <f t="shared" si="16"/>
        <v>0</v>
      </c>
      <c r="I66" s="171"/>
      <c r="J66" s="110"/>
      <c r="K66" s="172">
        <f t="shared" si="17"/>
        <v>0</v>
      </c>
      <c r="L66" s="113">
        <f t="shared" si="18"/>
        <v>0</v>
      </c>
    </row>
    <row r="67" spans="1:12" s="39" customFormat="1" ht="14" x14ac:dyDescent="0.3">
      <c r="A67" s="146" t="s">
        <v>47</v>
      </c>
      <c r="B67" s="117"/>
      <c r="C67" s="109" t="str">
        <f t="shared" si="13"/>
        <v>FC</v>
      </c>
      <c r="D67" s="107"/>
      <c r="E67" s="110"/>
      <c r="F67" s="110">
        <f t="shared" si="14"/>
        <v>0</v>
      </c>
      <c r="G67" s="142">
        <f t="shared" si="15"/>
        <v>0.1</v>
      </c>
      <c r="H67" s="170">
        <f t="shared" si="16"/>
        <v>0</v>
      </c>
      <c r="I67" s="171"/>
      <c r="J67" s="110"/>
      <c r="K67" s="172">
        <f t="shared" si="17"/>
        <v>0</v>
      </c>
      <c r="L67" s="113">
        <f t="shared" si="18"/>
        <v>0</v>
      </c>
    </row>
    <row r="68" spans="1:12" s="39" customFormat="1" ht="14" x14ac:dyDescent="0.3">
      <c r="A68" s="146" t="s">
        <v>50</v>
      </c>
      <c r="B68" s="117"/>
      <c r="C68" s="109" t="str">
        <f t="shared" si="13"/>
        <v>FC</v>
      </c>
      <c r="D68" s="107"/>
      <c r="E68" s="110"/>
      <c r="F68" s="110">
        <f t="shared" si="14"/>
        <v>0</v>
      </c>
      <c r="G68" s="142">
        <f t="shared" si="15"/>
        <v>0.1</v>
      </c>
      <c r="H68" s="170">
        <f t="shared" si="16"/>
        <v>0</v>
      </c>
      <c r="I68" s="171"/>
      <c r="J68" s="110"/>
      <c r="K68" s="172">
        <f t="shared" si="17"/>
        <v>0</v>
      </c>
      <c r="L68" s="113">
        <f t="shared" si="18"/>
        <v>0</v>
      </c>
    </row>
    <row r="69" spans="1:12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2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9">SUM(F61:F69)+F60</f>
        <v>0</v>
      </c>
      <c r="G70" s="183"/>
      <c r="H70" s="184">
        <f t="shared" si="19"/>
        <v>0</v>
      </c>
      <c r="I70" s="154"/>
      <c r="J70" s="155">
        <f t="shared" si="19"/>
        <v>0</v>
      </c>
      <c r="K70" s="185">
        <f t="shared" si="19"/>
        <v>0</v>
      </c>
      <c r="L70" s="160">
        <f t="shared" si="19"/>
        <v>0</v>
      </c>
    </row>
    <row r="71" spans="1:12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</row>
    <row r="72" spans="1:12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</row>
    <row r="73" spans="1:12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</row>
    <row r="74" spans="1:12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</row>
    <row r="75" spans="1:12" s="39" customFormat="1" ht="14" x14ac:dyDescent="0.3"/>
    <row r="76" spans="1:12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O101"/>
  <sheetViews>
    <sheetView topLeftCell="A12" zoomScaleNormal="100" workbookViewId="0">
      <selection activeCell="B22" sqref="B22"/>
    </sheetView>
  </sheetViews>
  <sheetFormatPr defaultColWidth="9.33203125" defaultRowHeight="10" x14ac:dyDescent="0.2"/>
  <cols>
    <col min="1" max="1" width="20.6640625" style="17" customWidth="1"/>
    <col min="2" max="2" width="70.6640625" style="17" customWidth="1"/>
    <col min="3" max="3" width="14.109375" style="17" customWidth="1"/>
    <col min="4" max="4" width="16" style="17" customWidth="1"/>
    <col min="5" max="5" width="23.44140625" style="17" customWidth="1"/>
    <col min="6" max="6" width="20.77734375" style="17" customWidth="1"/>
    <col min="7" max="7" width="17" style="17" customWidth="1"/>
    <col min="8" max="8" width="17.77734375" style="17" customWidth="1"/>
    <col min="9" max="9" width="16.77734375" style="17" customWidth="1"/>
    <col min="10" max="10" width="17.33203125" style="17" customWidth="1"/>
    <col min="11" max="11" width="18.77734375" style="17" customWidth="1"/>
    <col min="12" max="12" width="17.6640625" style="17" customWidth="1"/>
    <col min="13" max="16384" width="9.33203125" style="17"/>
  </cols>
  <sheetData>
    <row r="1" spans="1:12" ht="13" x14ac:dyDescent="0.3">
      <c r="A1" s="268" t="s">
        <v>41</v>
      </c>
      <c r="B1" s="268"/>
      <c r="C1" s="16"/>
      <c r="D1" s="16"/>
      <c r="E1" s="16"/>
      <c r="J1" s="16"/>
    </row>
    <row r="2" spans="1:12" s="39" customFormat="1" ht="14" x14ac:dyDescent="0.3">
      <c r="A2" s="254" t="s">
        <v>18</v>
      </c>
      <c r="B2" s="254"/>
      <c r="C2" s="40"/>
      <c r="D2" s="40"/>
      <c r="E2" s="40"/>
      <c r="F2" s="40"/>
      <c r="G2" s="40"/>
      <c r="H2" s="40"/>
      <c r="I2" s="40"/>
      <c r="J2" s="40"/>
      <c r="K2" s="40"/>
      <c r="L2" s="122"/>
    </row>
    <row r="3" spans="1:12" s="39" customFormat="1" ht="14" x14ac:dyDescent="0.3">
      <c r="A3" s="34" t="s">
        <v>0</v>
      </c>
      <c r="B3" s="124" t="str">
        <f>'[1]Tenderer Info'!D3</f>
        <v>Tenderer name</v>
      </c>
      <c r="C3" s="125"/>
      <c r="D3" s="125"/>
      <c r="E3" s="40"/>
      <c r="F3" s="40"/>
      <c r="G3" s="40"/>
      <c r="H3" s="40"/>
      <c r="I3" s="40"/>
      <c r="J3" s="40"/>
      <c r="K3" s="40"/>
      <c r="L3" s="40"/>
    </row>
    <row r="4" spans="1:12" s="39" customFormat="1" ht="14" x14ac:dyDescent="0.3">
      <c r="A4" s="34" t="s">
        <v>42</v>
      </c>
      <c r="B4" s="124" t="str">
        <f>Instructions!D4</f>
        <v>ATNS/TPQ/RFP037/23.24/PORTABLE EMERGENCY HANDHELD RADIOS</v>
      </c>
      <c r="C4" s="125"/>
      <c r="D4" s="125"/>
      <c r="E4" s="40"/>
      <c r="F4" s="122"/>
      <c r="G4" s="122"/>
      <c r="H4" s="126"/>
      <c r="I4" s="126"/>
      <c r="J4" s="40"/>
      <c r="K4" s="40"/>
      <c r="L4" s="40"/>
    </row>
    <row r="5" spans="1:12" s="39" customFormat="1" ht="14" x14ac:dyDescent="0.3">
      <c r="A5" s="34" t="s">
        <v>17</v>
      </c>
      <c r="B5" s="124">
        <v>7</v>
      </c>
      <c r="C5" s="125"/>
      <c r="D5" s="125"/>
      <c r="E5" s="40"/>
      <c r="F5" s="122"/>
      <c r="G5" s="122"/>
      <c r="H5" s="126"/>
      <c r="I5" s="126"/>
      <c r="J5" s="40"/>
      <c r="K5" s="40"/>
      <c r="L5" s="40"/>
    </row>
    <row r="6" spans="1:12" s="39" customFormat="1" ht="14" x14ac:dyDescent="0.3">
      <c r="A6" s="34" t="s">
        <v>43</v>
      </c>
      <c r="B6" s="124" t="s">
        <v>98</v>
      </c>
      <c r="C6" s="125"/>
      <c r="D6" s="125"/>
      <c r="E6" s="40"/>
      <c r="F6" s="122"/>
      <c r="G6" s="122"/>
      <c r="H6" s="126"/>
      <c r="I6" s="126"/>
      <c r="J6" s="40"/>
      <c r="K6" s="40"/>
      <c r="L6" s="40"/>
    </row>
    <row r="7" spans="1:12" s="39" customFormat="1" ht="14" x14ac:dyDescent="0.3">
      <c r="A7" s="34" t="s">
        <v>34</v>
      </c>
      <c r="B7" s="124" t="str">
        <f>'[1]Tenderer Info'!D4</f>
        <v>FC</v>
      </c>
      <c r="C7" s="125"/>
      <c r="D7" s="125"/>
      <c r="E7" s="40"/>
      <c r="F7" s="122"/>
      <c r="G7" s="122"/>
      <c r="H7" s="126"/>
      <c r="I7" s="126"/>
      <c r="J7" s="40"/>
      <c r="K7" s="40"/>
      <c r="L7" s="40"/>
    </row>
    <row r="8" spans="1:12" s="39" customFormat="1" ht="14" x14ac:dyDescent="0.3">
      <c r="A8" s="34" t="s">
        <v>35</v>
      </c>
      <c r="B8" s="124">
        <f>0.1</f>
        <v>0.1</v>
      </c>
      <c r="C8" s="125"/>
      <c r="D8" s="125"/>
      <c r="E8" s="40"/>
      <c r="F8" s="122"/>
      <c r="G8" s="122"/>
      <c r="H8" s="126"/>
      <c r="I8" s="126"/>
      <c r="J8" s="40"/>
      <c r="K8" s="40"/>
      <c r="L8" s="40"/>
    </row>
    <row r="9" spans="1:12" s="39" customFormat="1" ht="14.5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4" x14ac:dyDescent="0.3">
      <c r="A10" s="40"/>
      <c r="B10" s="40"/>
      <c r="C10" s="255" t="s">
        <v>13</v>
      </c>
      <c r="D10" s="256"/>
      <c r="E10" s="256"/>
      <c r="F10" s="256"/>
      <c r="G10" s="256"/>
      <c r="H10" s="257"/>
      <c r="I10" s="255" t="s">
        <v>2</v>
      </c>
      <c r="J10" s="256"/>
      <c r="K10" s="257"/>
      <c r="L10" s="127"/>
    </row>
    <row r="11" spans="1:12" s="39" customFormat="1" ht="14.5" thickBot="1" x14ac:dyDescent="0.35">
      <c r="A11" s="40"/>
      <c r="B11" s="40"/>
      <c r="C11" s="258"/>
      <c r="D11" s="259"/>
      <c r="E11" s="259"/>
      <c r="F11" s="259"/>
      <c r="G11" s="259"/>
      <c r="H11" s="260"/>
      <c r="I11" s="258"/>
      <c r="J11" s="259"/>
      <c r="K11" s="260"/>
      <c r="L11" s="128"/>
    </row>
    <row r="12" spans="1:12" s="39" customFormat="1" ht="12.75" customHeight="1" x14ac:dyDescent="0.3">
      <c r="A12" s="261" t="s">
        <v>14</v>
      </c>
      <c r="B12" s="264" t="s">
        <v>4</v>
      </c>
      <c r="C12" s="261" t="s">
        <v>5</v>
      </c>
      <c r="D12" s="129" t="s">
        <v>3</v>
      </c>
      <c r="E12" s="248" t="s">
        <v>7</v>
      </c>
      <c r="F12" s="248" t="s">
        <v>8</v>
      </c>
      <c r="G12" s="229" t="s">
        <v>6</v>
      </c>
      <c r="H12" s="245" t="s">
        <v>12</v>
      </c>
      <c r="I12" s="130" t="s">
        <v>3</v>
      </c>
      <c r="J12" s="248" t="s">
        <v>9</v>
      </c>
      <c r="K12" s="245" t="s">
        <v>10</v>
      </c>
      <c r="L12" s="251" t="s">
        <v>11</v>
      </c>
    </row>
    <row r="13" spans="1:12" s="39" customFormat="1" ht="14" x14ac:dyDescent="0.3">
      <c r="A13" s="262"/>
      <c r="B13" s="265"/>
      <c r="C13" s="262"/>
      <c r="D13" s="131"/>
      <c r="E13" s="249"/>
      <c r="F13" s="249"/>
      <c r="G13" s="230"/>
      <c r="H13" s="246"/>
      <c r="I13" s="132"/>
      <c r="J13" s="249"/>
      <c r="K13" s="246"/>
      <c r="L13" s="252"/>
    </row>
    <row r="14" spans="1:12" s="39" customFormat="1" ht="14" x14ac:dyDescent="0.3">
      <c r="A14" s="263"/>
      <c r="B14" s="266"/>
      <c r="C14" s="263"/>
      <c r="D14" s="133"/>
      <c r="E14" s="250"/>
      <c r="F14" s="250"/>
      <c r="G14" s="267"/>
      <c r="H14" s="247"/>
      <c r="I14" s="134"/>
      <c r="J14" s="250"/>
      <c r="K14" s="247"/>
      <c r="L14" s="253"/>
    </row>
    <row r="15" spans="1:12" s="39" customFormat="1" ht="14" x14ac:dyDescent="0.3">
      <c r="A15" s="114"/>
      <c r="B15" s="121"/>
      <c r="C15" s="109"/>
      <c r="D15" s="107"/>
      <c r="E15" s="135"/>
      <c r="F15" s="135"/>
      <c r="G15" s="136"/>
      <c r="H15" s="137"/>
      <c r="I15" s="108"/>
      <c r="J15" s="135"/>
      <c r="K15" s="137"/>
      <c r="L15" s="138"/>
    </row>
    <row r="16" spans="1:12" s="39" customFormat="1" ht="14" x14ac:dyDescent="0.3">
      <c r="A16" s="139" t="s">
        <v>20</v>
      </c>
      <c r="B16" s="33" t="s">
        <v>103</v>
      </c>
      <c r="C16" s="114"/>
      <c r="D16" s="107"/>
      <c r="E16" s="110"/>
      <c r="F16" s="110"/>
      <c r="G16" s="140"/>
      <c r="H16" s="141"/>
      <c r="I16" s="108"/>
      <c r="J16" s="110"/>
      <c r="K16" s="111"/>
      <c r="L16" s="113"/>
    </row>
    <row r="17" spans="1:12" s="39" customFormat="1" ht="14" x14ac:dyDescent="0.3">
      <c r="A17" s="114" t="s">
        <v>21</v>
      </c>
      <c r="B17" s="33"/>
      <c r="C17" s="114"/>
      <c r="D17" s="107"/>
      <c r="E17" s="110"/>
      <c r="F17" s="110"/>
      <c r="G17" s="140"/>
      <c r="H17" s="141"/>
      <c r="I17" s="108"/>
      <c r="J17" s="110"/>
      <c r="K17" s="111"/>
      <c r="L17" s="113"/>
    </row>
    <row r="18" spans="1:12" s="39" customFormat="1" ht="14" x14ac:dyDescent="0.3">
      <c r="A18" s="109"/>
      <c r="B18" s="117" t="s">
        <v>115</v>
      </c>
      <c r="C18" s="109" t="str">
        <f t="shared" ref="C18:C22" si="0">$B$7</f>
        <v>FC</v>
      </c>
      <c r="D18" s="107">
        <v>2</v>
      </c>
      <c r="E18" s="110"/>
      <c r="F18" s="110">
        <f>D18*E18</f>
        <v>0</v>
      </c>
      <c r="G18" s="140">
        <f>$B$8</f>
        <v>0.1</v>
      </c>
      <c r="H18" s="111">
        <f>IF(G18&lt;&gt;0,F18/G18,0)</f>
        <v>0</v>
      </c>
      <c r="I18" s="108"/>
      <c r="J18" s="110"/>
      <c r="K18" s="111">
        <f>I18*J18</f>
        <v>0</v>
      </c>
      <c r="L18" s="113">
        <f>K18+H18</f>
        <v>0</v>
      </c>
    </row>
    <row r="19" spans="1:12" s="39" customFormat="1" ht="14" x14ac:dyDescent="0.3">
      <c r="A19" s="109"/>
      <c r="B19" s="117" t="s">
        <v>116</v>
      </c>
      <c r="C19" s="109" t="str">
        <f t="shared" si="0"/>
        <v>FC</v>
      </c>
      <c r="D19" s="107"/>
      <c r="E19" s="110"/>
      <c r="F19" s="110">
        <f t="shared" ref="F19:F22" si="1">D19*E19</f>
        <v>0</v>
      </c>
      <c r="G19" s="140">
        <f>$B$8</f>
        <v>0.1</v>
      </c>
      <c r="H19" s="111">
        <f t="shared" ref="H19:H58" si="2">IF(G19&lt;&gt;0,F19/G19,0)</f>
        <v>0</v>
      </c>
      <c r="I19" s="108"/>
      <c r="J19" s="110"/>
      <c r="K19" s="111">
        <f t="shared" ref="K19:K58" si="3">I19*J19</f>
        <v>0</v>
      </c>
      <c r="L19" s="113">
        <f t="shared" ref="L19:L58" si="4">K19+H19</f>
        <v>0</v>
      </c>
    </row>
    <row r="20" spans="1:12" s="39" customFormat="1" ht="14" x14ac:dyDescent="0.3">
      <c r="A20" s="109"/>
      <c r="B20" s="117" t="s">
        <v>117</v>
      </c>
      <c r="C20" s="109" t="str">
        <f t="shared" si="0"/>
        <v>FC</v>
      </c>
      <c r="D20" s="107"/>
      <c r="E20" s="110"/>
      <c r="F20" s="110">
        <f t="shared" si="1"/>
        <v>0</v>
      </c>
      <c r="G20" s="140">
        <f>$B$8</f>
        <v>0.1</v>
      </c>
      <c r="H20" s="111">
        <f t="shared" si="2"/>
        <v>0</v>
      </c>
      <c r="I20" s="108"/>
      <c r="J20" s="110"/>
      <c r="K20" s="111">
        <f t="shared" si="3"/>
        <v>0</v>
      </c>
      <c r="L20" s="113">
        <f t="shared" si="4"/>
        <v>0</v>
      </c>
    </row>
    <row r="21" spans="1:12" s="39" customFormat="1" ht="14" x14ac:dyDescent="0.3">
      <c r="A21" s="109"/>
      <c r="B21" s="117" t="s">
        <v>118</v>
      </c>
      <c r="C21" s="109" t="str">
        <f t="shared" si="0"/>
        <v>FC</v>
      </c>
      <c r="D21" s="107"/>
      <c r="E21" s="110"/>
      <c r="F21" s="110">
        <f t="shared" si="1"/>
        <v>0</v>
      </c>
      <c r="G21" s="142">
        <f>$B$8</f>
        <v>0.1</v>
      </c>
      <c r="H21" s="111">
        <f t="shared" si="2"/>
        <v>0</v>
      </c>
      <c r="I21" s="112"/>
      <c r="J21" s="110"/>
      <c r="K21" s="111">
        <f t="shared" si="3"/>
        <v>0</v>
      </c>
      <c r="L21" s="113">
        <f t="shared" si="4"/>
        <v>0</v>
      </c>
    </row>
    <row r="22" spans="1:12" s="39" customFormat="1" ht="14" x14ac:dyDescent="0.3">
      <c r="A22" s="109"/>
      <c r="B22" s="117" t="s">
        <v>145</v>
      </c>
      <c r="C22" s="109" t="str">
        <f t="shared" si="0"/>
        <v>FC</v>
      </c>
      <c r="D22" s="107"/>
      <c r="E22" s="110"/>
      <c r="F22" s="110">
        <f t="shared" si="1"/>
        <v>0</v>
      </c>
      <c r="G22" s="142">
        <f>$B$8</f>
        <v>0.1</v>
      </c>
      <c r="H22" s="111">
        <f t="shared" si="2"/>
        <v>0</v>
      </c>
      <c r="I22" s="112"/>
      <c r="J22" s="110"/>
      <c r="K22" s="111">
        <f t="shared" si="3"/>
        <v>0</v>
      </c>
      <c r="L22" s="113">
        <f t="shared" si="4"/>
        <v>0</v>
      </c>
    </row>
    <row r="23" spans="1:12" s="39" customFormat="1" ht="14" x14ac:dyDescent="0.3">
      <c r="A23" s="109"/>
      <c r="B23" s="117"/>
      <c r="C23" s="109"/>
      <c r="D23" s="107"/>
      <c r="E23" s="110"/>
      <c r="F23" s="110"/>
      <c r="G23" s="142"/>
      <c r="H23" s="111"/>
      <c r="I23" s="112"/>
      <c r="J23" s="110"/>
      <c r="K23" s="111"/>
      <c r="L23" s="113"/>
    </row>
    <row r="24" spans="1:12" s="39" customFormat="1" ht="14" x14ac:dyDescent="0.3">
      <c r="A24" s="109"/>
      <c r="B24" s="117"/>
      <c r="C24" s="109"/>
      <c r="D24" s="107"/>
      <c r="E24" s="110"/>
      <c r="F24" s="110"/>
      <c r="G24" s="142"/>
      <c r="H24" s="111"/>
      <c r="I24" s="112"/>
      <c r="J24" s="110"/>
      <c r="K24" s="111"/>
      <c r="L24" s="113"/>
    </row>
    <row r="25" spans="1:12" s="39" customFormat="1" ht="14" x14ac:dyDescent="0.3">
      <c r="A25" s="139"/>
      <c r="B25" s="117"/>
      <c r="C25" s="109"/>
      <c r="D25" s="107"/>
      <c r="E25" s="110"/>
      <c r="F25" s="110"/>
      <c r="G25" s="142"/>
      <c r="H25" s="111"/>
      <c r="I25" s="112"/>
      <c r="J25" s="110"/>
      <c r="K25" s="111"/>
      <c r="L25" s="113"/>
    </row>
    <row r="26" spans="1:12" s="39" customFormat="1" ht="14" x14ac:dyDescent="0.3">
      <c r="A26" s="109"/>
      <c r="B26" s="117"/>
      <c r="C26" s="109"/>
      <c r="D26" s="107"/>
      <c r="E26" s="110"/>
      <c r="F26" s="110"/>
      <c r="G26" s="142"/>
      <c r="H26" s="111"/>
      <c r="I26" s="112"/>
      <c r="J26" s="110"/>
      <c r="K26" s="111"/>
      <c r="L26" s="113"/>
    </row>
    <row r="27" spans="1:12" s="39" customFormat="1" ht="14" x14ac:dyDescent="0.3">
      <c r="A27" s="109"/>
      <c r="B27" s="117"/>
      <c r="C27" s="109"/>
      <c r="D27" s="107"/>
      <c r="E27" s="110"/>
      <c r="F27" s="110"/>
      <c r="G27" s="142"/>
      <c r="H27" s="111"/>
      <c r="I27" s="112"/>
      <c r="J27" s="110"/>
      <c r="K27" s="111"/>
      <c r="L27" s="113"/>
    </row>
    <row r="28" spans="1:12" s="39" customFormat="1" ht="14" x14ac:dyDescent="0.3">
      <c r="A28" s="139"/>
      <c r="B28" s="115"/>
      <c r="C28" s="109"/>
      <c r="D28" s="107"/>
      <c r="E28" s="110"/>
      <c r="F28" s="110"/>
      <c r="G28" s="142"/>
      <c r="H28" s="111"/>
      <c r="I28" s="108"/>
      <c r="J28" s="110"/>
      <c r="K28" s="111"/>
      <c r="L28" s="113"/>
    </row>
    <row r="29" spans="1:12" s="39" customFormat="1" ht="14" x14ac:dyDescent="0.3">
      <c r="A29" s="109"/>
      <c r="B29" s="117"/>
      <c r="C29" s="109"/>
      <c r="D29" s="107"/>
      <c r="E29" s="110"/>
      <c r="F29" s="110"/>
      <c r="G29" s="142"/>
      <c r="H29" s="111"/>
      <c r="I29" s="108"/>
      <c r="J29" s="110"/>
      <c r="K29" s="111"/>
      <c r="L29" s="113"/>
    </row>
    <row r="30" spans="1:12" s="39" customFormat="1" ht="14" x14ac:dyDescent="0.3">
      <c r="A30" s="114"/>
      <c r="B30" s="115"/>
      <c r="C30" s="109"/>
      <c r="D30" s="107"/>
      <c r="E30" s="110"/>
      <c r="F30" s="110"/>
      <c r="G30" s="142"/>
      <c r="H30" s="111"/>
      <c r="I30" s="108"/>
      <c r="J30" s="110"/>
      <c r="K30" s="111"/>
      <c r="L30" s="113"/>
    </row>
    <row r="31" spans="1:12" s="39" customFormat="1" ht="14" x14ac:dyDescent="0.3">
      <c r="A31" s="109"/>
      <c r="B31" s="117"/>
      <c r="C31" s="109"/>
      <c r="D31" s="107"/>
      <c r="E31" s="110"/>
      <c r="F31" s="110"/>
      <c r="G31" s="142"/>
      <c r="H31" s="111"/>
      <c r="I31" s="108"/>
      <c r="J31" s="110"/>
      <c r="K31" s="111"/>
      <c r="L31" s="113"/>
    </row>
    <row r="32" spans="1:12" s="39" customFormat="1" ht="14" x14ac:dyDescent="0.3">
      <c r="A32" s="109"/>
      <c r="B32" s="117"/>
      <c r="C32" s="109"/>
      <c r="D32" s="107"/>
      <c r="E32" s="110"/>
      <c r="F32" s="110"/>
      <c r="G32" s="142"/>
      <c r="H32" s="111"/>
      <c r="I32" s="108"/>
      <c r="J32" s="110"/>
      <c r="K32" s="111"/>
      <c r="L32" s="113"/>
    </row>
    <row r="33" spans="1:12" s="39" customFormat="1" ht="14" x14ac:dyDescent="0.3">
      <c r="A33" s="109"/>
      <c r="B33" s="117"/>
      <c r="C33" s="109"/>
      <c r="D33" s="107"/>
      <c r="E33" s="110"/>
      <c r="F33" s="110"/>
      <c r="G33" s="142"/>
      <c r="H33" s="111"/>
      <c r="I33" s="108"/>
      <c r="J33" s="110"/>
      <c r="K33" s="111"/>
      <c r="L33" s="113"/>
    </row>
    <row r="34" spans="1:12" s="39" customFormat="1" ht="14" x14ac:dyDescent="0.3">
      <c r="A34" s="109"/>
      <c r="B34" s="117"/>
      <c r="C34" s="109"/>
      <c r="D34" s="107"/>
      <c r="E34" s="110"/>
      <c r="F34" s="110"/>
      <c r="G34" s="140"/>
      <c r="H34" s="111"/>
      <c r="I34" s="108"/>
      <c r="J34" s="110"/>
      <c r="K34" s="111"/>
      <c r="L34" s="113"/>
    </row>
    <row r="35" spans="1:12" s="39" customFormat="1" ht="14" x14ac:dyDescent="0.3">
      <c r="A35" s="139"/>
      <c r="B35" s="33"/>
      <c r="C35" s="109"/>
      <c r="D35" s="107"/>
      <c r="E35" s="110"/>
      <c r="F35" s="110"/>
      <c r="G35" s="142"/>
      <c r="H35" s="111"/>
      <c r="I35" s="112"/>
      <c r="J35" s="110"/>
      <c r="K35" s="111"/>
      <c r="L35" s="113"/>
    </row>
    <row r="36" spans="1:12" s="39" customFormat="1" ht="14" x14ac:dyDescent="0.3">
      <c r="A36" s="143"/>
      <c r="B36" s="116"/>
      <c r="C36" s="109"/>
      <c r="D36" s="107"/>
      <c r="E36" s="110"/>
      <c r="F36" s="110"/>
      <c r="G36" s="142"/>
      <c r="H36" s="111"/>
      <c r="I36" s="112"/>
      <c r="J36" s="110"/>
      <c r="K36" s="111"/>
      <c r="L36" s="113"/>
    </row>
    <row r="37" spans="1:12" s="39" customFormat="1" ht="14" x14ac:dyDescent="0.3">
      <c r="A37" s="143"/>
      <c r="B37" s="116"/>
      <c r="C37" s="109"/>
      <c r="D37" s="107"/>
      <c r="E37" s="110"/>
      <c r="F37" s="110"/>
      <c r="G37" s="142"/>
      <c r="H37" s="111"/>
      <c r="I37" s="112"/>
      <c r="J37" s="110"/>
      <c r="K37" s="111"/>
      <c r="L37" s="113"/>
    </row>
    <row r="38" spans="1:12" s="39" customFormat="1" ht="14" x14ac:dyDescent="0.3">
      <c r="A38" s="139"/>
      <c r="B38" s="33"/>
      <c r="C38" s="109"/>
      <c r="D38" s="107"/>
      <c r="E38" s="110"/>
      <c r="F38" s="110"/>
      <c r="G38" s="140"/>
      <c r="H38" s="111"/>
      <c r="I38" s="108"/>
      <c r="J38" s="110"/>
      <c r="K38" s="111"/>
      <c r="L38" s="113"/>
    </row>
    <row r="39" spans="1:12" s="39" customFormat="1" ht="14" x14ac:dyDescent="0.3">
      <c r="A39" s="144"/>
      <c r="B39" s="115"/>
      <c r="C39" s="109"/>
      <c r="D39" s="107"/>
      <c r="E39" s="110"/>
      <c r="F39" s="110"/>
      <c r="G39" s="140"/>
      <c r="H39" s="111"/>
      <c r="I39" s="108"/>
      <c r="J39" s="110"/>
      <c r="K39" s="111"/>
      <c r="L39" s="113"/>
    </row>
    <row r="40" spans="1:12" s="39" customFormat="1" ht="14" x14ac:dyDescent="0.3">
      <c r="A40" s="143"/>
      <c r="B40" s="117"/>
      <c r="C40" s="109"/>
      <c r="D40" s="107"/>
      <c r="E40" s="110"/>
      <c r="F40" s="110"/>
      <c r="G40" s="142"/>
      <c r="H40" s="111"/>
      <c r="I40" s="112"/>
      <c r="J40" s="110"/>
      <c r="K40" s="111"/>
      <c r="L40" s="113"/>
    </row>
    <row r="41" spans="1:12" s="39" customFormat="1" ht="14" x14ac:dyDescent="0.3">
      <c r="A41" s="143"/>
      <c r="B41" s="117"/>
      <c r="C41" s="109"/>
      <c r="D41" s="107"/>
      <c r="E41" s="110"/>
      <c r="F41" s="110"/>
      <c r="G41" s="142"/>
      <c r="H41" s="111"/>
      <c r="I41" s="112"/>
      <c r="J41" s="110"/>
      <c r="K41" s="111"/>
      <c r="L41" s="113"/>
    </row>
    <row r="42" spans="1:12" s="39" customFormat="1" ht="14" x14ac:dyDescent="0.3">
      <c r="A42" s="143"/>
      <c r="B42" s="116"/>
      <c r="C42" s="109"/>
      <c r="D42" s="107"/>
      <c r="E42" s="110"/>
      <c r="F42" s="110"/>
      <c r="G42" s="142"/>
      <c r="H42" s="111"/>
      <c r="I42" s="112"/>
      <c r="J42" s="110"/>
      <c r="K42" s="111"/>
      <c r="L42" s="113"/>
    </row>
    <row r="43" spans="1:12" s="39" customFormat="1" ht="14" x14ac:dyDescent="0.3">
      <c r="A43" s="143"/>
      <c r="B43" s="116"/>
      <c r="C43" s="109"/>
      <c r="D43" s="107"/>
      <c r="E43" s="110"/>
      <c r="F43" s="110"/>
      <c r="G43" s="142"/>
      <c r="H43" s="111"/>
      <c r="I43" s="112"/>
      <c r="J43" s="110"/>
      <c r="K43" s="111"/>
      <c r="L43" s="113"/>
    </row>
    <row r="44" spans="1:12" s="39" customFormat="1" ht="14" x14ac:dyDescent="0.3">
      <c r="A44" s="143"/>
      <c r="B44" s="116"/>
      <c r="C44" s="109"/>
      <c r="D44" s="107"/>
      <c r="E44" s="110"/>
      <c r="F44" s="110"/>
      <c r="G44" s="142"/>
      <c r="H44" s="111"/>
      <c r="I44" s="112"/>
      <c r="J44" s="110"/>
      <c r="K44" s="111"/>
      <c r="L44" s="113"/>
    </row>
    <row r="45" spans="1:12" s="39" customFormat="1" ht="14" x14ac:dyDescent="0.3">
      <c r="A45" s="143"/>
      <c r="B45" s="116"/>
      <c r="C45" s="109"/>
      <c r="D45" s="107"/>
      <c r="E45" s="110"/>
      <c r="F45" s="110"/>
      <c r="G45" s="142"/>
      <c r="H45" s="111"/>
      <c r="I45" s="112"/>
      <c r="J45" s="110"/>
      <c r="K45" s="111"/>
      <c r="L45" s="113"/>
    </row>
    <row r="46" spans="1:12" s="39" customFormat="1" ht="14" x14ac:dyDescent="0.3">
      <c r="A46" s="144"/>
      <c r="B46" s="115"/>
      <c r="C46" s="109"/>
      <c r="D46" s="107"/>
      <c r="E46" s="110"/>
      <c r="F46" s="110"/>
      <c r="G46" s="140"/>
      <c r="H46" s="111"/>
      <c r="I46" s="108"/>
      <c r="J46" s="110"/>
      <c r="K46" s="111"/>
      <c r="L46" s="113"/>
    </row>
    <row r="47" spans="1:12" s="39" customFormat="1" ht="14" x14ac:dyDescent="0.3">
      <c r="A47" s="143"/>
      <c r="B47" s="145"/>
      <c r="C47" s="109"/>
      <c r="D47" s="107"/>
      <c r="E47" s="110"/>
      <c r="F47" s="110"/>
      <c r="G47" s="142"/>
      <c r="H47" s="111"/>
      <c r="I47" s="112"/>
      <c r="J47" s="110"/>
      <c r="K47" s="111"/>
      <c r="L47" s="113"/>
    </row>
    <row r="48" spans="1:12" s="39" customFormat="1" ht="14" x14ac:dyDescent="0.3">
      <c r="A48" s="143"/>
      <c r="B48" s="145"/>
      <c r="C48" s="109"/>
      <c r="D48" s="107"/>
      <c r="E48" s="110"/>
      <c r="F48" s="110"/>
      <c r="G48" s="142"/>
      <c r="H48" s="111"/>
      <c r="I48" s="112"/>
      <c r="J48" s="110"/>
      <c r="K48" s="111"/>
      <c r="L48" s="113"/>
    </row>
    <row r="49" spans="1:12" s="39" customFormat="1" ht="14" x14ac:dyDescent="0.3">
      <c r="A49" s="143"/>
      <c r="B49" s="145"/>
      <c r="C49" s="109"/>
      <c r="D49" s="107"/>
      <c r="E49" s="110"/>
      <c r="F49" s="110"/>
      <c r="G49" s="142"/>
      <c r="H49" s="111"/>
      <c r="I49" s="112"/>
      <c r="J49" s="110"/>
      <c r="K49" s="111"/>
      <c r="L49" s="113"/>
    </row>
    <row r="50" spans="1:12" s="39" customFormat="1" ht="14" x14ac:dyDescent="0.3">
      <c r="A50" s="143"/>
      <c r="B50" s="145"/>
      <c r="C50" s="109"/>
      <c r="D50" s="107"/>
      <c r="E50" s="110"/>
      <c r="F50" s="110"/>
      <c r="G50" s="142"/>
      <c r="H50" s="111"/>
      <c r="I50" s="112"/>
      <c r="J50" s="110"/>
      <c r="K50" s="190"/>
      <c r="L50" s="113"/>
    </row>
    <row r="51" spans="1:12" s="39" customFormat="1" ht="14" x14ac:dyDescent="0.3">
      <c r="A51" s="143"/>
      <c r="B51" s="145"/>
      <c r="C51" s="109"/>
      <c r="D51" s="107"/>
      <c r="E51" s="110"/>
      <c r="F51" s="110"/>
      <c r="G51" s="142"/>
      <c r="H51" s="111"/>
      <c r="I51" s="112"/>
      <c r="J51" s="110"/>
      <c r="K51" s="111"/>
      <c r="L51" s="113"/>
    </row>
    <row r="52" spans="1:12" s="39" customFormat="1" ht="14" x14ac:dyDescent="0.3">
      <c r="A52" s="143"/>
      <c r="B52" s="116"/>
      <c r="C52" s="109"/>
      <c r="D52" s="107"/>
      <c r="E52" s="110"/>
      <c r="F52" s="110"/>
      <c r="G52" s="142"/>
      <c r="H52" s="111"/>
      <c r="I52" s="112"/>
      <c r="J52" s="110"/>
      <c r="K52" s="111"/>
      <c r="L52" s="113"/>
    </row>
    <row r="53" spans="1:12" s="39" customFormat="1" ht="14" x14ac:dyDescent="0.3">
      <c r="A53" s="143"/>
      <c r="B53" s="116"/>
      <c r="C53" s="109"/>
      <c r="D53" s="107"/>
      <c r="E53" s="110"/>
      <c r="F53" s="110"/>
      <c r="G53" s="142"/>
      <c r="H53" s="111"/>
      <c r="I53" s="112"/>
      <c r="J53" s="110"/>
      <c r="K53" s="111"/>
      <c r="L53" s="113"/>
    </row>
    <row r="54" spans="1:12" s="39" customFormat="1" ht="14" x14ac:dyDescent="0.3">
      <c r="A54" s="139" t="s">
        <v>22</v>
      </c>
      <c r="B54" s="33" t="s">
        <v>30</v>
      </c>
      <c r="C54" s="109"/>
      <c r="D54" s="107"/>
      <c r="E54" s="110"/>
      <c r="F54" s="110"/>
      <c r="G54" s="140"/>
      <c r="H54" s="111"/>
      <c r="I54" s="108"/>
      <c r="J54" s="110"/>
      <c r="K54" s="111"/>
      <c r="L54" s="113"/>
    </row>
    <row r="55" spans="1:12" s="39" customFormat="1" ht="14" x14ac:dyDescent="0.3">
      <c r="A55" s="146"/>
      <c r="B55" s="117"/>
      <c r="C55" s="109" t="str">
        <f t="shared" ref="C55:C58" si="5">$B$7</f>
        <v>FC</v>
      </c>
      <c r="D55" s="107"/>
      <c r="E55" s="110"/>
      <c r="F55" s="110">
        <f t="shared" ref="F55:F58" si="6">D55*E55</f>
        <v>0</v>
      </c>
      <c r="G55" s="142">
        <f t="shared" ref="G55:G58" si="7">$B$8</f>
        <v>0.1</v>
      </c>
      <c r="H55" s="111">
        <f t="shared" si="2"/>
        <v>0</v>
      </c>
      <c r="I55" s="112"/>
      <c r="J55" s="110"/>
      <c r="K55" s="111">
        <f t="shared" si="3"/>
        <v>0</v>
      </c>
      <c r="L55" s="113">
        <f t="shared" si="4"/>
        <v>0</v>
      </c>
    </row>
    <row r="56" spans="1:12" s="39" customFormat="1" ht="14" x14ac:dyDescent="0.3">
      <c r="A56" s="146"/>
      <c r="B56" s="117"/>
      <c r="C56" s="109" t="str">
        <f t="shared" si="5"/>
        <v>FC</v>
      </c>
      <c r="D56" s="107"/>
      <c r="E56" s="110"/>
      <c r="F56" s="110">
        <f t="shared" si="6"/>
        <v>0</v>
      </c>
      <c r="G56" s="142">
        <f t="shared" si="7"/>
        <v>0.1</v>
      </c>
      <c r="H56" s="111">
        <f t="shared" si="2"/>
        <v>0</v>
      </c>
      <c r="I56" s="112"/>
      <c r="J56" s="110"/>
      <c r="K56" s="111">
        <f t="shared" si="3"/>
        <v>0</v>
      </c>
      <c r="L56" s="113">
        <f t="shared" si="4"/>
        <v>0</v>
      </c>
    </row>
    <row r="57" spans="1:12" s="39" customFormat="1" ht="14" x14ac:dyDescent="0.3">
      <c r="A57" s="146"/>
      <c r="B57" s="117"/>
      <c r="C57" s="109" t="str">
        <f t="shared" si="5"/>
        <v>FC</v>
      </c>
      <c r="D57" s="107"/>
      <c r="E57" s="110"/>
      <c r="F57" s="110">
        <f t="shared" si="6"/>
        <v>0</v>
      </c>
      <c r="G57" s="142">
        <f t="shared" si="7"/>
        <v>0.1</v>
      </c>
      <c r="H57" s="111">
        <f t="shared" si="2"/>
        <v>0</v>
      </c>
      <c r="I57" s="112"/>
      <c r="J57" s="110"/>
      <c r="K57" s="111">
        <f t="shared" si="3"/>
        <v>0</v>
      </c>
      <c r="L57" s="113">
        <f t="shared" si="4"/>
        <v>0</v>
      </c>
    </row>
    <row r="58" spans="1:12" s="39" customFormat="1" ht="14" x14ac:dyDescent="0.3">
      <c r="A58" s="146"/>
      <c r="B58" s="117"/>
      <c r="C58" s="109" t="str">
        <f t="shared" si="5"/>
        <v>FC</v>
      </c>
      <c r="D58" s="107"/>
      <c r="E58" s="110"/>
      <c r="F58" s="110">
        <f t="shared" si="6"/>
        <v>0</v>
      </c>
      <c r="G58" s="142">
        <f t="shared" si="7"/>
        <v>0.1</v>
      </c>
      <c r="H58" s="111">
        <f t="shared" si="2"/>
        <v>0</v>
      </c>
      <c r="I58" s="112"/>
      <c r="J58" s="110"/>
      <c r="K58" s="111">
        <f t="shared" si="3"/>
        <v>0</v>
      </c>
      <c r="L58" s="113">
        <f t="shared" si="4"/>
        <v>0</v>
      </c>
    </row>
    <row r="59" spans="1:12" s="39" customFormat="1" ht="14.5" thickBot="1" x14ac:dyDescent="0.35">
      <c r="A59" s="147"/>
      <c r="B59" s="123"/>
      <c r="C59" s="118"/>
      <c r="D59" s="119"/>
      <c r="E59" s="120"/>
      <c r="F59" s="120"/>
      <c r="G59" s="148"/>
      <c r="H59" s="149"/>
      <c r="I59" s="150"/>
      <c r="J59" s="120"/>
      <c r="K59" s="111"/>
      <c r="L59" s="113"/>
    </row>
    <row r="60" spans="1:12" s="39" customFormat="1" ht="14.5" thickBot="1" x14ac:dyDescent="0.35">
      <c r="A60" s="151"/>
      <c r="B60" s="152" t="s">
        <v>48</v>
      </c>
      <c r="C60" s="153"/>
      <c r="D60" s="154"/>
      <c r="E60" s="155">
        <f>SUM(E15:E59)</f>
        <v>0</v>
      </c>
      <c r="F60" s="155">
        <f>SUM(F15:F59)</f>
        <v>0</v>
      </c>
      <c r="G60" s="156">
        <f>$B$8</f>
        <v>0.1</v>
      </c>
      <c r="H60" s="157">
        <f>SUM(H15:H59)</f>
        <v>0</v>
      </c>
      <c r="I60" s="158"/>
      <c r="J60" s="155">
        <f>SUM(J15:J59)</f>
        <v>0</v>
      </c>
      <c r="K60" s="159">
        <f>SUM(K15:K59)</f>
        <v>0</v>
      </c>
      <c r="L60" s="160">
        <f>SUM(L15:L59)</f>
        <v>0</v>
      </c>
    </row>
    <row r="61" spans="1:12" s="39" customFormat="1" ht="14" x14ac:dyDescent="0.3">
      <c r="A61" s="161"/>
      <c r="B61" s="162"/>
      <c r="C61" s="163"/>
      <c r="D61" s="164"/>
      <c r="E61" s="165"/>
      <c r="F61" s="165"/>
      <c r="G61" s="166"/>
      <c r="H61" s="167"/>
      <c r="I61" s="164"/>
      <c r="J61" s="165"/>
      <c r="K61" s="168"/>
      <c r="L61" s="169"/>
    </row>
    <row r="62" spans="1:12" s="39" customFormat="1" ht="14" x14ac:dyDescent="0.3">
      <c r="A62" s="139" t="s">
        <v>23</v>
      </c>
      <c r="B62" s="33" t="s">
        <v>49</v>
      </c>
      <c r="C62" s="163"/>
      <c r="D62" s="164"/>
      <c r="E62" s="165"/>
      <c r="F62" s="165"/>
      <c r="G62" s="166"/>
      <c r="H62" s="167"/>
      <c r="I62" s="164"/>
      <c r="J62" s="165"/>
      <c r="K62" s="168"/>
      <c r="L62" s="113"/>
    </row>
    <row r="63" spans="1:12" s="39" customFormat="1" ht="14" x14ac:dyDescent="0.3">
      <c r="A63" s="146" t="s">
        <v>24</v>
      </c>
      <c r="B63" s="117"/>
      <c r="C63" s="109" t="str">
        <f t="shared" ref="C63:C68" si="8">$B$7</f>
        <v>FC</v>
      </c>
      <c r="D63" s="107"/>
      <c r="E63" s="110"/>
      <c r="F63" s="110">
        <f t="shared" ref="F63:F68" si="9">D63*E63</f>
        <v>0</v>
      </c>
      <c r="G63" s="142">
        <f t="shared" ref="G63:G68" si="10">$B$8</f>
        <v>0.1</v>
      </c>
      <c r="H63" s="170">
        <f t="shared" ref="H63:H68" si="11">IF(G63&lt;&gt;0,F63/G63,0)</f>
        <v>0</v>
      </c>
      <c r="I63" s="171"/>
      <c r="J63" s="110"/>
      <c r="K63" s="172">
        <f t="shared" ref="K63:K68" si="12">I63*J63</f>
        <v>0</v>
      </c>
      <c r="L63" s="113">
        <f>K63+H63</f>
        <v>0</v>
      </c>
    </row>
    <row r="64" spans="1:12" s="39" customFormat="1" ht="14" x14ac:dyDescent="0.3">
      <c r="A64" s="146" t="s">
        <v>44</v>
      </c>
      <c r="B64" s="117"/>
      <c r="C64" s="109" t="str">
        <f t="shared" si="8"/>
        <v>FC</v>
      </c>
      <c r="D64" s="107"/>
      <c r="E64" s="110"/>
      <c r="F64" s="110">
        <f t="shared" si="9"/>
        <v>0</v>
      </c>
      <c r="G64" s="142">
        <f t="shared" si="10"/>
        <v>0.1</v>
      </c>
      <c r="H64" s="170">
        <f t="shared" si="11"/>
        <v>0</v>
      </c>
      <c r="I64" s="171"/>
      <c r="J64" s="110"/>
      <c r="K64" s="172">
        <f t="shared" si="12"/>
        <v>0</v>
      </c>
      <c r="L64" s="113">
        <f t="shared" ref="L64:L68" si="13">K64+H64</f>
        <v>0</v>
      </c>
    </row>
    <row r="65" spans="1:15" s="39" customFormat="1" ht="14" x14ac:dyDescent="0.3">
      <c r="A65" s="146" t="s">
        <v>45</v>
      </c>
      <c r="B65" s="117"/>
      <c r="C65" s="109" t="str">
        <f t="shared" si="8"/>
        <v>FC</v>
      </c>
      <c r="D65" s="107"/>
      <c r="E65" s="110"/>
      <c r="F65" s="110">
        <f t="shared" si="9"/>
        <v>0</v>
      </c>
      <c r="G65" s="142">
        <f t="shared" si="10"/>
        <v>0.1</v>
      </c>
      <c r="H65" s="170">
        <f t="shared" si="11"/>
        <v>0</v>
      </c>
      <c r="I65" s="171"/>
      <c r="J65" s="110"/>
      <c r="K65" s="172">
        <f t="shared" si="12"/>
        <v>0</v>
      </c>
      <c r="L65" s="113">
        <f t="shared" si="13"/>
        <v>0</v>
      </c>
    </row>
    <row r="66" spans="1:15" s="39" customFormat="1" ht="14" x14ac:dyDescent="0.3">
      <c r="A66" s="146" t="s">
        <v>46</v>
      </c>
      <c r="B66" s="117"/>
      <c r="C66" s="109" t="str">
        <f t="shared" si="8"/>
        <v>FC</v>
      </c>
      <c r="D66" s="107"/>
      <c r="E66" s="110"/>
      <c r="F66" s="110">
        <f t="shared" si="9"/>
        <v>0</v>
      </c>
      <c r="G66" s="142">
        <f t="shared" si="10"/>
        <v>0.1</v>
      </c>
      <c r="H66" s="170">
        <f t="shared" si="11"/>
        <v>0</v>
      </c>
      <c r="I66" s="171"/>
      <c r="J66" s="110"/>
      <c r="K66" s="172">
        <f t="shared" si="12"/>
        <v>0</v>
      </c>
      <c r="L66" s="113">
        <f t="shared" si="13"/>
        <v>0</v>
      </c>
    </row>
    <row r="67" spans="1:15" s="39" customFormat="1" ht="14" x14ac:dyDescent="0.3">
      <c r="A67" s="146" t="s">
        <v>47</v>
      </c>
      <c r="B67" s="117"/>
      <c r="C67" s="109" t="str">
        <f t="shared" si="8"/>
        <v>FC</v>
      </c>
      <c r="D67" s="107"/>
      <c r="E67" s="110"/>
      <c r="F67" s="110">
        <f t="shared" si="9"/>
        <v>0</v>
      </c>
      <c r="G67" s="142">
        <f t="shared" si="10"/>
        <v>0.1</v>
      </c>
      <c r="H67" s="170">
        <f t="shared" si="11"/>
        <v>0</v>
      </c>
      <c r="I67" s="171"/>
      <c r="J67" s="110"/>
      <c r="K67" s="172">
        <f t="shared" si="12"/>
        <v>0</v>
      </c>
      <c r="L67" s="113">
        <f t="shared" si="13"/>
        <v>0</v>
      </c>
    </row>
    <row r="68" spans="1:15" s="39" customFormat="1" ht="14" x14ac:dyDescent="0.3">
      <c r="A68" s="146" t="s">
        <v>50</v>
      </c>
      <c r="B68" s="117"/>
      <c r="C68" s="109" t="str">
        <f t="shared" si="8"/>
        <v>FC</v>
      </c>
      <c r="D68" s="107"/>
      <c r="E68" s="110"/>
      <c r="F68" s="110">
        <f t="shared" si="9"/>
        <v>0</v>
      </c>
      <c r="G68" s="142">
        <f t="shared" si="10"/>
        <v>0.1</v>
      </c>
      <c r="H68" s="170">
        <f t="shared" si="11"/>
        <v>0</v>
      </c>
      <c r="I68" s="171"/>
      <c r="J68" s="110"/>
      <c r="K68" s="172">
        <f t="shared" si="12"/>
        <v>0</v>
      </c>
      <c r="L68" s="113">
        <f t="shared" si="13"/>
        <v>0</v>
      </c>
    </row>
    <row r="69" spans="1:15" s="39" customFormat="1" ht="14.5" thickBot="1" x14ac:dyDescent="0.35">
      <c r="A69" s="147"/>
      <c r="B69" s="173"/>
      <c r="C69" s="174"/>
      <c r="D69" s="175"/>
      <c r="E69" s="176"/>
      <c r="F69" s="176"/>
      <c r="G69" s="177"/>
      <c r="H69" s="178"/>
      <c r="I69" s="175"/>
      <c r="J69" s="176"/>
      <c r="K69" s="179"/>
      <c r="L69" s="180"/>
    </row>
    <row r="70" spans="1:15" s="39" customFormat="1" ht="14.5" thickBot="1" x14ac:dyDescent="0.35">
      <c r="A70" s="151"/>
      <c r="B70" s="181" t="s">
        <v>15</v>
      </c>
      <c r="C70" s="182"/>
      <c r="D70" s="154"/>
      <c r="E70" s="155">
        <f>SUM(E61:E69)+E60</f>
        <v>0</v>
      </c>
      <c r="F70" s="155">
        <f t="shared" ref="F70:L70" si="14">SUM(F61:F69)+F60</f>
        <v>0</v>
      </c>
      <c r="G70" s="183"/>
      <c r="H70" s="184">
        <f t="shared" si="14"/>
        <v>0</v>
      </c>
      <c r="I70" s="154"/>
      <c r="J70" s="155">
        <f t="shared" si="14"/>
        <v>0</v>
      </c>
      <c r="K70" s="185">
        <f t="shared" si="14"/>
        <v>0</v>
      </c>
      <c r="L70" s="160">
        <f t="shared" si="14"/>
        <v>0</v>
      </c>
    </row>
    <row r="71" spans="1:15" s="39" customFormat="1" ht="14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39" customFormat="1" ht="14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39" customFormat="1" ht="14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39" customFormat="1" ht="14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39" customFormat="1" ht="14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39" customFormat="1" ht="14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39" customFormat="1" ht="14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39" customFormat="1" ht="14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39" customFormat="1" ht="14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39" customFormat="1" ht="14" x14ac:dyDescent="0.3"/>
    <row r="81" s="39" customFormat="1" ht="14" x14ac:dyDescent="0.3"/>
    <row r="82" s="39" customFormat="1" ht="14" x14ac:dyDescent="0.3"/>
    <row r="83" s="39" customFormat="1" ht="14" x14ac:dyDescent="0.3"/>
    <row r="84" s="39" customFormat="1" ht="14" x14ac:dyDescent="0.3"/>
    <row r="85" s="39" customFormat="1" ht="14" x14ac:dyDescent="0.3"/>
    <row r="86" s="39" customFormat="1" ht="14" x14ac:dyDescent="0.3"/>
    <row r="87" s="39" customFormat="1" ht="14" x14ac:dyDescent="0.3"/>
    <row r="88" s="39" customFormat="1" ht="14" x14ac:dyDescent="0.3"/>
    <row r="89" s="39" customFormat="1" ht="14" x14ac:dyDescent="0.3"/>
    <row r="90" s="39" customFormat="1" ht="14" x14ac:dyDescent="0.3"/>
    <row r="91" s="39" customFormat="1" ht="14" x14ac:dyDescent="0.3"/>
    <row r="92" s="39" customFormat="1" ht="14" x14ac:dyDescent="0.3"/>
    <row r="93" s="39" customFormat="1" ht="14" x14ac:dyDescent="0.3"/>
    <row r="94" s="39" customFormat="1" ht="14" x14ac:dyDescent="0.3"/>
    <row r="95" s="39" customFormat="1" ht="14" x14ac:dyDescent="0.3"/>
    <row r="96" s="39" customFormat="1" ht="14" x14ac:dyDescent="0.3"/>
    <row r="97" s="39" customFormat="1" ht="14" x14ac:dyDescent="0.3"/>
    <row r="98" s="39" customFormat="1" ht="14" x14ac:dyDescent="0.3"/>
    <row r="99" s="39" customFormat="1" ht="14" x14ac:dyDescent="0.3"/>
    <row r="100" s="39" customFormat="1" ht="14" x14ac:dyDescent="0.3"/>
    <row r="101" s="39" customFormat="1" ht="14" x14ac:dyDescent="0.3"/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  <pageSetup paperSize="9" orientation="portrait" r:id="rId1"/>
  <headerFooter>
    <oddHeader xml:space="preserve">&amp;LStandby Handheld Emergency Radios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B12EBB81EBA3458C87D9F34D81E941" ma:contentTypeVersion="14" ma:contentTypeDescription="Create a new document." ma:contentTypeScope="" ma:versionID="77b0f36c5cadeea5cdf4f0f815a1df1a">
  <xsd:schema xmlns:xsd="http://www.w3.org/2001/XMLSchema" xmlns:xs="http://www.w3.org/2001/XMLSchema" xmlns:p="http://schemas.microsoft.com/office/2006/metadata/properties" xmlns:ns3="9ee9f88f-4f40-40ea-ba7e-4fe690e28fe7" xmlns:ns4="81c134e0-c201-42a6-90e2-eff9c89450e0" targetNamespace="http://schemas.microsoft.com/office/2006/metadata/properties" ma:root="true" ma:fieldsID="8081b46a70e5e2fd216492e408e7d457" ns3:_="" ns4:_="">
    <xsd:import namespace="9ee9f88f-4f40-40ea-ba7e-4fe690e28fe7"/>
    <xsd:import namespace="81c134e0-c201-42a6-90e2-eff9c89450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9f88f-4f40-40ea-ba7e-4fe690e28f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134e0-c201-42a6-90e2-eff9c8945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3C2587-1D00-4ABE-BF8D-4A24B71E4A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9f88f-4f40-40ea-ba7e-4fe690e28fe7"/>
    <ds:schemaRef ds:uri="81c134e0-c201-42a6-90e2-eff9c8945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4665BF-9818-48C0-902F-E51457397B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978398-155D-4A43-9926-A0605120DC18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81c134e0-c201-42a6-90e2-eff9c89450e0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ee9f88f-4f40-40ea-ba7e-4fe690e28fe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</vt:i4>
      </vt:variant>
    </vt:vector>
  </HeadingPairs>
  <TitlesOfParts>
    <vt:vector size="26" baseType="lpstr">
      <vt:lpstr>Instructions</vt:lpstr>
      <vt:lpstr>G1 SUMMARY</vt:lpstr>
      <vt:lpstr>FACT</vt:lpstr>
      <vt:lpstr>FAPE</vt:lpstr>
      <vt:lpstr>FAGG</vt:lpstr>
      <vt:lpstr>FAEL</vt:lpstr>
      <vt:lpstr>FAUT</vt:lpstr>
      <vt:lpstr>FALE</vt:lpstr>
      <vt:lpstr>FAPM</vt:lpstr>
      <vt:lpstr>FAVG</vt:lpstr>
      <vt:lpstr>FARB</vt:lpstr>
      <vt:lpstr>FABL</vt:lpstr>
      <vt:lpstr>FAKM</vt:lpstr>
      <vt:lpstr>FAUP</vt:lpstr>
      <vt:lpstr>ATA</vt:lpstr>
      <vt:lpstr>FAOR</vt:lpstr>
      <vt:lpstr>FALA</vt:lpstr>
      <vt:lpstr>FAWB</vt:lpstr>
      <vt:lpstr>FAGM</vt:lpstr>
      <vt:lpstr>FAPN</vt:lpstr>
      <vt:lpstr>FAPP</vt:lpstr>
      <vt:lpstr>FAKN</vt:lpstr>
      <vt:lpstr>FAMM</vt:lpstr>
      <vt:lpstr>SPARES</vt:lpstr>
      <vt:lpstr>'G1 SUMMARY'!Print_Area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SamuelMp@atns.co.za</dc:creator>
  <cp:lastModifiedBy>Nokuthula Sangweni</cp:lastModifiedBy>
  <cp:lastPrinted>2018-11-20T11:53:19Z</cp:lastPrinted>
  <dcterms:created xsi:type="dcterms:W3CDTF">2001-08-28T08:14:03Z</dcterms:created>
  <dcterms:modified xsi:type="dcterms:W3CDTF">2023-09-12T09:27:23Z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0x01010060B12EBB81EBA3458C87D9F34D81E941</vt:lpwstr>
  </property>
</Properties>
</file>