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molebogeng_shomang_sita_co_za/Documents/Documents/SECURITY/SECURITY TENDER NELSPRUIT/"/>
    </mc:Choice>
  </mc:AlternateContent>
  <xr:revisionPtr revIDLastSave="0" documentId="8_{44516C77-626A-478C-B106-E53E1F96D6F2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6" l="1"/>
  <c r="O15" i="6" s="1"/>
  <c r="J15" i="6"/>
  <c r="K15" i="6" s="1"/>
  <c r="F15" i="6"/>
  <c r="G15" i="6" s="1"/>
  <c r="N17" i="6"/>
  <c r="O17" i="6" s="1"/>
  <c r="J17" i="6"/>
  <c r="K17" i="6" s="1"/>
  <c r="F17" i="6"/>
  <c r="G17" i="6" s="1"/>
  <c r="N16" i="6"/>
  <c r="O16" i="6" s="1"/>
  <c r="J16" i="6"/>
  <c r="K16" i="6" s="1"/>
  <c r="F16" i="6"/>
  <c r="G16" i="6" s="1"/>
  <c r="N18" i="6"/>
  <c r="O18" i="6" s="1"/>
  <c r="N14" i="6"/>
  <c r="O14" i="6" s="1"/>
  <c r="J14" i="6"/>
  <c r="K14" i="6" s="1"/>
  <c r="J18" i="6"/>
  <c r="K18" i="6" s="1"/>
  <c r="F18" i="6"/>
  <c r="G18" i="6" s="1"/>
  <c r="F14" i="6"/>
  <c r="G14" i="6" s="1"/>
  <c r="P16" i="6" l="1"/>
  <c r="P15" i="6"/>
  <c r="P17" i="6"/>
  <c r="G13" i="6"/>
  <c r="G19" i="6" s="1"/>
  <c r="G20" i="6" s="1"/>
  <c r="G21" i="6" s="1"/>
  <c r="P18" i="6"/>
  <c r="P14" i="6" l="1"/>
  <c r="K13" i="6" l="1"/>
  <c r="K19" i="6" s="1"/>
  <c r="O13" i="6"/>
  <c r="O19" i="6" s="1"/>
  <c r="O20" i="6" s="1"/>
  <c r="O21" i="6" s="1"/>
  <c r="P13" i="6"/>
  <c r="P19" i="6" l="1"/>
  <c r="P20" i="6" s="1"/>
  <c r="P21" i="6" s="1"/>
  <c r="K20" i="6"/>
  <c r="K21" i="6" s="1"/>
</calcChain>
</file>

<file path=xl/sharedStrings.xml><?xml version="1.0" encoding="utf-8"?>
<sst xmlns="http://schemas.openxmlformats.org/spreadsheetml/2006/main" count="54" uniqueCount="45">
  <si>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</si>
  <si>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</si>
  <si>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</si>
  <si>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</si>
  <si>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</si>
  <si>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</si>
  <si>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</si>
  <si>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</si>
  <si>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</si>
  <si>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</si>
  <si>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</si>
  <si>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</si>
  <si>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</si>
  <si>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</si>
  <si>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</si>
  <si>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</si>
  <si>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</si>
  <si>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</si>
  <si>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</si>
  <si>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</si>
  <si>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</si>
  <si>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</si>
  <si>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</si>
  <si>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</si>
  <si>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</si>
  <si>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</si>
  <si>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</si>
  <si>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</si>
  <si>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</si>
  <si>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</si>
  <si>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</si>
  <si>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</si>
  <si>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>Grade "C" Security Officers 
Day shift -  Weekends and Public Holidays</t>
  </si>
  <si>
    <t>Grade "C" Security Officers 
Day shift - Monday to Friday</t>
  </si>
  <si>
    <t>Grade “C” Security Officers
Night shift - Monday to Friday</t>
  </si>
  <si>
    <t xml:space="preserve">Grade “C” Security Officers
Night shift - Weekends and Public holidays </t>
  </si>
  <si>
    <t xml:space="preserve">YEAR 1 </t>
  </si>
  <si>
    <t xml:space="preserve">YEAR 2 </t>
  </si>
  <si>
    <r>
      <t xml:space="preserve">Grade "B" Security Supervisor
</t>
    </r>
    <r>
      <rPr>
        <b/>
        <sz val="10"/>
        <color theme="1"/>
        <rFont val="Verdana"/>
        <family val="2"/>
      </rPr>
      <t>Mondays to Sundays including public holidays: Day and Night shift (24/7)</t>
    </r>
  </si>
  <si>
    <t>SITA Nelspruit Offices</t>
  </si>
  <si>
    <t xml:space="preserve">YEAR 3 </t>
  </si>
  <si>
    <t>Provision of 24 hours physical security guarding service at the SITA Nelspruit Office for a period of thirty-six (36) months</t>
  </si>
  <si>
    <t>1.3</t>
  </si>
  <si>
    <t>1.4</t>
  </si>
  <si>
    <t>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</si>
</sst>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65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0" fontId="7" fillId="5" borderId="1" xfId="0" applyFont="1" applyFill="1" applyBorder="1" applyAlignment="1">
      <alignment horizontal="right" vertical="top"/>
    </xf>
    <xf numFmtId="165" fontId="3" fillId="5" borderId="2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2" fillId="3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6" borderId="5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5" xfId="0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5" fontId="3" fillId="5" borderId="21" xfId="1" applyNumberFormat="1" applyFont="1" applyFill="1" applyBorder="1" applyAlignment="1">
      <alignment horizontal="right" vertical="top" wrapText="1"/>
    </xf>
    <xf numFmtId="165" fontId="3" fillId="5" borderId="20" xfId="1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/>
    </xf>
    <xf numFmtId="0" fontId="1" fillId="0" borderId="0" xfId="0" applyFont="1"/>
    <xf numFmtId="164" fontId="3" fillId="5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5" borderId="23" xfId="0" applyFont="1" applyFill="1" applyBorder="1" applyAlignment="1">
      <alignment horizontal="right" vertical="top" wrapText="1"/>
    </xf>
    <xf numFmtId="165" fontId="3" fillId="5" borderId="24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165" fontId="3" fillId="5" borderId="26" xfId="1" applyNumberFormat="1" applyFont="1" applyFill="1" applyBorder="1" applyAlignment="1">
      <alignment horizontal="right" vertical="top" wrapText="1"/>
    </xf>
    <xf numFmtId="0" fontId="4" fillId="5" borderId="27" xfId="0" applyFont="1" applyFill="1" applyBorder="1" applyAlignment="1">
      <alignment horizontal="left" vertical="top" wrapText="1"/>
    </xf>
    <xf numFmtId="165" fontId="3" fillId="5" borderId="28" xfId="1" applyNumberFormat="1" applyFont="1" applyFill="1" applyBorder="1" applyAlignment="1">
      <alignment horizontal="right" vertical="top" wrapText="1"/>
    </xf>
    <xf numFmtId="164" fontId="3" fillId="5" borderId="26" xfId="0" applyNumberFormat="1" applyFont="1" applyFill="1" applyBorder="1" applyAlignment="1">
      <alignment vertical="center" wrapText="1"/>
    </xf>
    <xf numFmtId="164" fontId="3" fillId="5" borderId="28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top" wrapText="1"/>
    </xf>
    <xf numFmtId="164" fontId="6" fillId="2" borderId="30" xfId="0" applyNumberFormat="1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4" fillId="5" borderId="3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6" fillId="2" borderId="34" xfId="0" applyFont="1" applyFill="1" applyBorder="1" applyAlignment="1">
      <alignment horizontal="center" vertical="top" wrapText="1"/>
    </xf>
    <xf numFmtId="0" fontId="3" fillId="0" borderId="35" xfId="1" applyNumberFormat="1" applyFont="1" applyFill="1" applyBorder="1" applyAlignment="1">
      <alignment horizontal="center" vertical="center" wrapText="1"/>
    </xf>
    <xf numFmtId="0" fontId="3" fillId="0" borderId="36" xfId="1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center" vertical="top" wrapText="1"/>
    </xf>
    <xf numFmtId="165" fontId="3" fillId="5" borderId="36" xfId="1" applyNumberFormat="1" applyFont="1" applyFill="1" applyBorder="1" applyAlignment="1">
      <alignment horizontal="right" vertical="top" wrapText="1"/>
    </xf>
    <xf numFmtId="165" fontId="3" fillId="5" borderId="35" xfId="1" applyNumberFormat="1" applyFont="1" applyFill="1" applyBorder="1" applyAlignment="1">
      <alignment horizontal="right" vertical="top" wrapText="1"/>
    </xf>
    <xf numFmtId="165" fontId="3" fillId="5" borderId="39" xfId="1" applyNumberFormat="1" applyFont="1" applyFill="1" applyBorder="1" applyAlignment="1">
      <alignment horizontal="right" vertical="top" wrapText="1"/>
    </xf>
    <xf numFmtId="0" fontId="0" fillId="3" borderId="18" xfId="0" applyFill="1" applyBorder="1" applyAlignment="1">
      <alignment horizontal="center" vertical="top"/>
    </xf>
    <xf numFmtId="0" fontId="0" fillId="3" borderId="21" xfId="0" applyFill="1" applyBorder="1" applyAlignment="1">
      <alignment vertical="top"/>
    </xf>
    <xf numFmtId="0" fontId="0" fillId="3" borderId="40" xfId="0" applyFill="1" applyBorder="1" applyAlignment="1">
      <alignment vertical="top"/>
    </xf>
    <xf numFmtId="164" fontId="6" fillId="2" borderId="29" xfId="0" applyNumberFormat="1" applyFont="1" applyFill="1" applyBorder="1" applyAlignment="1">
      <alignment horizontal="center" vertical="top" wrapText="1"/>
    </xf>
    <xf numFmtId="164" fontId="6" fillId="2" borderId="41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center" wrapText="1"/>
    </xf>
    <xf numFmtId="164" fontId="7" fillId="5" borderId="42" xfId="0" applyNumberFormat="1" applyFont="1" applyFill="1" applyBorder="1" applyAlignment="1">
      <alignment horizontal="left" vertical="center" wrapText="1"/>
    </xf>
    <xf numFmtId="44" fontId="4" fillId="5" borderId="42" xfId="0" applyNumberFormat="1" applyFont="1" applyFill="1" applyBorder="1" applyAlignment="1">
      <alignment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4" fontId="6" fillId="5" borderId="40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3" xfId="1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1" fillId="0" borderId="18" xfId="0" quotePrefix="1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vertical="center" wrapText="1"/>
    </xf>
    <xf numFmtId="164" fontId="3" fillId="5" borderId="17" xfId="0" applyNumberFormat="1" applyFont="1" applyFill="1" applyBorder="1" applyAlignment="1">
      <alignment vertical="center" wrapText="1"/>
    </xf>
    <xf numFmtId="164" fontId="7" fillId="5" borderId="4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Fill="1" applyBorder="1" applyAlignment="1">
      <alignment horizontal="center" vertical="center" wrapText="1"/>
    </xf>
    <xf numFmtId="164" fontId="3" fillId="6" borderId="24" xfId="0" applyNumberFormat="1" applyFont="1" applyFill="1" applyBorder="1" applyAlignment="1">
      <alignment vertical="center" wrapText="1"/>
    </xf>
    <xf numFmtId="164" fontId="3" fillId="5" borderId="24" xfId="0" applyNumberFormat="1" applyFont="1" applyFill="1" applyBorder="1" applyAlignment="1">
      <alignment vertical="center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left" vertical="top" wrapText="1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26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164" fontId="5" fillId="4" borderId="20" xfId="0" applyNumberFormat="1" applyFont="1" applyFill="1" applyBorder="1" applyAlignment="1">
      <alignment horizontal="center" vertical="top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65" fontId="3" fillId="5" borderId="0" xfId="1" applyNumberFormat="1" applyFont="1" applyFill="1" applyBorder="1" applyAlignment="1">
      <alignment horizontal="right" vertical="top" wrapText="1"/>
    </xf>
    <xf numFmtId="164" fontId="6" fillId="2" borderId="32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3" fillId="6" borderId="18" xfId="0" applyNumberFormat="1" applyFont="1" applyFill="1" applyBorder="1" applyAlignment="1">
      <alignment vertical="center" wrapText="1"/>
    </xf>
    <xf numFmtId="165" fontId="3" fillId="5" borderId="33" xfId="1" applyNumberFormat="1" applyFont="1" applyFill="1" applyBorder="1" applyAlignment="1">
      <alignment horizontal="right" vertical="top" wrapText="1"/>
    </xf>
    <xf numFmtId="165" fontId="3" fillId="5" borderId="18" xfId="1" applyNumberFormat="1" applyFont="1" applyFill="1" applyBorder="1" applyAlignment="1">
      <alignment horizontal="right" vertical="top" wrapText="1"/>
    </xf>
    <xf numFmtId="165" fontId="3" fillId="5" borderId="37" xfId="1" applyNumberFormat="1" applyFont="1" applyFill="1" applyBorder="1" applyAlignment="1">
      <alignment horizontal="right" vertical="top" wrapText="1"/>
    </xf>
    <xf numFmtId="165" fontId="3" fillId="5" borderId="1" xfId="1" applyNumberFormat="1" applyFont="1" applyFill="1" applyBorder="1" applyAlignment="1">
      <alignment horizontal="right" vertical="top" wrapText="1"/>
    </xf>
    <xf numFmtId="165" fontId="3" fillId="5" borderId="17" xfId="1" applyNumberFormat="1" applyFont="1" applyFill="1" applyBorder="1" applyAlignment="1">
      <alignment horizontal="right" vertical="top" wrapText="1"/>
    </xf>
    <xf numFmtId="164" fontId="6" fillId="4" borderId="31" xfId="0" applyNumberFormat="1" applyFont="1" applyFill="1" applyBorder="1" applyAlignment="1">
      <alignment horizontal="left" vertical="top" wrapText="1"/>
    </xf>
    <xf numFmtId="164" fontId="7" fillId="5" borderId="38" xfId="0" applyNumberFormat="1" applyFont="1" applyFill="1" applyBorder="1" applyAlignment="1">
      <alignment horizontal="left" vertical="center" wrapText="1"/>
    </xf>
    <xf numFmtId="164" fontId="7" fillId="5" borderId="31" xfId="0" applyNumberFormat="1" applyFont="1" applyFill="1" applyBorder="1" applyAlignment="1">
      <alignment horizontal="left" vertical="center" wrapText="1"/>
    </xf>
    <xf numFmtId="164" fontId="7" fillId="5" borderId="27" xfId="0" applyNumberFormat="1" applyFont="1" applyFill="1" applyBorder="1" applyAlignment="1">
      <alignment horizontal="left" vertical="center" wrapText="1"/>
    </xf>
    <xf numFmtId="44" fontId="4" fillId="5" borderId="27" xfId="0" applyNumberFormat="1" applyFont="1" applyFill="1" applyBorder="1" applyAlignment="1">
      <alignment vertical="top" wrapText="1"/>
    </xf>
    <xf numFmtId="164" fontId="6" fillId="5" borderId="31" xfId="0" applyNumberFormat="1" applyFont="1" applyFill="1" applyBorder="1" applyAlignment="1">
      <alignment horizontal="left" vertical="top" wrapText="1"/>
    </xf>
    <xf numFmtId="164" fontId="6" fillId="5" borderId="38" xfId="0" applyNumberFormat="1" applyFont="1" applyFill="1" applyBorder="1" applyAlignment="1">
      <alignment horizontal="left" vertical="top" wrapText="1"/>
    </xf>
    <xf numFmtId="44" fontId="4" fillId="5" borderId="17" xfId="0" applyNumberFormat="1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44" fontId="4" fillId="5" borderId="37" xfId="0" applyNumberFormat="1" applyFont="1" applyFill="1" applyBorder="1" applyAlignment="1">
      <alignment vertical="center" wrapText="1"/>
    </xf>
    <xf numFmtId="44" fontId="4" fillId="5" borderId="37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164" fontId="6" fillId="5" borderId="17" xfId="0" applyNumberFormat="1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 wrapText="1"/>
    </xf>
    <xf numFmtId="164" fontId="7" fillId="5" borderId="17" xfId="0" applyNumberFormat="1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14" fontId="2" fillId="6" borderId="6" xfId="0" applyNumberFormat="1" applyFont="1" applyFill="1" applyBorder="1" applyAlignment="1">
      <alignment horizontal="left" vertical="center"/>
    </xf>
    <xf numFmtId="14" fontId="2" fillId="6" borderId="12" xfId="0" applyNumberFormat="1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zoomScale="93" zoomScaleNormal="98" workbookViewId="0">
      <selection activeCell="O18" sqref="O18"/>
    </sheetView>
  </sheetViews>
  <sheetFormatPr defaultColWidth="9.36328125" defaultRowHeight="14.5" x14ac:dyDescent="0.35"/>
  <cols>
    <col min="1" max="1" width="10.453125" style="33" customWidth="1"/>
    <col min="2" max="2" width="42.6328125" style="32" customWidth="1"/>
    <col min="3" max="3" width="16.36328125" style="34" customWidth="1"/>
    <col min="4" max="4" width="8" style="34" customWidth="1"/>
    <col min="5" max="5" width="13.6328125" style="32" customWidth="1"/>
    <col min="6" max="6" width="15.6328125" style="32" customWidth="1"/>
    <col min="7" max="7" width="17.453125" style="32" customWidth="1"/>
    <col min="8" max="8" width="5.6328125" style="32" customWidth="1"/>
    <col min="9" max="9" width="14.36328125" style="32" customWidth="1"/>
    <col min="10" max="10" width="14.6328125" style="32" customWidth="1"/>
    <col min="11" max="11" width="16.08984375" style="32" customWidth="1"/>
    <col min="12" max="12" width="7.453125" style="32" customWidth="1"/>
    <col min="13" max="13" width="14.453125" style="32" customWidth="1"/>
    <col min="14" max="14" width="16.08984375" style="32" customWidth="1"/>
    <col min="15" max="15" width="16.36328125" style="32" customWidth="1"/>
    <col min="16" max="16" width="17.36328125" style="32" customWidth="1"/>
    <col min="17" max="16384" width="9.36328125" style="32"/>
  </cols>
  <sheetData>
    <row r="1" spans="1:21" s="24" customFormat="1" ht="31" x14ac:dyDescent="0.7">
      <c r="A1" s="7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</row>
    <row r="2" spans="1:21" customFormat="1" ht="29" customHeight="1" x14ac:dyDescent="0.35">
      <c r="A2" s="28"/>
      <c r="B2" s="19" t="s">
        <v>18</v>
      </c>
      <c r="C2" s="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29"/>
    </row>
    <row r="3" spans="1:21" customFormat="1" ht="15.5" x14ac:dyDescent="0.35">
      <c r="A3" s="14" t="s">
        <v>29</v>
      </c>
      <c r="B3" s="56"/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1"/>
      <c r="Q3" s="31"/>
      <c r="R3" s="31"/>
      <c r="S3" s="31"/>
      <c r="T3" s="31"/>
      <c r="U3" s="31"/>
    </row>
    <row r="4" spans="1:21" customFormat="1" ht="15.5" x14ac:dyDescent="0.35">
      <c r="A4" s="35" t="s">
        <v>30</v>
      </c>
      <c r="B4" s="56" t="s">
        <v>41</v>
      </c>
      <c r="C4" s="1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7"/>
      <c r="P4" s="31"/>
      <c r="Q4" s="31"/>
      <c r="R4" s="31"/>
      <c r="S4" s="31"/>
      <c r="T4" s="31"/>
      <c r="U4" s="31"/>
    </row>
    <row r="5" spans="1:21" customFormat="1" ht="31" x14ac:dyDescent="0.35">
      <c r="A5" s="43" t="s">
        <v>9</v>
      </c>
      <c r="B5" s="38"/>
      <c r="C5" s="1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7"/>
      <c r="P5" s="31"/>
      <c r="Q5" s="31"/>
      <c r="R5" s="31"/>
      <c r="S5" s="31"/>
      <c r="T5" s="31"/>
      <c r="U5" s="31"/>
    </row>
    <row r="6" spans="1:21" customFormat="1" ht="15.5" x14ac:dyDescent="0.35">
      <c r="A6" s="36"/>
      <c r="B6" s="37"/>
      <c r="C6" s="1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7"/>
      <c r="P6" s="31"/>
      <c r="Q6" s="31"/>
      <c r="R6" s="31"/>
      <c r="S6" s="31"/>
      <c r="T6" s="31"/>
      <c r="U6" s="31"/>
    </row>
    <row r="7" spans="1:21" s="31" customFormat="1" ht="15.5" x14ac:dyDescent="0.35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</row>
    <row r="8" spans="1:21" s="31" customFormat="1" ht="15.5" x14ac:dyDescent="0.35">
      <c r="A8" s="45" t="s">
        <v>21</v>
      </c>
      <c r="B8" s="10"/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7"/>
    </row>
    <row r="9" spans="1:21" s="31" customFormat="1" ht="15.5" x14ac:dyDescent="0.35">
      <c r="A9" s="44" t="s">
        <v>19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7"/>
    </row>
    <row r="10" spans="1:21" s="31" customFormat="1" ht="15.5" x14ac:dyDescent="0.35">
      <c r="A10" s="44" t="s">
        <v>31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</row>
    <row r="11" spans="1:21" customFormat="1" ht="15.5" x14ac:dyDescent="0.35">
      <c r="A11" s="148"/>
      <c r="B11" s="8"/>
      <c r="C11" s="149"/>
      <c r="D11" s="151" t="s">
        <v>36</v>
      </c>
      <c r="E11" s="152"/>
      <c r="F11" s="152"/>
      <c r="G11" s="153"/>
      <c r="H11" s="163" t="s">
        <v>37</v>
      </c>
      <c r="I11" s="152"/>
      <c r="J11" s="152"/>
      <c r="K11" s="164"/>
      <c r="L11" s="151" t="s">
        <v>40</v>
      </c>
      <c r="M11" s="152"/>
      <c r="N11" s="152"/>
      <c r="O11" s="153"/>
      <c r="P11" s="26" t="s">
        <v>5</v>
      </c>
    </row>
    <row r="12" spans="1:21" ht="31" x14ac:dyDescent="0.35">
      <c r="A12" s="67" t="s">
        <v>0</v>
      </c>
      <c r="B12" s="69" t="s">
        <v>10</v>
      </c>
      <c r="C12" s="77" t="s">
        <v>1</v>
      </c>
      <c r="D12" s="77" t="s">
        <v>4</v>
      </c>
      <c r="E12" s="96" t="s">
        <v>27</v>
      </c>
      <c r="F12" s="96" t="s">
        <v>28</v>
      </c>
      <c r="G12" s="90" t="s">
        <v>22</v>
      </c>
      <c r="H12" s="120" t="s">
        <v>6</v>
      </c>
      <c r="I12" s="126" t="s">
        <v>27</v>
      </c>
      <c r="J12" s="96" t="s">
        <v>28</v>
      </c>
      <c r="K12" s="96" t="s">
        <v>23</v>
      </c>
      <c r="L12" s="74" t="s">
        <v>6</v>
      </c>
      <c r="M12" s="68" t="s">
        <v>27</v>
      </c>
      <c r="N12" s="68" t="s">
        <v>28</v>
      </c>
      <c r="O12" s="89" t="s">
        <v>24</v>
      </c>
      <c r="P12" s="96" t="s">
        <v>7</v>
      </c>
    </row>
    <row r="13" spans="1:21" ht="15.5" x14ac:dyDescent="0.3">
      <c r="A13" s="52">
        <v>1</v>
      </c>
      <c r="B13" s="114" t="s">
        <v>39</v>
      </c>
      <c r="C13" s="115"/>
      <c r="D13" s="116"/>
      <c r="E13" s="21"/>
      <c r="F13" s="21"/>
      <c r="G13" s="117">
        <f>SUBTOTAL(9,G14:G18)</f>
        <v>0</v>
      </c>
      <c r="H13" s="121"/>
      <c r="I13" s="127"/>
      <c r="J13" s="23"/>
      <c r="K13" s="22">
        <f>SUBTOTAL(9,K14:K18)</f>
        <v>0</v>
      </c>
      <c r="L13" s="118"/>
      <c r="M13" s="119">
        <v>0</v>
      </c>
      <c r="N13" s="119"/>
      <c r="O13" s="134">
        <f>SUBTOTAL(9,O14:O18)</f>
        <v>0</v>
      </c>
      <c r="P13" s="22">
        <f>SUBTOTAL(9,P14:P18)</f>
        <v>0</v>
      </c>
    </row>
    <row r="14" spans="1:21" s="58" customFormat="1" ht="42.65" customHeight="1" x14ac:dyDescent="0.35">
      <c r="A14" s="104" t="s">
        <v>25</v>
      </c>
      <c r="B14" s="105" t="s">
        <v>33</v>
      </c>
      <c r="C14" s="106" t="s">
        <v>20</v>
      </c>
      <c r="D14" s="107">
        <v>2</v>
      </c>
      <c r="E14" s="108">
        <v>0</v>
      </c>
      <c r="F14" s="109">
        <f>E14*D14</f>
        <v>0</v>
      </c>
      <c r="G14" s="110">
        <f>F14*12</f>
        <v>0</v>
      </c>
      <c r="H14" s="122">
        <v>2</v>
      </c>
      <c r="I14" s="128">
        <v>0</v>
      </c>
      <c r="J14" s="109">
        <f>I14*H14</f>
        <v>0</v>
      </c>
      <c r="K14" s="150">
        <f>J14*12</f>
        <v>0</v>
      </c>
      <c r="L14" s="111">
        <v>2</v>
      </c>
      <c r="M14" s="112">
        <v>0</v>
      </c>
      <c r="N14" s="113">
        <f>M14*L14</f>
        <v>0</v>
      </c>
      <c r="O14" s="135">
        <f>N14*12</f>
        <v>0</v>
      </c>
      <c r="P14" s="141">
        <f t="shared" ref="P14" si="0">SUM(G14,K14,O14)</f>
        <v>0</v>
      </c>
    </row>
    <row r="15" spans="1:21" s="58" customFormat="1" ht="42.65" customHeight="1" x14ac:dyDescent="0.35">
      <c r="A15" s="104" t="s">
        <v>26</v>
      </c>
      <c r="B15" s="105" t="s">
        <v>38</v>
      </c>
      <c r="C15" s="106" t="s">
        <v>20</v>
      </c>
      <c r="D15" s="107">
        <v>1</v>
      </c>
      <c r="E15" s="108">
        <v>0</v>
      </c>
      <c r="F15" s="109">
        <f>E15*D15</f>
        <v>0</v>
      </c>
      <c r="G15" s="110">
        <f>F15*12</f>
        <v>0</v>
      </c>
      <c r="H15" s="122">
        <v>1</v>
      </c>
      <c r="I15" s="128">
        <v>0</v>
      </c>
      <c r="J15" s="109">
        <f>I15*H15</f>
        <v>0</v>
      </c>
      <c r="K15" s="150">
        <f t="shared" ref="K15:K18" si="1">J15*12</f>
        <v>0</v>
      </c>
      <c r="L15" s="111">
        <v>1</v>
      </c>
      <c r="M15" s="112">
        <v>0</v>
      </c>
      <c r="N15" s="113">
        <f>M15*L15</f>
        <v>0</v>
      </c>
      <c r="O15" s="135">
        <f>N15*12</f>
        <v>0</v>
      </c>
      <c r="P15" s="141">
        <f t="shared" ref="P15" si="2">SUM(G15,K15,O15)</f>
        <v>0</v>
      </c>
    </row>
    <row r="16" spans="1:21" s="58" customFormat="1" ht="42.65" customHeight="1" x14ac:dyDescent="0.35">
      <c r="A16" s="104" t="s">
        <v>42</v>
      </c>
      <c r="B16" s="70" t="s">
        <v>32</v>
      </c>
      <c r="C16" s="78" t="s">
        <v>20</v>
      </c>
      <c r="D16" s="100">
        <v>1</v>
      </c>
      <c r="E16" s="108">
        <v>0</v>
      </c>
      <c r="F16" s="57">
        <f t="shared" ref="F16:F17" si="3">E16*D16</f>
        <v>0</v>
      </c>
      <c r="G16" s="91">
        <f>F16*12</f>
        <v>0</v>
      </c>
      <c r="H16" s="123">
        <v>1</v>
      </c>
      <c r="I16" s="128">
        <v>0</v>
      </c>
      <c r="J16" s="57">
        <f t="shared" ref="J16:J17" si="4">I16*H16</f>
        <v>0</v>
      </c>
      <c r="K16" s="150">
        <f t="shared" si="1"/>
        <v>0</v>
      </c>
      <c r="L16" s="75">
        <v>1</v>
      </c>
      <c r="M16" s="112">
        <v>0</v>
      </c>
      <c r="N16" s="65">
        <f t="shared" ref="N16:N17" si="5">M16*L16</f>
        <v>0</v>
      </c>
      <c r="O16" s="136">
        <f t="shared" ref="O16:O17" si="6">N16*12</f>
        <v>0</v>
      </c>
      <c r="P16" s="142">
        <f t="shared" ref="P16:P17" si="7">SUM(G16,K16,O16)</f>
        <v>0</v>
      </c>
    </row>
    <row r="17" spans="1:16" s="58" customFormat="1" ht="42" customHeight="1" x14ac:dyDescent="0.35">
      <c r="A17" s="104" t="s">
        <v>43</v>
      </c>
      <c r="B17" s="71" t="s">
        <v>34</v>
      </c>
      <c r="C17" s="79" t="s">
        <v>20</v>
      </c>
      <c r="D17" s="101">
        <v>1</v>
      </c>
      <c r="E17" s="108">
        <v>0</v>
      </c>
      <c r="F17" s="97">
        <f t="shared" si="3"/>
        <v>0</v>
      </c>
      <c r="G17" s="92">
        <f>F17*12</f>
        <v>0</v>
      </c>
      <c r="H17" s="124">
        <v>1</v>
      </c>
      <c r="I17" s="128">
        <v>0</v>
      </c>
      <c r="J17" s="97">
        <f t="shared" si="4"/>
        <v>0</v>
      </c>
      <c r="K17" s="150">
        <f t="shared" si="1"/>
        <v>0</v>
      </c>
      <c r="L17" s="76">
        <v>1</v>
      </c>
      <c r="M17" s="112">
        <v>0</v>
      </c>
      <c r="N17" s="66">
        <f t="shared" si="5"/>
        <v>0</v>
      </c>
      <c r="O17" s="137">
        <f t="shared" si="6"/>
        <v>0</v>
      </c>
      <c r="P17" s="143">
        <f t="shared" si="7"/>
        <v>0</v>
      </c>
    </row>
    <row r="18" spans="1:16" s="58" customFormat="1" ht="42.65" customHeight="1" x14ac:dyDescent="0.35">
      <c r="A18" s="104" t="s">
        <v>44</v>
      </c>
      <c r="B18" s="70" t="s">
        <v>35</v>
      </c>
      <c r="C18" s="78" t="s">
        <v>20</v>
      </c>
      <c r="D18" s="100">
        <v>1</v>
      </c>
      <c r="E18" s="108">
        <v>0</v>
      </c>
      <c r="F18" s="57">
        <f t="shared" ref="F18" si="8">E18*D18</f>
        <v>0</v>
      </c>
      <c r="G18" s="91">
        <f>F18*12</f>
        <v>0</v>
      </c>
      <c r="H18" s="123">
        <v>1</v>
      </c>
      <c r="I18" s="128">
        <v>0</v>
      </c>
      <c r="J18" s="57">
        <f t="shared" ref="J18" si="9">I18*H18</f>
        <v>0</v>
      </c>
      <c r="K18" s="150">
        <f t="shared" si="1"/>
        <v>0</v>
      </c>
      <c r="L18" s="75">
        <v>1</v>
      </c>
      <c r="M18" s="112">
        <v>0</v>
      </c>
      <c r="N18" s="65">
        <f t="shared" ref="N18" si="10">M18*L18</f>
        <v>0</v>
      </c>
      <c r="O18" s="136">
        <f t="shared" ref="O18" si="11">N18*12</f>
        <v>0</v>
      </c>
      <c r="P18" s="142">
        <f>SUM(G18,K18,O18)</f>
        <v>0</v>
      </c>
    </row>
    <row r="19" spans="1:16" ht="15.5" x14ac:dyDescent="0.35">
      <c r="A19" s="63"/>
      <c r="B19" s="72" t="s">
        <v>11</v>
      </c>
      <c r="C19" s="80"/>
      <c r="D19" s="102"/>
      <c r="E19" s="98"/>
      <c r="F19" s="98"/>
      <c r="G19" s="93">
        <f>SUBTOTAL(9,G13:G18)</f>
        <v>0</v>
      </c>
      <c r="H19" s="125"/>
      <c r="I19" s="129"/>
      <c r="J19" s="131"/>
      <c r="K19" s="144">
        <f>SUBTOTAL(9,K13:K18)</f>
        <v>0</v>
      </c>
      <c r="L19" s="83"/>
      <c r="M19" s="64"/>
      <c r="N19" s="64"/>
      <c r="O19" s="138">
        <f>SUBTOTAL(9,O13:O18)</f>
        <v>0</v>
      </c>
      <c r="P19" s="144">
        <f>SUM(G19+K19+O19)</f>
        <v>0</v>
      </c>
    </row>
    <row r="20" spans="1:16" ht="15.5" x14ac:dyDescent="0.35">
      <c r="A20" s="61"/>
      <c r="B20" s="73" t="s">
        <v>2</v>
      </c>
      <c r="C20" s="81"/>
      <c r="D20" s="16"/>
      <c r="E20" s="9"/>
      <c r="F20" s="9"/>
      <c r="G20" s="94">
        <f>G19*0.15</f>
        <v>0</v>
      </c>
      <c r="H20" s="49"/>
      <c r="I20" s="15"/>
      <c r="J20" s="132"/>
      <c r="K20" s="145">
        <f>K19*0.15</f>
        <v>0</v>
      </c>
      <c r="L20" s="84"/>
      <c r="M20" s="62"/>
      <c r="N20" s="62"/>
      <c r="O20" s="139">
        <f>O19*0.15</f>
        <v>0</v>
      </c>
      <c r="P20" s="145">
        <f>P19*0.15</f>
        <v>0</v>
      </c>
    </row>
    <row r="21" spans="1:16" ht="15.5" x14ac:dyDescent="0.35">
      <c r="A21" s="147"/>
      <c r="B21" s="59" t="s">
        <v>12</v>
      </c>
      <c r="C21" s="82"/>
      <c r="D21" s="103"/>
      <c r="E21" s="99"/>
      <c r="F21" s="99"/>
      <c r="G21" s="95">
        <f>G19+G20</f>
        <v>0</v>
      </c>
      <c r="H21" s="48"/>
      <c r="I21" s="130"/>
      <c r="J21" s="133"/>
      <c r="K21" s="146">
        <f>K19+K20</f>
        <v>0</v>
      </c>
      <c r="L21" s="85"/>
      <c r="M21" s="60"/>
      <c r="N21" s="60"/>
      <c r="O21" s="140">
        <f>O19+O20</f>
        <v>0</v>
      </c>
      <c r="P21" s="145">
        <f>P19+P20</f>
        <v>0</v>
      </c>
    </row>
    <row r="22" spans="1:16" x14ac:dyDescent="0.35">
      <c r="A22" s="39"/>
      <c r="B22" s="40"/>
      <c r="C22" s="41"/>
      <c r="D22" s="86"/>
      <c r="E22" s="87"/>
      <c r="F22" s="87"/>
      <c r="G22" s="88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thickBot="1" x14ac:dyDescent="0.4">
      <c r="A23" s="39"/>
      <c r="B23" s="42"/>
      <c r="C23" s="41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26" customHeight="1" x14ac:dyDescent="0.35">
      <c r="A24" s="39"/>
      <c r="B24" s="154" t="s">
        <v>16</v>
      </c>
      <c r="C24" s="53"/>
      <c r="D24" s="159"/>
      <c r="E24" s="160"/>
      <c r="F24" s="50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7.75" customHeight="1" x14ac:dyDescent="0.35">
      <c r="A25" s="39"/>
      <c r="B25" s="155"/>
      <c r="C25" s="54" t="s">
        <v>13</v>
      </c>
      <c r="D25" s="27" t="s">
        <v>15</v>
      </c>
      <c r="E25" s="25"/>
      <c r="F25" s="46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35" customHeight="1" x14ac:dyDescent="0.35">
      <c r="A26" s="39"/>
      <c r="B26" s="155"/>
      <c r="C26" s="27"/>
      <c r="D26" s="157"/>
      <c r="E26" s="158"/>
      <c r="F26" s="51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9.25" customHeight="1" thickBot="1" x14ac:dyDescent="0.4">
      <c r="A27" s="39"/>
      <c r="B27" s="156"/>
      <c r="C27" s="55" t="s">
        <v>17</v>
      </c>
      <c r="D27" s="161" t="s">
        <v>14</v>
      </c>
      <c r="E27" s="162"/>
      <c r="F27" s="47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35">
      <c r="A28" s="39"/>
      <c r="B28" s="42"/>
      <c r="C28" s="41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x14ac:dyDescent="0.35">
      <c r="A29" s="39"/>
      <c r="B29" s="42"/>
      <c r="C29" s="41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sheetProtection formatCells="0" formatColumns="0" formatRows="0" insertRows="0" deleteRows="0"/>
  <protectedRanges>
    <protectedRange sqref="C24:F26" name="Range7"/>
    <protectedRange sqref="M14:M18 I14:I18" name="Range4"/>
    <protectedRange sqref="J14:J18 H14:H18 N14:N18 L14:L18 C13:F18" name="Range3"/>
    <protectedRange sqref="B3:B5" name="Range1"/>
    <protectedRange sqref="A13:B18" name="Range3_2"/>
  </protectedRanges>
  <mergeCells count="7">
    <mergeCell ref="L11:O11"/>
    <mergeCell ref="B24:B27"/>
    <mergeCell ref="D26:E26"/>
    <mergeCell ref="D24:E24"/>
    <mergeCell ref="D27:E27"/>
    <mergeCell ref="D11:G11"/>
    <mergeCell ref="H11:K11"/>
  </mergeCells>
  <phoneticPr fontId="13" type="noConversion"/>
  <dataValidations count="1">
    <dataValidation type="decimal" operator="greaterThanOrEqual" allowBlank="1" showInputMessage="1" showErrorMessage="1" sqref="L14:N18 D14:F18 H14:J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DD06AAA584843A66578E2D1AB71E7" ma:contentTypeVersion="14" ma:contentTypeDescription="Create a new document." ma:contentTypeScope="" ma:versionID="7a12b848b91e29865f337372073ea11a">
  <xsd:schema xmlns:xsd="http://www.w3.org/2001/XMLSchema" xmlns:xs="http://www.w3.org/2001/XMLSchema" xmlns:p="http://schemas.microsoft.com/office/2006/metadata/properties" xmlns:ns3="a76ad141-d313-4643-a41c-a348a608bd39" xmlns:ns4="c1279502-0bf4-454a-9ad3-a56f2b0a06db" targetNamespace="http://schemas.microsoft.com/office/2006/metadata/properties" ma:root="true" ma:fieldsID="383251acbdd621b821867205f8930aa8" ns3:_="" ns4:_="">
    <xsd:import namespace="a76ad141-d313-4643-a41c-a348a608bd39"/>
    <xsd:import namespace="c1279502-0bf4-454a-9ad3-a56f2b0a06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ad141-d313-4643-a41c-a348a608b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79502-0bf4-454a-9ad3-a56f2b0a0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6ad141-d313-4643-a41c-a348a608bd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D17DC3-D60A-47D4-9360-4A234C741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ad141-d313-4643-a41c-a348a608bd39"/>
    <ds:schemaRef ds:uri="c1279502-0bf4-454a-9ad3-a56f2b0a0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4F161B-1E9B-4324-9E34-C4AD2F1FB48E}">
  <ds:schemaRefs>
    <ds:schemaRef ds:uri="http://purl.org/dc/dcmitype/"/>
    <ds:schemaRef ds:uri="http://purl.org/dc/elements/1.1/"/>
    <ds:schemaRef ds:uri="http://schemas.openxmlformats.org/package/2006/metadata/core-properties"/>
    <ds:schemaRef ds:uri="a76ad141-d313-4643-a41c-a348a608bd3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1279502-0bf4-454a-9ad3-a56f2b0a06d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30722F-5BF6-41EB-AB00-256E69440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Molebogeng Shomang</cp:lastModifiedBy>
  <cp:lastPrinted>2021-09-21T16:26:43Z</cp:lastPrinted>
  <dcterms:created xsi:type="dcterms:W3CDTF">2017-06-15T23:28:53Z</dcterms:created>
  <dcterms:modified xsi:type="dcterms:W3CDTF">2025-01-27T10:40:30Z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0x01010062FDD06AAA584843A66578E2D1AB71E7</vt:lpwstr>
  </property>
</Properties>
</file>