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24226"/>
  <mc:AlternateContent xmlns:mc="http://schemas.openxmlformats.org/markup-compatibility/2006">
    <mc:Choice Requires="x15">
      <x15ac:absPath xmlns:x15ac="http://schemas.microsoft.com/office/spreadsheetml/2010/11/ac" url="F:\ADVERTS\"/>
    </mc:Choice>
  </mc:AlternateContent>
  <xr:revisionPtr revIDLastSave="0" documentId="8_{6401895C-5B1C-4BB6-AA30-E14AAF770946}" xr6:coauthVersionLast="47" xr6:coauthVersionMax="47" xr10:uidLastSave="{00000000-0000-0000-0000-000000000000}"/>
  <workbookProtection workbookAlgorithmName="SHA-512" workbookHashValue="dmlw7oX0DyILYhNXhMA3D8JUAhESwFxNZeQSudbelMPMrQJrYiqe4qozKSjgAoLqKoXZU16LzeVRnbbwwWhBpA==" workbookSaltValue="Y1EIFRGbb6pFyKF5wWGp4w==" workbookSpinCount="100000" lockStructure="1"/>
  <bookViews>
    <workbookView xWindow="-108" yWindow="-108" windowWidth="23256" windowHeight="12576" tabRatio="872" xr2:uid="{00000000-000D-0000-FFFF-FFFF00000000}"/>
  </bookViews>
  <sheets>
    <sheet name="C2.2_Notes to QS Prelims &amp; Gen" sheetId="72" r:id="rId1"/>
    <sheet name="Bill2 p2" sheetId="60" r:id="rId2"/>
    <sheet name="Bill2 p3" sheetId="59" r:id="rId3"/>
    <sheet name="Bill2 p4" sheetId="63" r:id="rId4"/>
    <sheet name="Bill2 p5" sheetId="71" r:id="rId5"/>
    <sheet name="Bill2 p6" sheetId="62" r:id="rId6"/>
    <sheet name="Bill2 p7" sheetId="64" r:id="rId7"/>
    <sheet name="Bill3 p8" sheetId="68" r:id="rId8"/>
    <sheet name="Bill4 p9" sheetId="69" r:id="rId9"/>
    <sheet name="Bill5 p10" sheetId="39" r:id="rId10"/>
    <sheet name="Schedules" sheetId="61" state="hidden" r:id="rId11"/>
  </sheets>
  <externalReferences>
    <externalReference r:id="rId12"/>
    <externalReference r:id="rId13"/>
    <externalReference r:id="rId14"/>
    <externalReference r:id="rId15"/>
    <externalReference r:id="rId16"/>
    <externalReference r:id="rId17"/>
  </externalReferences>
  <definedNames>
    <definedName name="_TOT1">[1]ENTRY!$A$13</definedName>
    <definedName name="CashFlow" localSheetId="4">#REF!</definedName>
    <definedName name="CashFlow">#REF!</definedName>
    <definedName name="CIDB" localSheetId="4">#REF!</definedName>
    <definedName name="CIDB">#REF!</definedName>
    <definedName name="CIDB2" localSheetId="4">#REF!</definedName>
    <definedName name="CIDB2">#REF!</definedName>
    <definedName name="Contract_Period" localSheetId="4">#REF!</definedName>
    <definedName name="Contract_Period">#REF!</definedName>
    <definedName name="equity">[1]ENTRY!$A$13</definedName>
    <definedName name="gh">[2]ENTRY!$A$13</definedName>
    <definedName name="PAGE5" localSheetId="4">#REF!</definedName>
    <definedName name="PAGE5">#REF!</definedName>
    <definedName name="_xlnm.Print_Area" localSheetId="1">'Bill2 p2'!$A$1:$H$53</definedName>
    <definedName name="_xlnm.Print_Area" localSheetId="2">'Bill2 p3'!$A$1:$H$56</definedName>
    <definedName name="_xlnm.Print_Area" localSheetId="3">'Bill2 p4'!$A$1:$H$67</definedName>
    <definedName name="_xlnm.Print_Area" localSheetId="4">'Bill2 p5'!$A$1:$H$61</definedName>
    <definedName name="_xlnm.Print_Area" localSheetId="5">'Bill2 p6'!$A$1:$H$63</definedName>
    <definedName name="_xlnm.Print_Area" localSheetId="6">'Bill2 p7'!$A$1:$F$47</definedName>
    <definedName name="_xlnm.Print_Area" localSheetId="7">'Bill3 p8'!$A$1:$H$61</definedName>
    <definedName name="_xlnm.Print_Area" localSheetId="8">'Bill4 p9'!$A$1:$H$68</definedName>
    <definedName name="_xlnm.Print_Area" localSheetId="9">'Bill5 p10'!$A$1:$F$55</definedName>
    <definedName name="_xlnm.Print_Area" localSheetId="0">'C2.2_Notes to QS Prelims &amp; Gen'!$A$1:$F$634</definedName>
    <definedName name="RAN" localSheetId="4">#REF!</definedName>
    <definedName name="RAN">#REF!</definedName>
    <definedName name="Retention_Period" localSheetId="4">#REF!</definedName>
    <definedName name="Retention_Period">#REF!</definedName>
    <definedName name="RP" localSheetId="4">#REF!</definedName>
    <definedName name="RP">#REF!</definedName>
    <definedName name="TOT">[3]ENTRY!$A$13</definedName>
    <definedName name="TOTT">[4]ENTRY!$A$13</definedName>
    <definedName name="ttt" localSheetId="4">#REF!</definedName>
    <definedName name="ttt">#REF!</definedName>
    <definedName name="ww" localSheetId="4">#REF!</definedName>
    <definedName name="ww">#REF!</definedName>
    <definedName name="www" localSheetId="4">#REF!</definedName>
    <definedName name="www">#REF!</definedName>
    <definedName name="x" localSheetId="4">#REF!</definedName>
    <definedName name="x">#REF!</definedName>
    <definedName name="xx" localSheetId="4">#REF!</definedName>
    <definedName name="xx">#REF!</definedName>
    <definedName name="xxx">[4]ENTRY!$A$13</definedName>
    <definedName name="ZNT30">[5]ENTRY!$A$13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4" i="72" l="1"/>
  <c r="F37" i="72" s="1"/>
  <c r="F584" i="72" s="1"/>
  <c r="F69" i="72"/>
  <c r="F78" i="72"/>
  <c r="F91" i="72"/>
  <c r="F115" i="72"/>
  <c r="F157" i="72"/>
  <c r="F161" i="72"/>
  <c r="F203" i="72"/>
  <c r="F208" i="72"/>
  <c r="F238" i="72" s="1"/>
  <c r="F594" i="72" s="1"/>
  <c r="F244" i="72"/>
  <c r="F249" i="72"/>
  <c r="F268" i="72"/>
  <c r="B283" i="72"/>
  <c r="B285" i="72"/>
  <c r="B286" i="72"/>
  <c r="F291" i="72"/>
  <c r="B293" i="72"/>
  <c r="B294" i="72"/>
  <c r="B295" i="72"/>
  <c r="B297" i="72"/>
  <c r="B298" i="72"/>
  <c r="B299" i="72"/>
  <c r="B300" i="72"/>
  <c r="F302" i="72"/>
  <c r="B307" i="72"/>
  <c r="B308" i="72"/>
  <c r="B309" i="72"/>
  <c r="B310" i="72"/>
  <c r="F312" i="72"/>
  <c r="F336" i="72" s="1"/>
  <c r="F600" i="72" s="1"/>
  <c r="B315" i="72"/>
  <c r="B316" i="72"/>
  <c r="B317" i="72"/>
  <c r="B318" i="72"/>
  <c r="F320" i="72"/>
  <c r="B322" i="72"/>
  <c r="B323" i="72"/>
  <c r="B325" i="72"/>
  <c r="F326" i="72"/>
  <c r="B328" i="72"/>
  <c r="B329" i="72"/>
  <c r="F330" i="72"/>
  <c r="B332" i="72"/>
  <c r="B333" i="72"/>
  <c r="B339" i="72"/>
  <c r="B340" i="72"/>
  <c r="F341" i="72"/>
  <c r="B343" i="72"/>
  <c r="B344" i="72"/>
  <c r="B345" i="72"/>
  <c r="B348" i="72"/>
  <c r="B349" i="72"/>
  <c r="B350" i="72"/>
  <c r="F351" i="72"/>
  <c r="B353" i="72"/>
  <c r="B354" i="72"/>
  <c r="B356" i="72"/>
  <c r="B358" i="72"/>
  <c r="B359" i="72"/>
  <c r="B360" i="72"/>
  <c r="B361" i="72"/>
  <c r="B362" i="72"/>
  <c r="B363" i="72"/>
  <c r="B364" i="72"/>
  <c r="B365" i="72"/>
  <c r="B366" i="72"/>
  <c r="B370" i="72"/>
  <c r="B371" i="72"/>
  <c r="B372" i="72"/>
  <c r="B373" i="72"/>
  <c r="F374" i="72"/>
  <c r="F395" i="72" s="1"/>
  <c r="F604" i="72" s="1"/>
  <c r="B376" i="72"/>
  <c r="B377" i="72"/>
  <c r="B379" i="72"/>
  <c r="B380" i="72"/>
  <c r="F381" i="72"/>
  <c r="B383" i="72"/>
  <c r="B384" i="72"/>
  <c r="B386" i="72"/>
  <c r="B387" i="72"/>
  <c r="B388" i="72"/>
  <c r="B389" i="72"/>
  <c r="B390" i="72"/>
  <c r="B392" i="72"/>
  <c r="B399" i="72"/>
  <c r="B400" i="72"/>
  <c r="B401" i="72"/>
  <c r="B402" i="72"/>
  <c r="B403" i="72"/>
  <c r="B404" i="72"/>
  <c r="B405" i="72"/>
  <c r="B406" i="72"/>
  <c r="B408" i="72"/>
  <c r="B409" i="72"/>
  <c r="B412" i="72"/>
  <c r="B413" i="72"/>
  <c r="B415" i="72"/>
  <c r="B417" i="72"/>
  <c r="B420" i="72"/>
  <c r="B421" i="72"/>
  <c r="B422" i="72"/>
  <c r="F422" i="72"/>
  <c r="F424" i="72"/>
  <c r="F606" i="72" s="1"/>
  <c r="B427" i="72"/>
  <c r="B428" i="72"/>
  <c r="B429" i="72"/>
  <c r="B430" i="72"/>
  <c r="B431" i="72"/>
  <c r="B432" i="72"/>
  <c r="B433" i="72"/>
  <c r="B434" i="72"/>
  <c r="F435" i="72"/>
  <c r="F452" i="72" s="1"/>
  <c r="F608" i="72" s="1"/>
  <c r="B437" i="72"/>
  <c r="B438" i="72"/>
  <c r="F592" i="72"/>
  <c r="F610" i="72"/>
  <c r="F612" i="72"/>
  <c r="F614" i="72"/>
  <c r="F18" i="39"/>
  <c r="F367" i="72" l="1"/>
  <c r="F602" i="72" s="1"/>
  <c r="F303" i="72"/>
  <c r="F598" i="72" s="1"/>
  <c r="F269" i="72"/>
  <c r="F596" i="72" s="1"/>
  <c r="F163" i="72"/>
  <c r="F590" i="72" s="1"/>
  <c r="F122" i="72"/>
  <c r="F588" i="72" s="1"/>
  <c r="F80" i="72"/>
  <c r="F586" i="72" s="1"/>
  <c r="F631" i="72" l="1"/>
  <c r="F10" i="39" s="1"/>
  <c r="F26" i="39" s="1"/>
  <c r="F31" i="39" l="1"/>
  <c r="F51" i="39" s="1"/>
  <c r="F16" i="39" l="1"/>
  <c r="F13" i="39"/>
  <c r="F46" i="64"/>
  <c r="F22" i="64"/>
  <c r="F19" i="64"/>
  <c r="F16" i="64"/>
  <c r="F13" i="64"/>
  <c r="F10" i="64"/>
  <c r="H67" i="69"/>
  <c r="H49" i="69"/>
  <c r="H65" i="69"/>
  <c r="H64" i="69"/>
  <c r="H59" i="69"/>
  <c r="H58" i="69"/>
  <c r="H53" i="69"/>
  <c r="H47" i="69"/>
  <c r="H44" i="69"/>
  <c r="H40" i="69"/>
  <c r="H37" i="69"/>
  <c r="H32" i="69"/>
  <c r="H29" i="69"/>
  <c r="H25" i="69"/>
  <c r="H21" i="69"/>
  <c r="H20" i="69"/>
  <c r="H14" i="69"/>
  <c r="H13" i="69"/>
  <c r="H60" i="68"/>
  <c r="H57" i="68"/>
  <c r="H53" i="68"/>
  <c r="H49" i="68"/>
  <c r="H45" i="68"/>
  <c r="H43" i="68"/>
  <c r="H37" i="68"/>
  <c r="H34" i="68"/>
  <c r="H31" i="68"/>
  <c r="H28" i="68"/>
  <c r="H22" i="68"/>
  <c r="H18" i="68"/>
  <c r="H16" i="68"/>
  <c r="H14" i="68"/>
  <c r="H62" i="62"/>
  <c r="H35" i="62"/>
  <c r="H55" i="62"/>
  <c r="H51" i="62"/>
  <c r="H50" i="62"/>
  <c r="H45" i="62"/>
  <c r="H39" i="62"/>
  <c r="H33" i="62"/>
  <c r="H30" i="62"/>
  <c r="H26" i="62"/>
  <c r="H23" i="62"/>
  <c r="H18" i="62"/>
  <c r="H15" i="62"/>
  <c r="H11" i="62"/>
  <c r="H60" i="71"/>
  <c r="H58" i="71"/>
  <c r="H56" i="71"/>
  <c r="H54" i="71"/>
  <c r="H51" i="71"/>
  <c r="H50" i="71"/>
  <c r="H49" i="71"/>
  <c r="H45" i="71"/>
  <c r="H43" i="71"/>
  <c r="H41" i="71"/>
  <c r="H39" i="71"/>
  <c r="H37" i="71"/>
  <c r="H35" i="71"/>
  <c r="H33" i="71"/>
  <c r="H31" i="71"/>
  <c r="H29" i="71"/>
  <c r="H27" i="71"/>
  <c r="H25" i="71"/>
  <c r="H23" i="71"/>
  <c r="H18" i="71"/>
  <c r="H16" i="71"/>
  <c r="H14" i="71"/>
  <c r="H12" i="71"/>
  <c r="H66" i="63"/>
  <c r="H60" i="63"/>
  <c r="H59" i="63"/>
  <c r="H54" i="63"/>
  <c r="H53" i="63"/>
  <c r="H48" i="63"/>
  <c r="H47" i="63"/>
  <c r="H42" i="63"/>
  <c r="H36" i="63"/>
  <c r="H35" i="63"/>
  <c r="H30" i="63"/>
  <c r="H25" i="63"/>
  <c r="H24" i="63"/>
  <c r="H19" i="63"/>
  <c r="H18" i="63"/>
  <c r="H11" i="63"/>
  <c r="H10" i="63"/>
  <c r="H55" i="59"/>
  <c r="H51" i="59"/>
  <c r="H50" i="59"/>
  <c r="H45" i="59"/>
  <c r="H44" i="59"/>
  <c r="H41" i="59"/>
  <c r="H40" i="59"/>
  <c r="H37" i="59"/>
  <c r="H36" i="59"/>
  <c r="H33" i="59"/>
  <c r="H32" i="59"/>
  <c r="H26" i="59"/>
  <c r="H25" i="59"/>
  <c r="H22" i="59"/>
  <c r="H21" i="59"/>
  <c r="H18" i="59"/>
  <c r="H17" i="59"/>
  <c r="H14" i="59"/>
  <c r="H13" i="59"/>
  <c r="H52" i="60"/>
  <c r="H49" i="60"/>
  <c r="H45" i="60"/>
  <c r="H41" i="60"/>
  <c r="H40" i="60"/>
  <c r="H34" i="60"/>
  <c r="H33" i="60"/>
  <c r="H27" i="60"/>
  <c r="H26" i="60"/>
  <c r="H20" i="60"/>
  <c r="H19" i="60"/>
  <c r="F49" i="68" l="1"/>
  <c r="F53" i="68"/>
  <c r="D50" i="71"/>
  <c r="D51" i="71" s="1"/>
  <c r="D48" i="63"/>
  <c r="D54" i="63"/>
  <c r="H59" i="62"/>
  <c r="F57" i="68" l="1"/>
  <c r="F45" i="68"/>
  <c r="F43" i="68"/>
  <c r="D21" i="69" l="1"/>
  <c r="A3" i="39" l="1"/>
  <c r="A3" i="69"/>
  <c r="A3" i="68"/>
  <c r="A3" i="64"/>
  <c r="A3" i="62"/>
  <c r="A3" i="71"/>
  <c r="A3" i="63"/>
  <c r="A3" i="59"/>
  <c r="D36" i="63" l="1"/>
  <c r="F60" i="71"/>
  <c r="F67" i="69" l="1"/>
  <c r="F66" i="63" l="1"/>
  <c r="D25" i="63"/>
  <c r="D45" i="59"/>
  <c r="D41" i="59"/>
  <c r="D37" i="59"/>
  <c r="D26" i="59"/>
  <c r="D22" i="59"/>
  <c r="D33" i="59"/>
  <c r="D27" i="60" l="1"/>
  <c r="D11" i="63" l="1"/>
  <c r="D18" i="59"/>
  <c r="D14" i="59"/>
  <c r="F55" i="59"/>
  <c r="F60" i="68" l="1"/>
  <c r="A1" i="71"/>
  <c r="A1" i="62" l="1"/>
  <c r="A1" i="69"/>
  <c r="A1" i="68"/>
  <c r="A1" i="39" s="1"/>
  <c r="A1" i="63"/>
  <c r="A1" i="64"/>
  <c r="A1" i="59"/>
  <c r="O19" i="61" l="1"/>
  <c r="N19" i="61"/>
  <c r="H19" i="61" l="1"/>
  <c r="G19" i="61"/>
  <c r="M19" i="61"/>
  <c r="L19" i="61"/>
  <c r="F19" i="61"/>
  <c r="E19" i="61"/>
  <c r="D19" i="61"/>
  <c r="C19" i="61"/>
  <c r="F62" i="62"/>
  <c r="F52" i="60" l="1"/>
</calcChain>
</file>

<file path=xl/sharedStrings.xml><?xml version="1.0" encoding="utf-8"?>
<sst xmlns="http://schemas.openxmlformats.org/spreadsheetml/2006/main" count="1268" uniqueCount="632">
  <si>
    <t>ITEM</t>
  </si>
  <si>
    <t>DESCRIPTION</t>
  </si>
  <si>
    <t>UNIT</t>
  </si>
  <si>
    <t>QTY</t>
  </si>
  <si>
    <t>RATE</t>
  </si>
  <si>
    <t>AMOUNT</t>
  </si>
  <si>
    <t>Sum</t>
  </si>
  <si>
    <t>PRELIMINARY AND GENERAL</t>
  </si>
  <si>
    <t>R</t>
  </si>
  <si>
    <t>TOTAL CARRIED FORWARD TO FORM OF TENDER</t>
  </si>
  <si>
    <t>SUB TOTAL</t>
  </si>
  <si>
    <t>BILL 2 : GENERATOR INSTALLATION</t>
  </si>
  <si>
    <t>as specified</t>
  </si>
  <si>
    <t>No.</t>
  </si>
  <si>
    <t>Full site commissioning and handover of generator</t>
  </si>
  <si>
    <t>Provision of Operating and Maintenance Manuals</t>
  </si>
  <si>
    <t>GENERATOR INSTALLATION</t>
  </si>
  <si>
    <t>installation as specified.</t>
  </si>
  <si>
    <t>Provide training as specified</t>
  </si>
  <si>
    <t>Standby Generator</t>
  </si>
  <si>
    <t>Factory Acceptance Testing</t>
  </si>
  <si>
    <t>Site Acceptance Testing</t>
  </si>
  <si>
    <t>Operating &amp; Maintenance Manuals</t>
  </si>
  <si>
    <t>Training</t>
  </si>
  <si>
    <t>Certificate of Compliance</t>
  </si>
  <si>
    <t>in accordance with SANS 10142-1</t>
  </si>
  <si>
    <t>2.1</t>
  </si>
  <si>
    <t>2.2</t>
  </si>
  <si>
    <t>2.3</t>
  </si>
  <si>
    <t>2.4</t>
  </si>
  <si>
    <t>2.5</t>
  </si>
  <si>
    <t>2.6</t>
  </si>
  <si>
    <t>Supply and delivery</t>
  </si>
  <si>
    <t>Install</t>
  </si>
  <si>
    <t>2.1.1</t>
  </si>
  <si>
    <t>2.1.2</t>
  </si>
  <si>
    <t>2.1.3</t>
  </si>
  <si>
    <t>LV Cables</t>
  </si>
  <si>
    <t>2.2.1</t>
  </si>
  <si>
    <t>185 mm² 4c Cable + ECC</t>
  </si>
  <si>
    <t>m</t>
  </si>
  <si>
    <t>Cable Termination</t>
  </si>
  <si>
    <t>Terminate PVC/SWA/PVC/ECC cables, shall include supply installation and testing of the IP 65 glands with corrosion guard, making -off the cable, gland plate, switchgear or appliance and final connection of cable tails into board or terminals.</t>
  </si>
  <si>
    <t>2.3.1</t>
  </si>
  <si>
    <t>2.2.2</t>
  </si>
  <si>
    <t>2.3.2</t>
  </si>
  <si>
    <t>16 mm² 2c Cable + ECC</t>
  </si>
  <si>
    <t>Excavation and Backfilling</t>
  </si>
  <si>
    <t>Installation of cable ducts</t>
  </si>
  <si>
    <t xml:space="preserve">Generator </t>
  </si>
  <si>
    <t>Change Over</t>
  </si>
  <si>
    <t>Main Board</t>
  </si>
  <si>
    <t>Supply Cable/s length</t>
  </si>
  <si>
    <t>Standby Board</t>
  </si>
  <si>
    <t>Totals</t>
  </si>
  <si>
    <t>Items</t>
  </si>
  <si>
    <t>Terminations</t>
  </si>
  <si>
    <t>Connections</t>
  </si>
  <si>
    <t xml:space="preserve">Disconections </t>
  </si>
  <si>
    <t>Quantity</t>
  </si>
  <si>
    <t>630 A 3P</t>
  </si>
  <si>
    <t>400 kVA Generator</t>
  </si>
  <si>
    <t>Removing and store as specified</t>
  </si>
  <si>
    <t xml:space="preserve">Supply, delivery and install as spefied </t>
  </si>
  <si>
    <t>2.5 mm² 12 Core  +ECC</t>
  </si>
  <si>
    <t>Change Over Panel</t>
  </si>
  <si>
    <t>Cable tray</t>
  </si>
  <si>
    <t>Units</t>
  </si>
  <si>
    <t>2.8</t>
  </si>
  <si>
    <t>2.9</t>
  </si>
  <si>
    <t>2.10</t>
  </si>
  <si>
    <t>2.11</t>
  </si>
  <si>
    <t>Generator/Change Over</t>
  </si>
  <si>
    <t>300 mm² 1c Cable + ECC</t>
  </si>
  <si>
    <t>Cable/s length</t>
  </si>
  <si>
    <t>2.12</t>
  </si>
  <si>
    <t>2.13</t>
  </si>
  <si>
    <t xml:space="preserve">Supply,deliver to site and store 1000/600 volt Cu / PVC / SWA/PVC/ECC cables. Install, rack, strap and testing of cables as per specification including clamps, ties and cable numbering system.  Rates to include for wastage.  Contractor will only be reimbursed for installed cable measured on site between terminations. Cable bonding of all Earth Continuity Conductors from the incoming and outgoing cables will be properly crimped into cable lugs and bolted to their respective earth bars.  </t>
  </si>
  <si>
    <t>BILL 2 : SUMMARY</t>
  </si>
  <si>
    <t>PAGE 2:</t>
  </si>
  <si>
    <t>PAGE 3:</t>
  </si>
  <si>
    <t>PAGE 4:</t>
  </si>
  <si>
    <t>PAGE 5:</t>
  </si>
  <si>
    <t>Disconections</t>
  </si>
  <si>
    <t>2.14</t>
  </si>
  <si>
    <t>2.15</t>
  </si>
  <si>
    <t>2.16</t>
  </si>
  <si>
    <t xml:space="preserve">Supply, delivery and installation of uPVC cable </t>
  </si>
  <si>
    <t xml:space="preserve">ducts (Excavation measured elsewhere )  as </t>
  </si>
  <si>
    <t>specified</t>
  </si>
  <si>
    <t>Labels on distribution boards</t>
  </si>
  <si>
    <t xml:space="preserve">Supply, delivery, and install labels on all distribution </t>
  </si>
  <si>
    <t>3.1</t>
  </si>
  <si>
    <t>3.2</t>
  </si>
  <si>
    <t>3.3</t>
  </si>
  <si>
    <t>Supply and Install</t>
  </si>
  <si>
    <t>As built drawings</t>
  </si>
  <si>
    <t>Supply as built drawings of the installation,</t>
  </si>
  <si>
    <t>EARTHING AND BONDING</t>
  </si>
  <si>
    <t xml:space="preserve">Earthing the generator and fuel bulk tank as </t>
  </si>
  <si>
    <t>Diesel</t>
  </si>
  <si>
    <t>Allow for first fill of diesel</t>
  </si>
  <si>
    <t>Power Analysis Study</t>
  </si>
  <si>
    <t>Litres</t>
  </si>
  <si>
    <t xml:space="preserve">Service the generator quaterly for the period of </t>
  </si>
  <si>
    <t>1000 kVA Generator</t>
  </si>
  <si>
    <t>1250 A 3P</t>
  </si>
  <si>
    <t xml:space="preserve">m </t>
  </si>
  <si>
    <t>Hard material or Tar</t>
  </si>
  <si>
    <r>
      <t xml:space="preserve">Excavate 500 mm (Wide) and 600 mm (Deep) for cable trenches including temporary support of sides, keeping excavations dry, backfill with selected fill and mechanically compact all areas as detailed in  the  Specification, including disposal of unsuitable/ surplus material.  Any damage to existing services shall be made good by the Contractor at his own expense and to the approval of the Engineer.  </t>
    </r>
    <r>
      <rPr>
        <b/>
        <sz val="10"/>
        <rFont val="Arial"/>
        <family val="2"/>
      </rPr>
      <t>NB</t>
    </r>
    <r>
      <rPr>
        <sz val="10"/>
        <rFont val="Arial"/>
        <family val="2"/>
      </rPr>
      <t>: Actual classification &amp; quantities to be agreed on site.  Rates to include  backfill compaction density tests.</t>
    </r>
  </si>
  <si>
    <t>110 mm Diameter Sleeves</t>
  </si>
  <si>
    <t>110 mm Diameter Long Radiussed Bend</t>
  </si>
  <si>
    <t xml:space="preserve">GENERATOR INSTALLATION </t>
  </si>
  <si>
    <t xml:space="preserve">boards as specified. </t>
  </si>
  <si>
    <t>BILL 3 :</t>
  </si>
  <si>
    <t xml:space="preserve">PLINTH </t>
  </si>
  <si>
    <t>Value Added Tax (15%)</t>
  </si>
  <si>
    <t xml:space="preserve">Bulk Selfbund Tank </t>
  </si>
  <si>
    <t>2.1.4</t>
  </si>
  <si>
    <t xml:space="preserve">Generator Service </t>
  </si>
  <si>
    <t>No</t>
  </si>
  <si>
    <t>Cables and Terminations</t>
  </si>
  <si>
    <t>2.2.1.1</t>
  </si>
  <si>
    <t>2.2.1.2</t>
  </si>
  <si>
    <t>2.2.2.1</t>
  </si>
  <si>
    <t>2.2.2.2</t>
  </si>
  <si>
    <t>Distribution Board (DB)</t>
  </si>
  <si>
    <t>2.5.1</t>
  </si>
  <si>
    <t>2.5.2</t>
  </si>
  <si>
    <t>2.7</t>
  </si>
  <si>
    <t>PAGE 6:</t>
  </si>
  <si>
    <t>Uninstall</t>
  </si>
  <si>
    <t>Item</t>
  </si>
  <si>
    <t>Supply a COC for the entire installation</t>
  </si>
  <si>
    <t>Days</t>
  </si>
  <si>
    <t xml:space="preserve">Uninstall and Delivery </t>
  </si>
  <si>
    <t>KIOSK (3 CR12)</t>
  </si>
  <si>
    <t>150 mm² 4c Cable + ECC</t>
  </si>
  <si>
    <t>2.1.5</t>
  </si>
  <si>
    <t>Manufacturer's premises as specified</t>
  </si>
  <si>
    <t xml:space="preserve">Testing and inspection of the kiosk at the  </t>
  </si>
  <si>
    <t>Testing and inspection of the generator and bulk tank</t>
  </si>
  <si>
    <t xml:space="preserve">Install </t>
  </si>
  <si>
    <t>95 mm² 4c Cable + ECC</t>
  </si>
  <si>
    <t>70 mm² 4c Cable + ECC</t>
  </si>
  <si>
    <t>2.2.1.3</t>
  </si>
  <si>
    <t>2.2.1.4</t>
  </si>
  <si>
    <t>2.2.2.3</t>
  </si>
  <si>
    <t>2.2.2.4</t>
  </si>
  <si>
    <t>2.17</t>
  </si>
  <si>
    <t xml:space="preserve"> Install </t>
  </si>
  <si>
    <r>
      <t xml:space="preserve">Uninstall, delivery, and install a </t>
    </r>
    <r>
      <rPr>
        <b/>
        <sz val="10"/>
        <rFont val="Arial"/>
        <family val="2"/>
      </rPr>
      <t>60 kVA  3 phase</t>
    </r>
  </si>
  <si>
    <t>Allow for supply and deliver first fill of diesel</t>
  </si>
  <si>
    <t>Cable Markers</t>
  </si>
  <si>
    <t>Supply and delivery of concrete cable makers indicating cable size and direction LV Cables</t>
  </si>
  <si>
    <t>Relocation of 60 kVA Generator to Ladysmith Hospital</t>
  </si>
  <si>
    <t xml:space="preserve">BILL NO. 1  </t>
  </si>
  <si>
    <t>C2 .2 PRELIMINARY AND GENERAL</t>
  </si>
  <si>
    <t xml:space="preserve">NOTES  </t>
  </si>
  <si>
    <t>QUANTITY</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</si>
  <si>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</si>
  <si>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</si>
  <si>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</si>
  <si>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</si>
  <si>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</si>
  <si>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</si>
  <si>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</si>
  <si>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</si>
  <si>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</si>
  <si>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</si>
  <si>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</si>
  <si>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</si>
  <si>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</si>
  <si>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</si>
  <si>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</si>
  <si>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</si>
  <si>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</si>
  <si>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</si>
  <si>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</si>
  <si>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</si>
  <si>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</si>
  <si>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</si>
  <si>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</si>
  <si>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</si>
  <si>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</si>
  <si>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</si>
  <si>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</si>
  <si>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</si>
  <si>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</si>
  <si>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</si>
  <si>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</si>
  <si>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</si>
  <si>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</si>
  <si>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</si>
  <si>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</si>
  <si>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</si>
  <si>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</si>
  <si>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</si>
  <si>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</si>
  <si>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</si>
  <si>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</si>
  <si>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</si>
  <si>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</si>
  <si>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</si>
  <si>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</si>
  <si>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</si>
  <si>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</si>
  <si>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</si>
  <si>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</si>
  <si>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</si>
  <si>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</si>
  <si>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</si>
  <si>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</si>
  <si>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</si>
  <si>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</si>
  <si>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</si>
  <si>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</si>
  <si>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</si>
  <si>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</si>
  <si>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</si>
  <si>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</si>
  <si>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</si>
  <si>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</si>
  <si>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</si>
  <si>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</si>
  <si>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</si>
  <si>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</si>
  <si>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</si>
  <si>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</si>
  <si>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</si>
  <si>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</si>
  <si>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</si>
  <si>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</si>
  <si>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</si>
  <si>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</si>
  <si>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</si>
  <si>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</si>
  <si>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</si>
  <si>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</si>
  <si>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</si>
  <si>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</si>
  <si>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</si>
  <si>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</si>
  <si>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</si>
  <si>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</si>
  <si>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</si>
  <si>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</si>
  <si>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</si>
  <si>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</si>
  <si>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</si>
  <si>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</si>
  <si>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</si>
  <si>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</si>
  <si>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</si>
  <si>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</si>
  <si>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</si>
  <si>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</si>
  <si>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</si>
  <si>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</si>
  <si>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</si>
  <si>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</si>
  <si>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</si>
  <si>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</si>
  <si>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</si>
  <si>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</si>
  <si>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</si>
  <si>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</si>
  <si>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</si>
  <si>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</si>
  <si>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</si>
  <si>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</si>
  <si>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</si>
  <si>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</si>
  <si>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</si>
  <si>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</si>
  <si>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</si>
  <si>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</si>
  <si>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</si>
  <si>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</si>
  <si>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</si>
  <si>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</si>
  <si>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</si>
  <si>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</si>
  <si>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</si>
  <si>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</si>
  <si>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</si>
  <si>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</si>
  <si>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</si>
  <si>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</si>
  <si>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</si>
  <si>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</si>
  <si>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</si>
  <si>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</si>
  <si>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</si>
  <si>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</si>
  <si>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</si>
  <si>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</si>
  <si>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</si>
  <si>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</si>
  <si>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</si>
  <si>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</si>
  <si>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</si>
  <si>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</si>
  <si>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</si>
  <si>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</si>
  <si>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</si>
  <si>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</si>
  <si>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</si>
  <si>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</si>
  <si>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</si>
  <si>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</si>
  <si>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</si>
  <si>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</si>
  <si>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</si>
  <si>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</si>
  <si>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</si>
  <si>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</si>
  <si>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</si>
  <si>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</si>
  <si>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</si>
  <si>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</si>
  <si>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</si>
  <si>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</si>
  <si>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</si>
  <si>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</si>
  <si>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</si>
  <si>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</si>
  <si>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</si>
  <si>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</si>
  <si>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</si>
  <si>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</si>
  <si>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</si>
  <si>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</si>
  <si>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</si>
  <si>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</si>
  <si>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</si>
  <si>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</si>
  <si>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</si>
  <si>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</si>
  <si>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</si>
  <si>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</si>
  <si>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</si>
  <si>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</si>
  <si>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</si>
  <si>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</si>
  <si>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</si>
  <si>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</si>
  <si>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E12</t>
  </si>
  <si>
    <t>12.1 EMPLOYMENT TARGETS</t>
  </si>
  <si>
    <r>
      <t xml:space="preserve">No of jobs to be created = 3……….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</si>
  <si>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</si>
  <si>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</si>
  <si>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</si>
  <si>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</si>
  <si>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</si>
  <si>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</si>
  <si>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</si>
  <si>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</si>
  <si>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</si>
  <si>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</si>
  <si>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</si>
  <si>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</si>
  <si>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</si>
  <si>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</si>
  <si>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</si>
  <si>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</si>
  <si>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</si>
  <si>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</si>
  <si>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</si>
  <si>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</si>
  <si>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</si>
  <si>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</si>
  <si>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</si>
  <si>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</si>
  <si>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</si>
  <si>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</si>
  <si>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</si>
  <si>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</si>
  <si>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</si>
  <si>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</si>
  <si>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</si>
  <si>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</si>
  <si>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</si>
  <si>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</si>
  <si>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</si>
  <si>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</si>
  <si>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</si>
  <si>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</si>
  <si>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</si>
  <si>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</si>
  <si>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</si>
  <si>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</si>
  <si>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</si>
  <si>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</si>
  <si>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</si>
  <si>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</si>
  <si>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</si>
  <si>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</si>
  <si>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</si>
  <si>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</si>
  <si>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</si>
  <si>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</si>
  <si>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</si>
  <si>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</si>
  <si>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</si>
  <si>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</si>
  <si>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</si>
  <si>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</si>
  <si>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</si>
  <si>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</si>
  <si>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</si>
  <si>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</si>
  <si>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</si>
  <si>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</si>
  <si>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</si>
  <si>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</si>
  <si>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</si>
  <si>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</si>
  <si>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</si>
  <si>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</si>
  <si>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</si>
  <si>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</si>
  <si>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</si>
  <si>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</si>
  <si>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</si>
  <si>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</si>
  <si>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</si>
  <si>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</si>
  <si>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</si>
  <si>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3.1.1</t>
  </si>
  <si>
    <t>3.3.1</t>
  </si>
  <si>
    <t xml:space="preserve">3.3.2 </t>
  </si>
  <si>
    <t xml:space="preserve">3.3.3 </t>
  </si>
  <si>
    <t>3.3.4</t>
  </si>
  <si>
    <t>3.3.5</t>
  </si>
  <si>
    <t>Provision of fence as specified</t>
  </si>
  <si>
    <t>3.3.7</t>
  </si>
  <si>
    <t>3.2.1</t>
  </si>
  <si>
    <t>bulk tank plinths ( 5m x 5 m area )</t>
  </si>
  <si>
    <t>m2</t>
  </si>
  <si>
    <t xml:space="preserve">Provision of 19mm stones around the generator and </t>
  </si>
  <si>
    <t>19mm Stones</t>
  </si>
  <si>
    <t xml:space="preserve">Cable Termination </t>
  </si>
  <si>
    <t xml:space="preserve">supply </t>
  </si>
  <si>
    <t xml:space="preserve">with meters and contactors as specified </t>
  </si>
  <si>
    <t>Drg No. W078285-ELEC104</t>
  </si>
  <si>
    <t>2.1.6</t>
  </si>
  <si>
    <t xml:space="preserve">300 Amps Three Phase Circuit Breaker </t>
  </si>
  <si>
    <t>16 mm² 4c Cable + ECC</t>
  </si>
  <si>
    <t>12 Months Data</t>
  </si>
  <si>
    <t xml:space="preserve">Supply 12 Months Data or 1 Gig per per month for </t>
  </si>
  <si>
    <t xml:space="preserve">Supply and delivery </t>
  </si>
  <si>
    <t xml:space="preserve">80Amps Circuit Breakers </t>
  </si>
  <si>
    <t>Wall Monted Kiosk with 3 phase 80 Apms CB</t>
  </si>
  <si>
    <t>with three phase 80 Amps circuit breaker (CB)</t>
  </si>
  <si>
    <t xml:space="preserve">Supply and install 3CR12 steel  Wall Mounted kiosk </t>
  </si>
  <si>
    <t>80 Amps, to be installed in the existing kiosk</t>
  </si>
  <si>
    <t xml:space="preserve">Supply and install  three phase circuit breakers (CB) </t>
  </si>
  <si>
    <t>12 months or 4 services which ever occurs later and</t>
  </si>
  <si>
    <t xml:space="preserve"> major service</t>
  </si>
  <si>
    <t xml:space="preserve"> unlimited hours as specified, all service must be  for</t>
  </si>
  <si>
    <t>BILL 4 : GENERATOR INSTALLATION - LADYSMITH GATEWAY CLINIC</t>
  </si>
  <si>
    <t>4.1</t>
  </si>
  <si>
    <t>4.2</t>
  </si>
  <si>
    <t>4.1.1</t>
  </si>
  <si>
    <t>4.3</t>
  </si>
  <si>
    <t>4.4</t>
  </si>
  <si>
    <t>4.5</t>
  </si>
  <si>
    <t>4.6</t>
  </si>
  <si>
    <t>4.7</t>
  </si>
  <si>
    <t>4.8</t>
  </si>
  <si>
    <t>4.9</t>
  </si>
  <si>
    <t>4.10</t>
  </si>
  <si>
    <t>4.11</t>
  </si>
  <si>
    <t>4.12</t>
  </si>
  <si>
    <t xml:space="preserve">GENERATOR INSTALLATION - </t>
  </si>
  <si>
    <t>LADYSMITH CLINIC</t>
  </si>
  <si>
    <t xml:space="preserve">as specified </t>
  </si>
  <si>
    <t xml:space="preserve"> Uninstall fiber Kisok and handover to workshop </t>
  </si>
  <si>
    <t>Handover or Disposal</t>
  </si>
  <si>
    <t>Uninstall DB D Mains Change over</t>
  </si>
  <si>
    <t xml:space="preserve">Unistall Existing Fiber Kiosk and Cables </t>
  </si>
  <si>
    <t xml:space="preserve">Unistall Existing 16 mm2  4 core Cables </t>
  </si>
  <si>
    <t xml:space="preserve">handover to workshop as specified </t>
  </si>
  <si>
    <t>10A 1 Pole 6kA MCB</t>
  </si>
  <si>
    <t>10A 3 Pole 6kA MCB</t>
  </si>
  <si>
    <t>20A 1 Pole 6kA MCB</t>
  </si>
  <si>
    <t>25A 1 Pole 6kA MCB</t>
  </si>
  <si>
    <t>30A 1 Pole 6kA MCB</t>
  </si>
  <si>
    <t>40A 1 Pole 6kA MCB</t>
  </si>
  <si>
    <t>40A 3 Pole 6kA MCB</t>
  </si>
  <si>
    <t>63A 3 Pole 6kA MCB</t>
  </si>
  <si>
    <t>63A 2 Pole 6kA earth leakage unit with overcurrent protection</t>
  </si>
  <si>
    <t>80A 3 Pole 6kA MCB</t>
  </si>
  <si>
    <t>100A 3 Pole 6kA MCB</t>
  </si>
  <si>
    <t>150A 3 Pole 10kA MCCB</t>
  </si>
  <si>
    <t>Circuit breakers and cover plates</t>
  </si>
  <si>
    <t>Unintall existing white cover plates for socket outlets</t>
  </si>
  <si>
    <t xml:space="preserve">Uninstall  </t>
  </si>
  <si>
    <t xml:space="preserve">Supply and Delivery </t>
  </si>
  <si>
    <t xml:space="preserve">Uninstall existing DB cover plate , supply and install </t>
  </si>
  <si>
    <t xml:space="preserve">Allow 10%  for profit and Delivery </t>
  </si>
  <si>
    <t>%</t>
  </si>
  <si>
    <t>2.13.1</t>
  </si>
  <si>
    <t>2.13.2</t>
  </si>
  <si>
    <t>2.19</t>
  </si>
  <si>
    <t>2.20</t>
  </si>
  <si>
    <t>2.21</t>
  </si>
  <si>
    <t xml:space="preserve">Painting and Installing the 5 x 9 Meters walkway roof </t>
  </si>
  <si>
    <t xml:space="preserve">Painting </t>
  </si>
  <si>
    <t xml:space="preserve">Installing </t>
  </si>
  <si>
    <t xml:space="preserve">Walkway Roof </t>
  </si>
  <si>
    <t>Allowance for unforeseen underground services</t>
  </si>
  <si>
    <t>sum</t>
  </si>
  <si>
    <t>STANDBY (PRIME RATED) GENERATOR INSTALLATIONS</t>
  </si>
  <si>
    <t>WIMS 078285: MADADENI HOSPITAL: INSTALLATION OF GENERATOR SET FOR OPERATING THEATRE</t>
  </si>
  <si>
    <t>CIVIL WORK AND FENCINNG</t>
  </si>
  <si>
    <t>3.3.8</t>
  </si>
  <si>
    <t xml:space="preserve">housing, mounting dampers, control panel, and </t>
  </si>
  <si>
    <t xml:space="preserve">Supply and install a 4500 self bunded Bulk tank as </t>
  </si>
  <si>
    <t xml:space="preserve">complete with automatic pumps system as specified </t>
  </si>
  <si>
    <t>per Petro Industrial PC Cube or similar approved,</t>
  </si>
  <si>
    <r>
      <t xml:space="preserve">Supply and install </t>
    </r>
    <r>
      <rPr>
        <b/>
        <sz val="10"/>
        <rFont val="Arial"/>
        <family val="2"/>
      </rPr>
      <t xml:space="preserve">red </t>
    </r>
    <r>
      <rPr>
        <sz val="10"/>
        <rFont val="Arial"/>
        <family val="2"/>
      </rPr>
      <t>cover plates for 3 pin socket outlets.</t>
    </r>
  </si>
  <si>
    <r>
      <t xml:space="preserve">Supply and install 16A 3 pin switched socket outlet complete with </t>
    </r>
    <r>
      <rPr>
        <b/>
        <sz val="10"/>
        <rFont val="Arial"/>
        <family val="2"/>
      </rPr>
      <t>red</t>
    </r>
    <r>
      <rPr>
        <sz val="10"/>
        <rFont val="Arial"/>
        <family val="2"/>
      </rPr>
      <t xml:space="preserve"> cover plate (for essential SSO).</t>
    </r>
  </si>
  <si>
    <t>DSE Webnet or Smart Gen</t>
  </si>
  <si>
    <t>STANDBY GENERATOR AND KIOSK</t>
  </si>
  <si>
    <t>2.18</t>
  </si>
  <si>
    <t>2.22</t>
  </si>
  <si>
    <t>2.23</t>
  </si>
  <si>
    <t>2.24</t>
  </si>
  <si>
    <t>2.25</t>
  </si>
  <si>
    <t>2.26</t>
  </si>
  <si>
    <t>DB PAINTING WORK</t>
  </si>
  <si>
    <t>Allowance for spray Painting DB from Orange to Red</t>
  </si>
  <si>
    <t>Underground Services and Electrical Connection</t>
  </si>
  <si>
    <t>Undertake infrared scanning of following distribution boards and provide a report to the Engineer.</t>
  </si>
  <si>
    <t>DB D - 250A 3 Phase DB</t>
  </si>
  <si>
    <t>Autoclave DB - 250A 3 Phase DB</t>
  </si>
  <si>
    <t xml:space="preserve">Air-conditioning DB - 150 A 3 Phase DB </t>
  </si>
  <si>
    <t xml:space="preserve">Distribution Boards and Infrared Scanning </t>
  </si>
  <si>
    <t>Allow for cleaning two (2) panel covers of an existing DB and paint the panel covers with signal red paint. The panel covers shall be powder coated.</t>
  </si>
  <si>
    <t>2.13.1.1</t>
  </si>
  <si>
    <t>2.13.1.2</t>
  </si>
  <si>
    <t>2.13.1.3</t>
  </si>
  <si>
    <t>2.14.1</t>
  </si>
  <si>
    <t>2.14.2</t>
  </si>
  <si>
    <t>2.14.3</t>
  </si>
  <si>
    <t>2.14.4</t>
  </si>
  <si>
    <t>2.14.5</t>
  </si>
  <si>
    <t>2.14.6</t>
  </si>
  <si>
    <t>2.14.7</t>
  </si>
  <si>
    <t>2.14.8</t>
  </si>
  <si>
    <t>2.14.9</t>
  </si>
  <si>
    <t>2.14.10</t>
  </si>
  <si>
    <t>2.14.11</t>
  </si>
  <si>
    <t>2.14.12</t>
  </si>
  <si>
    <t>2.16.1</t>
  </si>
  <si>
    <t>2.16.2</t>
  </si>
  <si>
    <t>2.16.3</t>
  </si>
  <si>
    <t>2.27</t>
  </si>
  <si>
    <t>Allowance for DB size is 3 x 3 meters powder coated</t>
  </si>
  <si>
    <t>2.28</t>
  </si>
  <si>
    <t>power consumption, harmonics, power factor, and</t>
  </si>
  <si>
    <r>
      <t xml:space="preserve">Supply and install </t>
    </r>
    <r>
      <rPr>
        <u/>
        <sz val="10"/>
        <rFont val="Arial"/>
        <family val="2"/>
      </rPr>
      <t>power quality meter</t>
    </r>
    <r>
      <rPr>
        <sz val="10"/>
        <rFont val="Arial"/>
        <family val="2"/>
      </rPr>
      <t xml:space="preserve"> for the purpose </t>
    </r>
  </si>
  <si>
    <t>3.1.2</t>
  </si>
  <si>
    <t>3.1.3</t>
  </si>
  <si>
    <t xml:space="preserve">liters </t>
  </si>
  <si>
    <t>3.3.9</t>
  </si>
  <si>
    <t>existing DB's as specified</t>
  </si>
  <si>
    <t>Allowance of supply and install the Modification on</t>
  </si>
  <si>
    <t>SECURITY FENCING &amp; GATE</t>
  </si>
  <si>
    <t>Posts for 3020mm and 1520mm high sucurity fence:</t>
  </si>
  <si>
    <t>70mm Diameter x 1,6mm hot dip galvanised steel fencing post 2600mm long fitted with a pressed steel mushroom cap one end and 150 x 150 x 3 mm baseplate at bottom and embedded in and including 400 x 400 x 600mm mass concrete (15 MPa) base (base else where measured).</t>
  </si>
  <si>
    <t>Foundation</t>
  </si>
  <si>
    <t>Exacation in earth not exceeding 2m deep for (400 x 400 x 600mm) fencing post</t>
  </si>
  <si>
    <t>15Mpa/19mm concrete base</t>
  </si>
  <si>
    <t>Lateral support</t>
  </si>
  <si>
    <t>Vee shaped horizontal stiffer bend to strengthen panels</t>
  </si>
  <si>
    <t>Fencing</t>
  </si>
  <si>
    <t>Fencing as type "Nylofor 3M" or equal approved with Zincalu coated, galvanised, resistance welded and PVC cpated wire, 3,96mm core wire diameter, 10 years warranty, installed complete with concrete bases size 400 x 400 x 600mm deep, all installed as per manufactures instructions.</t>
  </si>
  <si>
    <t>Note: Fencing to be installed with bottom of fence approximatly 300mm below natural ground level. Bidders are to allow in their rates for all excavations and backfilling necessary</t>
  </si>
  <si>
    <t>Fencing out of panels 2060mm high x 3020mm wide</t>
  </si>
  <si>
    <t>no</t>
  </si>
  <si>
    <t>Fencing out of panels 2060mm high x 1520mm wide</t>
  </si>
  <si>
    <t>Fence Sundries</t>
  </si>
  <si>
    <t>Fixing and ancillaries</t>
  </si>
  <si>
    <t>Supply of AH1 (Viro) Padlock with two keys each</t>
  </si>
  <si>
    <t>Gate and Generator Sundries</t>
  </si>
  <si>
    <t>3.3.6</t>
  </si>
  <si>
    <t>Hot dip galvanised gates formed of 50 x 75mm rectungular hollow section frame with two horizontal braces and filled in with 10mm diameter solid vertical bars at 92mm centres complete with 254 x 40 x 5mm hook and band hinges with flange bolted on steel posts, barrel bolt to receive padlock, and vertical extension 600mm long with 6 tying holes</t>
  </si>
  <si>
    <t>1710 mm wide x 2060 mm high with 254 x 40 x 5mm hook and band hinges with flange bolted in steel posts, barrel bolt</t>
  </si>
  <si>
    <t xml:space="preserve">Supply Soil Poisoning </t>
  </si>
  <si>
    <t>Bases (400 x 400 x 600mm)</t>
  </si>
  <si>
    <t xml:space="preserve">Construction of generator  and bulk plinths as specified in </t>
  </si>
  <si>
    <t xml:space="preserve">Generator Plinth </t>
  </si>
  <si>
    <t xml:space="preserve">and high yield steel reinforce (Y)450 Mpa, including </t>
  </si>
  <si>
    <t xml:space="preserve">soil poisoning </t>
  </si>
  <si>
    <t>Bulk Plinth</t>
  </si>
  <si>
    <t xml:space="preserve">Drg No. W078285-SE100/1/2, concrete strength 30MPa </t>
  </si>
  <si>
    <t>BILL 5 : FINAL SUMMARY</t>
  </si>
  <si>
    <t>CARRIED FORWARD TO BILL 5 : FINAL SUMMARY</t>
  </si>
  <si>
    <t>CARRIED FORWARD TO BILL 5: FINAL SUMMARY</t>
  </si>
  <si>
    <t>Manufacture, supply, delivery  and install a 300 kVA</t>
  </si>
  <si>
    <t xml:space="preserve">3 phase generator complete with containerised </t>
  </si>
  <si>
    <t>1000 L self bund day tank as specified</t>
  </si>
  <si>
    <t>and electrical connection or terminations (R80 000)</t>
  </si>
  <si>
    <t xml:space="preserve">Supply and install an outdoor 3CR12 stailess still </t>
  </si>
  <si>
    <t>Supply and Install 300 Amps 3 Phase circuit breaker</t>
  </si>
  <si>
    <t>in the existing mini-sub 7 as specified</t>
  </si>
  <si>
    <t>(Drg No. W078285-ELEC103)</t>
  </si>
  <si>
    <t>at the Manufacturer's premises as specified</t>
  </si>
  <si>
    <t>Install (LI)</t>
  </si>
  <si>
    <t xml:space="preserve">Install (LI) </t>
  </si>
  <si>
    <t>Soft and pickable (all materials) (LI)</t>
  </si>
  <si>
    <r>
      <t xml:space="preserve">of data logging, take readings and </t>
    </r>
    <r>
      <rPr>
        <u/>
        <sz val="10"/>
        <rFont val="Arial"/>
        <family val="2"/>
      </rPr>
      <t>provide report</t>
    </r>
    <r>
      <rPr>
        <sz val="10"/>
        <rFont val="Arial"/>
        <family val="2"/>
      </rPr>
      <t xml:space="preserve"> for </t>
    </r>
  </si>
  <si>
    <t>power factor correction bank sizing as specified.</t>
  </si>
  <si>
    <t>Uninstall 2 x 250 A 3 phase contactors and handover</t>
  </si>
  <si>
    <t xml:space="preserve">to the workshop as specified. </t>
  </si>
  <si>
    <t xml:space="preserve">the red cover plate DB Cover plate (2 x 3 meters) </t>
  </si>
  <si>
    <t xml:space="preserve">Socket Outlet and Socket Outlet Cover plate </t>
  </si>
  <si>
    <t>Supply and install hydraulic-magnetic circuit breakers on an existing distribution boards. All circuit breakers shall be CBI / ABB / Schneider or similar approved. All circuit brakers shall be of the same make.</t>
  </si>
  <si>
    <t>generator complete with containerised housing,</t>
  </si>
  <si>
    <t>mounting dampers as specified, including insurance</t>
  </si>
  <si>
    <t xml:space="preserve">Uninstall underground 16 mm2  4 core Cables  and </t>
  </si>
  <si>
    <t>BILL 3  : CIVIL WORK AND FENCING</t>
  </si>
  <si>
    <t>BILL 1 :</t>
  </si>
  <si>
    <t>BILL 2 :</t>
  </si>
  <si>
    <t>BILL 4 :</t>
  </si>
  <si>
    <t>SUPPLEMENTARY PREAMBLES</t>
  </si>
  <si>
    <r>
      <t xml:space="preserve">Refer to the attached Specification consisting of four parts.
</t>
    </r>
    <r>
      <rPr>
        <b/>
        <sz val="10"/>
        <rFont val="Arial"/>
        <family val="2"/>
      </rPr>
      <t>The Bill items are to be read in conjunction with the scope of work. The bill description is not fully descriptive and all-inclusive and the tenderer should acquaint themselves with the scope of work documentation to price the items.</t>
    </r>
  </si>
  <si>
    <t>WIMS 078285: MADADENI HOSPITAL: INSTALLATION OF GENERATOR SET FOR OPERATING THEATRES AND RELOCATION OF EXISTING GENERATOR SET TO LADYSMITH HOSPITAL GATEWAY CLINIC</t>
  </si>
  <si>
    <t>AND RELOCATION OF EXISTING GENERATOR SET TO LADYSMITH HOSPITAL GATEWAY CLINIC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</si>
</sst>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_ * #,##0.00_ ;_ * \-#,##0.00_ ;_ * &quot;-&quot;??_ ;_ @_ "/>
    <numFmt numFmtId="166" formatCode="&quot;R&quot;#,##0.00"/>
  </numFmts>
  <fonts count="45" x14ac:knownFonts="1">
    <font>
      <sz val="10"/>
      <name val="Arial"/>
    </font>
    <font>
      <sz val="11"/>
      <color theme="1"/>
      <name val="Calibri"/>
      <family val="2"/>
      <scheme val="minor"/>
    </font>
    <font>
      <sz val="11"/>
      <color theme="1"/>
      <name val="Calibri"/>
      <family val="2"/>
      <scheme val="minor"/>
    </font>
    <font>
      <sz val="10"/>
      <name val="Arial"/>
      <family val="2"/>
    </font>
    <font>
      <b/>
      <u/>
      <sz val="10"/>
      <name val="Arial"/>
      <family val="2"/>
    </font>
    <font>
      <b/>
      <sz val="10"/>
      <name val="Arial"/>
      <family val="2"/>
    </font>
    <font>
      <sz val="10"/>
      <name val="Arial"/>
      <family val="2"/>
    </font>
    <font>
      <b/>
      <sz val="12"/>
      <name val="Arial"/>
      <family val="2"/>
    </font>
    <font>
      <sz val="12"/>
      <name val="Arial"/>
      <family val="2"/>
    </font>
    <font>
      <u/>
      <sz val="10"/>
      <name val="Arial"/>
      <family val="2"/>
    </font>
    <font>
      <sz val="10"/>
      <name val="Arial"/>
      <family val="2"/>
    </font>
    <font>
      <sz val="10"/>
      <color theme="1"/>
      <name val="Arial"/>
      <family val="2"/>
    </font>
    <font>
      <b/>
      <u/>
      <sz val="10"/>
      <name val="Arial"/>
      <family val="2"/>
    </font>
    <font>
      <sz val="10"/>
      <name val="Arial"/>
      <family val="2"/>
    </font>
    <font>
      <b/>
      <sz val="10"/>
      <name val="Arial"/>
      <family val="2"/>
    </font>
    <font>
      <sz val="10"/>
      <name val="Arial"/>
      <family val="2"/>
    </font>
    <font>
      <b/>
      <sz val="11"/>
      <name val="Arial"/>
      <family val="2"/>
    </font>
    <font>
      <sz val="10"/>
      <name val="Times New Roman"/>
      <family val="1"/>
    </font>
    <font>
      <sz val="8"/>
      <name val="Arial"/>
      <family val="2"/>
    </font>
    <font>
      <sz val="9"/>
      <name val="Arial"/>
      <family val="2"/>
    </font>
    <font>
      <b/>
      <sz val="16"/>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color theme="1"/>
      <name val="Arial"/>
      <family val="2"/>
    </font>
    <font>
      <sz val="8"/>
      <color theme="1"/>
      <name val="Arial"/>
      <family val="2"/>
    </font>
    <font>
      <b/>
      <i/>
      <sz val="10"/>
      <color theme="1"/>
      <name val="Arial Narrow"/>
      <family val="2"/>
    </font>
    <font>
      <b/>
      <u/>
      <sz val="12"/>
      <name val="Arial"/>
      <family val="2"/>
    </font>
    <font>
      <sz val="14"/>
      <name val="Arial"/>
      <family val="2"/>
    </font>
    <font>
      <u/>
      <sz val="12"/>
      <name val="Arial"/>
      <family val="2"/>
    </font>
    <font>
      <b/>
      <u/>
      <sz val="11"/>
      <name val="Arial"/>
      <family val="2"/>
    </font>
    <font>
      <sz val="11"/>
      <color theme="1"/>
      <name val="Arial"/>
      <family val="2"/>
    </font>
    <font>
      <sz val="11"/>
      <name val="Arial"/>
      <family val="2"/>
    </font>
    <font>
      <b/>
      <u/>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bottom/>
      <diagonal/>
    </border>
  </borders>
  <cellStyleXfs count="9">
    <xf numFmtId="0" fontId="0" fillId="0" borderId="0"/>
    <xf numFmtId="165" fontId="3" fillId="0" borderId="0" applyFont="0" applyFill="0" applyBorder="0" applyAlignment="0" applyProtection="0"/>
    <xf numFmtId="164" fontId="3" fillId="0" borderId="0" applyFont="0" applyFill="0" applyBorder="0" applyAlignment="0" applyProtection="0"/>
    <xf numFmtId="0" fontId="3" fillId="0" borderId="0"/>
    <xf numFmtId="0" fontId="17" fillId="0" borderId="0"/>
    <xf numFmtId="0" fontId="3" fillId="0" borderId="0"/>
    <xf numFmtId="0" fontId="3" fillId="0" borderId="0">
      <alignment horizontal="justify" vertical="top"/>
    </xf>
    <xf numFmtId="0" fontId="2" fillId="0" borderId="0"/>
    <xf numFmtId="0" fontId="1" fillId="0" borderId="0"/>
  </cellStyleXfs>
  <cellXfs count="503">
    <xf numFmtId="0" fontId="0" fillId="0" borderId="0" xfId="0"/>
    <xf numFmtId="0" fontId="0" fillId="0" borderId="0" xfId="0" applyProtection="1">
      <protection locked="0"/>
    </xf>
    <xf numFmtId="0" fontId="0" fillId="0" borderId="7" xfId="0" applyBorder="1"/>
    <xf numFmtId="0" fontId="0" fillId="0" borderId="13" xfId="0" applyBorder="1"/>
    <xf numFmtId="0" fontId="0" fillId="0" borderId="17" xfId="0" applyBorder="1"/>
    <xf numFmtId="0" fontId="3" fillId="0" borderId="0" xfId="0" applyFont="1" applyAlignment="1">
      <alignment horizontal="right"/>
    </xf>
    <xf numFmtId="165" fontId="0" fillId="0" borderId="12" xfId="1" applyFont="1" applyBorder="1" applyProtection="1"/>
    <xf numFmtId="165" fontId="10" fillId="0" borderId="0" xfId="1" applyFont="1" applyFill="1" applyProtection="1"/>
    <xf numFmtId="165" fontId="10" fillId="0" borderId="7" xfId="1" applyFont="1" applyFill="1" applyBorder="1" applyProtection="1"/>
    <xf numFmtId="0" fontId="3" fillId="0" borderId="0" xfId="0" applyFont="1"/>
    <xf numFmtId="0" fontId="3" fillId="0" borderId="7" xfId="0" applyFont="1" applyBorder="1"/>
    <xf numFmtId="0" fontId="0" fillId="0" borderId="20" xfId="0" applyBorder="1"/>
    <xf numFmtId="0" fontId="0" fillId="0" borderId="21" xfId="0" applyBorder="1"/>
    <xf numFmtId="0" fontId="0" fillId="0" borderId="22" xfId="0" applyBorder="1"/>
    <xf numFmtId="0" fontId="3" fillId="0" borderId="23" xfId="0" applyFont="1" applyBorder="1"/>
    <xf numFmtId="0" fontId="0" fillId="0" borderId="24" xfId="0" applyBorder="1"/>
    <xf numFmtId="0" fontId="0" fillId="0" borderId="25" xfId="0" applyBorder="1"/>
    <xf numFmtId="0" fontId="5" fillId="0" borderId="26" xfId="0" applyFont="1" applyBorder="1"/>
    <xf numFmtId="0" fontId="5" fillId="0" borderId="27" xfId="0" applyFont="1" applyBorder="1"/>
    <xf numFmtId="0" fontId="5" fillId="0" borderId="27" xfId="0" applyFont="1" applyBorder="1" applyAlignment="1">
      <alignment wrapText="1"/>
    </xf>
    <xf numFmtId="0" fontId="5" fillId="0" borderId="28" xfId="0" applyFont="1" applyBorder="1" applyAlignment="1">
      <alignment wrapText="1"/>
    </xf>
    <xf numFmtId="0" fontId="3" fillId="0" borderId="0" xfId="0" applyFont="1" applyAlignment="1">
      <alignment vertical="top" wrapText="1"/>
    </xf>
    <xf numFmtId="0" fontId="3" fillId="0" borderId="18" xfId="0" applyFont="1" applyBorder="1" applyAlignment="1">
      <alignment vertical="top" wrapText="1"/>
    </xf>
    <xf numFmtId="0" fontId="3" fillId="0" borderId="18" xfId="0" applyFont="1" applyBorder="1"/>
    <xf numFmtId="0" fontId="3" fillId="0" borderId="8" xfId="0" applyFont="1" applyBorder="1"/>
    <xf numFmtId="0" fontId="0" fillId="0" borderId="29" xfId="0" applyBorder="1"/>
    <xf numFmtId="0" fontId="0" fillId="0" borderId="30" xfId="0" applyBorder="1"/>
    <xf numFmtId="0" fontId="3" fillId="0" borderId="29" xfId="0" applyFont="1" applyBorder="1"/>
    <xf numFmtId="0" fontId="3" fillId="0" borderId="20" xfId="0" applyFont="1" applyBorder="1"/>
    <xf numFmtId="0" fontId="3" fillId="0" borderId="31" xfId="0" applyFont="1" applyBorder="1"/>
    <xf numFmtId="0" fontId="5" fillId="0" borderId="23" xfId="0" applyFont="1" applyBorder="1"/>
    <xf numFmtId="0" fontId="5" fillId="0" borderId="24" xfId="0" applyFont="1" applyBorder="1"/>
    <xf numFmtId="0" fontId="5" fillId="0" borderId="25" xfId="0" applyFont="1" applyBorder="1"/>
    <xf numFmtId="0" fontId="3" fillId="0" borderId="30" xfId="0" applyFont="1" applyBorder="1" applyAlignment="1">
      <alignment horizontal="right"/>
    </xf>
    <xf numFmtId="0" fontId="3" fillId="0" borderId="25" xfId="0" applyFont="1" applyBorder="1" applyAlignment="1">
      <alignment horizontal="right"/>
    </xf>
    <xf numFmtId="0" fontId="13" fillId="0" borderId="0" xfId="0" applyFont="1" applyProtection="1">
      <protection locked="0"/>
    </xf>
    <xf numFmtId="165" fontId="13" fillId="0" borderId="12" xfId="1" applyFont="1" applyBorder="1" applyProtection="1"/>
    <xf numFmtId="165" fontId="15" fillId="0" borderId="7" xfId="1" applyFont="1" applyFill="1" applyBorder="1" applyProtection="1"/>
    <xf numFmtId="0" fontId="3" fillId="0" borderId="30" xfId="0" applyFont="1" applyBorder="1"/>
    <xf numFmtId="0" fontId="3" fillId="0" borderId="23" xfId="0" applyFont="1" applyBorder="1" applyAlignment="1">
      <alignment wrapText="1"/>
    </xf>
    <xf numFmtId="0" fontId="3" fillId="0" borderId="25" xfId="0" applyFont="1" applyBorder="1"/>
    <xf numFmtId="0" fontId="5" fillId="0" borderId="20" xfId="0" applyFont="1" applyBorder="1"/>
    <xf numFmtId="0" fontId="5" fillId="0" borderId="21" xfId="0" applyFont="1" applyBorder="1"/>
    <xf numFmtId="0" fontId="5" fillId="0" borderId="21" xfId="0" applyFont="1" applyBorder="1" applyAlignment="1">
      <alignment wrapText="1"/>
    </xf>
    <xf numFmtId="0" fontId="5" fillId="0" borderId="22" xfId="0" applyFont="1" applyBorder="1" applyAlignment="1">
      <alignment wrapText="1"/>
    </xf>
    <xf numFmtId="166" fontId="10" fillId="0" borderId="12" xfId="1" applyNumberFormat="1" applyFont="1" applyFill="1" applyBorder="1" applyProtection="1"/>
    <xf numFmtId="166" fontId="15" fillId="0" borderId="12" xfId="1" applyNumberFormat="1" applyFont="1" applyFill="1" applyBorder="1" applyProtection="1"/>
    <xf numFmtId="166" fontId="0" fillId="0" borderId="0" xfId="2" applyNumberFormat="1" applyFont="1" applyAlignment="1" applyProtection="1">
      <alignment horizontal="right"/>
    </xf>
    <xf numFmtId="166" fontId="3" fillId="0" borderId="0" xfId="2" applyNumberFormat="1" applyAlignment="1" applyProtection="1">
      <alignment horizontal="right"/>
    </xf>
    <xf numFmtId="166" fontId="7" fillId="0" borderId="10" xfId="2" applyNumberFormat="1" applyFont="1" applyFill="1" applyBorder="1" applyAlignment="1" applyProtection="1">
      <alignment horizontal="right"/>
    </xf>
    <xf numFmtId="166" fontId="5" fillId="0" borderId="4" xfId="2" applyNumberFormat="1" applyFont="1" applyFill="1" applyBorder="1" applyAlignment="1" applyProtection="1">
      <alignment horizontal="center"/>
    </xf>
    <xf numFmtId="0" fontId="0" fillId="0" borderId="16" xfId="0" applyBorder="1" applyProtection="1">
      <protection locked="0"/>
    </xf>
    <xf numFmtId="165" fontId="0" fillId="0" borderId="12" xfId="1" applyFont="1" applyFill="1" applyBorder="1" applyProtection="1"/>
    <xf numFmtId="0" fontId="3" fillId="2" borderId="29" xfId="0" applyFont="1" applyFill="1" applyBorder="1"/>
    <xf numFmtId="0" fontId="0" fillId="0" borderId="5" xfId="0" applyBorder="1" applyAlignment="1" applyProtection="1">
      <alignment horizontal="center"/>
      <protection locked="0"/>
    </xf>
    <xf numFmtId="0" fontId="3" fillId="0" borderId="7" xfId="3" applyBorder="1" applyAlignment="1" applyProtection="1">
      <alignment vertical="top"/>
      <protection locked="0"/>
    </xf>
    <xf numFmtId="0" fontId="3" fillId="0" borderId="33" xfId="3" applyBorder="1" applyAlignment="1" applyProtection="1">
      <alignment vertical="top"/>
      <protection locked="0"/>
    </xf>
    <xf numFmtId="0" fontId="3" fillId="0" borderId="7" xfId="3" applyBorder="1" applyAlignment="1" applyProtection="1">
      <alignment horizontal="left" vertical="top" wrapText="1"/>
      <protection locked="0"/>
    </xf>
    <xf numFmtId="0" fontId="23" fillId="0" borderId="33" xfId="3" applyFont="1" applyBorder="1" applyAlignment="1" applyProtection="1">
      <alignment horizontal="left" vertical="top"/>
      <protection locked="0"/>
    </xf>
    <xf numFmtId="0" fontId="23" fillId="0" borderId="7" xfId="3" applyFont="1" applyBorder="1" applyAlignment="1" applyProtection="1">
      <alignment horizontal="left" vertical="top"/>
      <protection locked="0"/>
    </xf>
    <xf numFmtId="0" fontId="3" fillId="0" borderId="7" xfId="3" applyBorder="1" applyAlignment="1" applyProtection="1">
      <alignment horizontal="justify" vertical="top" wrapText="1"/>
      <protection locked="0"/>
    </xf>
    <xf numFmtId="0" fontId="3" fillId="0" borderId="37" xfId="3" applyBorder="1" applyAlignment="1" applyProtection="1">
      <alignment vertical="center"/>
      <protection locked="0"/>
    </xf>
    <xf numFmtId="0" fontId="18" fillId="0" borderId="7" xfId="3" applyFont="1" applyBorder="1" applyAlignment="1" applyProtection="1">
      <alignment horizontal="center" vertical="top"/>
      <protection locked="0"/>
    </xf>
    <xf numFmtId="0" fontId="18" fillId="0" borderId="33" xfId="3" applyFont="1" applyBorder="1" applyAlignment="1" applyProtection="1">
      <alignment horizontal="center" vertical="top"/>
      <protection locked="0"/>
    </xf>
    <xf numFmtId="0" fontId="3" fillId="0" borderId="7" xfId="3" applyBorder="1" applyProtection="1">
      <protection locked="0"/>
    </xf>
    <xf numFmtId="0" fontId="3" fillId="0" borderId="33" xfId="3" applyBorder="1" applyProtection="1">
      <protection locked="0"/>
    </xf>
    <xf numFmtId="0" fontId="3" fillId="0" borderId="0" xfId="3" applyAlignment="1" applyProtection="1">
      <alignment vertical="top"/>
      <protection locked="0"/>
    </xf>
    <xf numFmtId="165" fontId="3" fillId="0" borderId="12" xfId="1" applyFont="1" applyBorder="1" applyProtection="1"/>
    <xf numFmtId="165" fontId="3" fillId="0" borderId="12" xfId="1" applyFont="1" applyBorder="1" applyAlignment="1" applyProtection="1">
      <alignment wrapText="1"/>
    </xf>
    <xf numFmtId="2" fontId="0" fillId="0" borderId="16" xfId="0" applyNumberFormat="1" applyBorder="1" applyProtection="1">
      <protection locked="0"/>
    </xf>
    <xf numFmtId="165" fontId="0" fillId="0" borderId="0" xfId="1" applyFont="1" applyFill="1" applyBorder="1" applyProtection="1"/>
    <xf numFmtId="0" fontId="0" fillId="0" borderId="16" xfId="0" applyBorder="1" applyAlignment="1" applyProtection="1">
      <alignment vertical="center"/>
      <protection locked="0"/>
    </xf>
    <xf numFmtId="2" fontId="0" fillId="0" borderId="16" xfId="0" applyNumberFormat="1" applyBorder="1" applyAlignment="1" applyProtection="1">
      <alignment vertical="center"/>
      <protection locked="0"/>
    </xf>
    <xf numFmtId="166" fontId="10" fillId="0" borderId="12" xfId="1" applyNumberFormat="1" applyFont="1" applyFill="1" applyBorder="1" applyProtection="1">
      <protection locked="0"/>
    </xf>
    <xf numFmtId="165" fontId="10" fillId="0" borderId="0" xfId="1" applyFont="1" applyFill="1" applyProtection="1">
      <protection locked="0"/>
    </xf>
    <xf numFmtId="165" fontId="10" fillId="0" borderId="5" xfId="1" applyFont="1" applyFill="1" applyBorder="1" applyProtection="1">
      <protection locked="0"/>
    </xf>
    <xf numFmtId="165" fontId="10" fillId="0" borderId="0" xfId="1" applyFont="1" applyFill="1" applyBorder="1" applyProtection="1">
      <protection locked="0"/>
    </xf>
    <xf numFmtId="165" fontId="10" fillId="0" borderId="0" xfId="1" applyFont="1" applyFill="1" applyAlignment="1" applyProtection="1">
      <alignment horizontal="center"/>
      <protection locked="0"/>
    </xf>
    <xf numFmtId="165" fontId="3" fillId="0" borderId="5" xfId="1" applyFont="1" applyFill="1" applyBorder="1" applyAlignment="1" applyProtection="1">
      <alignment horizontal="center"/>
      <protection locked="0"/>
    </xf>
    <xf numFmtId="166" fontId="0" fillId="0" borderId="10" xfId="0" applyNumberFormat="1" applyBorder="1" applyProtection="1">
      <protection locked="0"/>
    </xf>
    <xf numFmtId="166" fontId="5" fillId="0" borderId="12" xfId="0" quotePrefix="1" applyNumberFormat="1" applyFont="1" applyBorder="1" applyAlignment="1" applyProtection="1">
      <alignment horizontal="right"/>
      <protection locked="0"/>
    </xf>
    <xf numFmtId="166" fontId="0" fillId="0" borderId="4" xfId="0" applyNumberFormat="1" applyBorder="1" applyProtection="1">
      <protection locked="0"/>
    </xf>
    <xf numFmtId="49" fontId="18" fillId="0" borderId="28" xfId="4" applyNumberFormat="1" applyFont="1" applyBorder="1" applyAlignment="1">
      <alignment horizontal="right" vertical="top" wrapText="1"/>
    </xf>
    <xf numFmtId="0" fontId="3" fillId="0" borderId="0" xfId="3" applyAlignment="1">
      <alignment vertical="top" wrapText="1"/>
    </xf>
    <xf numFmtId="0" fontId="19" fillId="0" borderId="29" xfId="3" applyFont="1" applyBorder="1" applyAlignment="1">
      <alignment vertical="top"/>
    </xf>
    <xf numFmtId="0" fontId="5" fillId="0" borderId="0" xfId="3" applyFont="1" applyAlignment="1">
      <alignment horizontal="center" vertical="top"/>
    </xf>
    <xf numFmtId="0" fontId="3" fillId="0" borderId="30" xfId="3" applyBorder="1" applyAlignment="1">
      <alignment vertical="top"/>
    </xf>
    <xf numFmtId="0" fontId="19" fillId="0" borderId="23" xfId="3" applyFont="1" applyBorder="1" applyAlignment="1">
      <alignment vertical="top"/>
    </xf>
    <xf numFmtId="0" fontId="5" fillId="0" borderId="24" xfId="3" applyFont="1" applyBorder="1" applyAlignment="1">
      <alignment horizontal="center" vertical="center"/>
    </xf>
    <xf numFmtId="0" fontId="3" fillId="0" borderId="24" xfId="3" applyBorder="1" applyAlignment="1">
      <alignment vertical="top"/>
    </xf>
    <xf numFmtId="0" fontId="3" fillId="0" borderId="25" xfId="3" applyBorder="1" applyAlignment="1">
      <alignment vertical="top"/>
    </xf>
    <xf numFmtId="0" fontId="19" fillId="0" borderId="3" xfId="3" applyFont="1" applyBorder="1" applyAlignment="1">
      <alignment vertical="center"/>
    </xf>
    <xf numFmtId="0" fontId="5" fillId="0" borderId="18" xfId="3" applyFont="1" applyBorder="1" applyAlignment="1">
      <alignment horizontal="center" vertical="center"/>
    </xf>
    <xf numFmtId="0" fontId="18" fillId="0" borderId="3" xfId="3" applyFont="1" applyBorder="1" applyAlignment="1">
      <alignment horizontal="center" vertical="center"/>
    </xf>
    <xf numFmtId="0" fontId="18" fillId="0" borderId="17" xfId="3" applyFont="1" applyBorder="1" applyAlignment="1">
      <alignment horizontal="center" vertical="center"/>
    </xf>
    <xf numFmtId="0" fontId="18" fillId="0" borderId="32" xfId="3" applyFont="1" applyBorder="1" applyAlignment="1">
      <alignment horizontal="center" vertical="center"/>
    </xf>
    <xf numFmtId="0" fontId="19" fillId="0" borderId="5" xfId="3" applyFont="1" applyBorder="1" applyAlignment="1">
      <alignment vertical="top"/>
    </xf>
    <xf numFmtId="0" fontId="3" fillId="0" borderId="0" xfId="3" applyAlignment="1">
      <alignment vertical="top"/>
    </xf>
    <xf numFmtId="0" fontId="3" fillId="0" borderId="5" xfId="3" applyBorder="1" applyAlignment="1">
      <alignment horizontal="center" vertical="top"/>
    </xf>
    <xf numFmtId="0" fontId="3" fillId="0" borderId="5" xfId="3" applyBorder="1" applyAlignment="1">
      <alignment vertical="top"/>
    </xf>
    <xf numFmtId="0" fontId="3" fillId="0" borderId="7" xfId="3" applyBorder="1" applyAlignment="1">
      <alignment vertical="top"/>
    </xf>
    <xf numFmtId="0" fontId="22" fillId="0" borderId="5" xfId="3" applyFont="1" applyBorder="1" applyAlignment="1">
      <alignment horizontal="center" vertical="top"/>
    </xf>
    <xf numFmtId="0" fontId="3" fillId="0" borderId="0" xfId="3" applyAlignment="1">
      <alignment horizontal="justify" vertical="top" wrapText="1"/>
    </xf>
    <xf numFmtId="0" fontId="3" fillId="0" borderId="5" xfId="3" applyBorder="1" applyAlignment="1">
      <alignment horizontal="center" vertical="top" wrapText="1"/>
    </xf>
    <xf numFmtId="0" fontId="3" fillId="0" borderId="5" xfId="3" applyBorder="1" applyAlignment="1">
      <alignment horizontal="left" vertical="top" wrapText="1"/>
    </xf>
    <xf numFmtId="0" fontId="23" fillId="0" borderId="5" xfId="3" applyFont="1" applyBorder="1" applyAlignment="1">
      <alignment horizontal="left" vertical="top"/>
    </xf>
    <xf numFmtId="0" fontId="3" fillId="0" borderId="0" xfId="3" applyAlignment="1">
      <alignment horizontal="left" vertical="top" wrapText="1"/>
    </xf>
    <xf numFmtId="0" fontId="3" fillId="0" borderId="5" xfId="3" applyBorder="1" applyAlignment="1">
      <alignment horizontal="justify" vertical="top" wrapText="1"/>
    </xf>
    <xf numFmtId="0" fontId="22" fillId="0" borderId="5" xfId="3" applyFont="1" applyBorder="1" applyAlignment="1">
      <alignment vertical="top"/>
    </xf>
    <xf numFmtId="0" fontId="24" fillId="0" borderId="5" xfId="3" applyFont="1" applyBorder="1" applyAlignment="1">
      <alignment horizontal="center" vertical="top"/>
    </xf>
    <xf numFmtId="0" fontId="11" fillId="0" borderId="0" xfId="3" applyFont="1" applyAlignment="1">
      <alignment horizontal="justify" vertical="top" wrapText="1"/>
    </xf>
    <xf numFmtId="0" fontId="24" fillId="0" borderId="5" xfId="3" applyFont="1" applyBorder="1" applyAlignment="1">
      <alignment vertical="top"/>
    </xf>
    <xf numFmtId="0" fontId="11" fillId="0" borderId="0" xfId="3" applyFont="1" applyAlignment="1">
      <alignment vertical="top"/>
    </xf>
    <xf numFmtId="0" fontId="24" fillId="0" borderId="0" xfId="3" applyFont="1" applyAlignment="1">
      <alignment vertical="top"/>
    </xf>
    <xf numFmtId="0" fontId="11" fillId="0" borderId="0" xfId="3" applyFont="1" applyAlignment="1">
      <alignment vertical="center"/>
    </xf>
    <xf numFmtId="0" fontId="11" fillId="0" borderId="0" xfId="3" applyFont="1" applyAlignment="1">
      <alignment vertical="center" wrapText="1"/>
    </xf>
    <xf numFmtId="0" fontId="3" fillId="0" borderId="5" xfId="3" applyBorder="1" applyAlignment="1">
      <alignment vertical="top" wrapText="1"/>
    </xf>
    <xf numFmtId="0" fontId="24" fillId="0" borderId="34" xfId="3" applyFont="1" applyBorder="1" applyAlignment="1">
      <alignment vertical="center"/>
    </xf>
    <xf numFmtId="0" fontId="11" fillId="0" borderId="35" xfId="3" applyFont="1" applyBorder="1" applyAlignment="1">
      <alignment horizontal="right" vertical="center"/>
    </xf>
    <xf numFmtId="0" fontId="3" fillId="0" borderId="36" xfId="3" applyBorder="1" applyAlignment="1">
      <alignment vertical="center"/>
    </xf>
    <xf numFmtId="0" fontId="3" fillId="0" borderId="35" xfId="3" applyBorder="1" applyAlignment="1">
      <alignment vertical="center"/>
    </xf>
    <xf numFmtId="0" fontId="3" fillId="0" borderId="35" xfId="3" applyBorder="1" applyAlignment="1">
      <alignment horizontal="right" vertical="center"/>
    </xf>
    <xf numFmtId="0" fontId="24" fillId="0" borderId="2" xfId="3" applyFont="1" applyBorder="1" applyAlignment="1">
      <alignment vertical="top"/>
    </xf>
    <xf numFmtId="0" fontId="11" fillId="0" borderId="1" xfId="3" applyFont="1" applyBorder="1" applyAlignment="1">
      <alignment vertical="top"/>
    </xf>
    <xf numFmtId="0" fontId="3" fillId="0" borderId="2" xfId="3" applyBorder="1" applyAlignment="1">
      <alignment horizontal="center" vertical="top"/>
    </xf>
    <xf numFmtId="0" fontId="3" fillId="0" borderId="2" xfId="3" applyBorder="1" applyAlignment="1">
      <alignment vertical="top"/>
    </xf>
    <xf numFmtId="0" fontId="3" fillId="0" borderId="14" xfId="3" applyBorder="1" applyAlignment="1">
      <alignment vertical="top"/>
    </xf>
    <xf numFmtId="0" fontId="3" fillId="0" borderId="38" xfId="3" applyBorder="1" applyAlignment="1">
      <alignment vertical="top"/>
    </xf>
    <xf numFmtId="0" fontId="24" fillId="0" borderId="3" xfId="3" applyFont="1" applyBorder="1" applyAlignment="1">
      <alignment vertical="top"/>
    </xf>
    <xf numFmtId="0" fontId="11" fillId="0" borderId="18" xfId="3" applyFont="1" applyBorder="1" applyAlignment="1">
      <alignment vertical="top"/>
    </xf>
    <xf numFmtId="0" fontId="18" fillId="0" borderId="3" xfId="3" applyFont="1" applyBorder="1" applyAlignment="1">
      <alignment horizontal="center" vertical="top"/>
    </xf>
    <xf numFmtId="0" fontId="18" fillId="0" borderId="17" xfId="3" applyFont="1" applyBorder="1" applyAlignment="1">
      <alignment horizontal="center" vertical="top"/>
    </xf>
    <xf numFmtId="0" fontId="18" fillId="0" borderId="32" xfId="3" applyFont="1" applyBorder="1" applyAlignment="1">
      <alignment horizontal="center" vertical="top"/>
    </xf>
    <xf numFmtId="0" fontId="3" fillId="0" borderId="7" xfId="3" applyBorder="1" applyAlignment="1">
      <alignment horizontal="center" vertical="top"/>
    </xf>
    <xf numFmtId="0" fontId="27" fillId="0" borderId="5" xfId="3" applyFont="1" applyBorder="1" applyAlignment="1">
      <alignment vertical="top"/>
    </xf>
    <xf numFmtId="0" fontId="28" fillId="0" borderId="0" xfId="3" applyFont="1" applyAlignment="1">
      <alignment horizontal="left" vertical="top" wrapText="1"/>
    </xf>
    <xf numFmtId="0" fontId="3" fillId="0" borderId="7" xfId="3" applyBorder="1" applyAlignment="1">
      <alignment vertical="top" wrapText="1"/>
    </xf>
    <xf numFmtId="0" fontId="18" fillId="0" borderId="5" xfId="3" applyFont="1" applyBorder="1" applyAlignment="1">
      <alignment horizontal="center" vertical="top"/>
    </xf>
    <xf numFmtId="0" fontId="11" fillId="0" borderId="2" xfId="3" applyFont="1" applyBorder="1" applyAlignment="1">
      <alignment vertical="top" wrapText="1"/>
    </xf>
    <xf numFmtId="0" fontId="11" fillId="0" borderId="1" xfId="3" applyFont="1" applyBorder="1" applyAlignment="1">
      <alignment vertical="top" wrapText="1"/>
    </xf>
    <xf numFmtId="0" fontId="3" fillId="0" borderId="1" xfId="3" applyBorder="1" applyAlignment="1">
      <alignment vertical="top" wrapText="1"/>
    </xf>
    <xf numFmtId="0" fontId="3" fillId="0" borderId="38" xfId="3" applyBorder="1" applyAlignment="1">
      <alignment vertical="top" wrapText="1"/>
    </xf>
    <xf numFmtId="0" fontId="11" fillId="0" borderId="3" xfId="3" applyFont="1" applyBorder="1" applyAlignment="1">
      <alignment vertical="top" wrapText="1"/>
    </xf>
    <xf numFmtId="0" fontId="11" fillId="0" borderId="18" xfId="3" applyFont="1" applyBorder="1" applyAlignment="1">
      <alignment vertical="top" wrapText="1"/>
    </xf>
    <xf numFmtId="0" fontId="3" fillId="0" borderId="0" xfId="3" applyAlignment="1">
      <alignment vertical="center"/>
    </xf>
    <xf numFmtId="0" fontId="3" fillId="0" borderId="0" xfId="3" applyAlignment="1">
      <alignment horizontal="right" vertical="center"/>
    </xf>
    <xf numFmtId="0" fontId="3" fillId="0" borderId="0" xfId="3" applyAlignment="1">
      <alignment horizontal="left" vertical="center"/>
    </xf>
    <xf numFmtId="0" fontId="3" fillId="0" borderId="0" xfId="3" applyAlignment="1">
      <alignment horizontal="right" vertical="top"/>
    </xf>
    <xf numFmtId="0" fontId="3" fillId="0" borderId="2" xfId="3" applyBorder="1" applyAlignment="1">
      <alignment vertical="top" wrapText="1"/>
    </xf>
    <xf numFmtId="0" fontId="19" fillId="0" borderId="3" xfId="3" applyFont="1" applyBorder="1" applyAlignment="1">
      <alignment vertical="top"/>
    </xf>
    <xf numFmtId="0" fontId="3" fillId="0" borderId="18" xfId="3" applyBorder="1" applyAlignment="1">
      <alignment vertical="top"/>
    </xf>
    <xf numFmtId="0" fontId="5" fillId="0" borderId="0" xfId="3" applyFont="1" applyAlignment="1">
      <alignment horizontal="left" vertical="top"/>
    </xf>
    <xf numFmtId="0" fontId="29" fillId="0" borderId="0" xfId="3" quotePrefix="1" applyFont="1" applyAlignment="1">
      <alignment horizontal="left" vertical="top"/>
    </xf>
    <xf numFmtId="0" fontId="5" fillId="0" borderId="0" xfId="3" applyFont="1" applyAlignment="1">
      <alignment horizontal="left" vertical="top" wrapText="1"/>
    </xf>
    <xf numFmtId="0" fontId="3" fillId="0" borderId="0" xfId="3" applyAlignment="1">
      <alignment vertical="center" wrapText="1"/>
    </xf>
    <xf numFmtId="0" fontId="19" fillId="0" borderId="2" xfId="3" applyFont="1" applyBorder="1" applyAlignment="1">
      <alignment vertical="top"/>
    </xf>
    <xf numFmtId="0" fontId="3" fillId="0" borderId="1" xfId="3" applyBorder="1" applyAlignment="1">
      <alignment horizontal="right" vertical="top"/>
    </xf>
    <xf numFmtId="0" fontId="3" fillId="0" borderId="18" xfId="3" applyBorder="1" applyAlignment="1">
      <alignment horizontal="right" vertical="top"/>
    </xf>
    <xf numFmtId="0" fontId="3" fillId="0" borderId="0" xfId="3" applyAlignment="1">
      <alignment horizontal="left" vertical="center" wrapText="1"/>
    </xf>
    <xf numFmtId="0" fontId="7" fillId="0" borderId="0" xfId="3" applyFont="1" applyAlignment="1">
      <alignment horizontal="left" vertical="top" wrapText="1"/>
    </xf>
    <xf numFmtId="0" fontId="30" fillId="0" borderId="0" xfId="3" applyFont="1" applyAlignment="1">
      <alignment horizontal="left" vertical="top" wrapText="1"/>
    </xf>
    <xf numFmtId="0" fontId="5" fillId="0" borderId="0" xfId="3" applyFont="1" applyAlignment="1">
      <alignment vertical="top"/>
    </xf>
    <xf numFmtId="0" fontId="5" fillId="0" borderId="1" xfId="3" applyFont="1" applyBorder="1" applyAlignment="1">
      <alignment horizontal="left" vertical="top"/>
    </xf>
    <xf numFmtId="0" fontId="18" fillId="0" borderId="2" xfId="3" applyFont="1" applyBorder="1" applyAlignment="1">
      <alignment horizontal="center" vertical="top"/>
    </xf>
    <xf numFmtId="0" fontId="18" fillId="0" borderId="14" xfId="3" applyFont="1" applyBorder="1" applyAlignment="1">
      <alignment horizontal="center" vertical="top"/>
    </xf>
    <xf numFmtId="0" fontId="18" fillId="0" borderId="38" xfId="3" applyFont="1" applyBorder="1" applyAlignment="1">
      <alignment horizontal="center" vertical="top"/>
    </xf>
    <xf numFmtId="0" fontId="5" fillId="0" borderId="0" xfId="3" applyFont="1" applyAlignment="1">
      <alignment vertical="center"/>
    </xf>
    <xf numFmtId="0" fontId="3" fillId="0" borderId="0" xfId="3" applyAlignment="1">
      <alignment horizontal="justify" vertical="center" wrapText="1"/>
    </xf>
    <xf numFmtId="0" fontId="31" fillId="0" borderId="0" xfId="5" applyFont="1" applyAlignment="1">
      <alignment horizontal="left" vertical="top" wrapText="1"/>
    </xf>
    <xf numFmtId="0" fontId="5" fillId="0" borderId="0" xfId="6" applyFont="1" applyAlignment="1">
      <alignment horizontal="justify" vertical="center" wrapText="1"/>
    </xf>
    <xf numFmtId="0" fontId="11" fillId="0" borderId="0" xfId="3" applyFont="1" applyAlignment="1">
      <alignment horizontal="justify" vertical="center" wrapText="1"/>
    </xf>
    <xf numFmtId="0" fontId="5" fillId="0" borderId="1" xfId="3" applyFont="1" applyBorder="1" applyAlignment="1">
      <alignment vertical="top"/>
    </xf>
    <xf numFmtId="0" fontId="3" fillId="0" borderId="0" xfId="6" applyAlignment="1">
      <alignment horizontal="justify" vertical="center" wrapText="1"/>
    </xf>
    <xf numFmtId="0" fontId="11" fillId="0" borderId="5" xfId="3" applyFont="1" applyBorder="1" applyAlignment="1">
      <alignment vertical="top"/>
    </xf>
    <xf numFmtId="0" fontId="28" fillId="0" borderId="0" xfId="6" applyFont="1" applyAlignment="1">
      <alignment horizontal="justify" vertical="top" wrapText="1"/>
    </xf>
    <xf numFmtId="0" fontId="27" fillId="0" borderId="0" xfId="6" applyFont="1">
      <alignment horizontal="justify" vertical="top"/>
    </xf>
    <xf numFmtId="0" fontId="11" fillId="0" borderId="0" xfId="3" applyFont="1" applyAlignment="1">
      <alignment horizontal="justify" vertical="top"/>
    </xf>
    <xf numFmtId="0" fontId="3" fillId="0" borderId="0" xfId="3" applyAlignment="1">
      <alignment horizontal="justify" vertical="top"/>
    </xf>
    <xf numFmtId="0" fontId="3" fillId="0" borderId="5" xfId="3" applyBorder="1" applyAlignment="1">
      <alignment horizontal="right" vertical="top"/>
    </xf>
    <xf numFmtId="0" fontId="34" fillId="0" borderId="0" xfId="3" applyFont="1" applyAlignment="1">
      <alignment horizontal="justify" vertical="top" wrapText="1"/>
    </xf>
    <xf numFmtId="0" fontId="28" fillId="0" borderId="0" xfId="3" applyFont="1" applyAlignment="1">
      <alignment vertical="top"/>
    </xf>
    <xf numFmtId="0" fontId="9" fillId="0" borderId="5" xfId="3" applyFont="1" applyBorder="1" applyAlignment="1">
      <alignment vertical="top" wrapText="1"/>
    </xf>
    <xf numFmtId="0" fontId="9" fillId="0" borderId="0" xfId="3" applyFont="1" applyAlignment="1">
      <alignment vertical="top"/>
    </xf>
    <xf numFmtId="0" fontId="11" fillId="0" borderId="0" xfId="3" applyFont="1" applyAlignment="1">
      <alignment vertical="top" wrapText="1"/>
    </xf>
    <xf numFmtId="0" fontId="9" fillId="0" borderId="0" xfId="3" applyFont="1" applyAlignment="1">
      <alignment horizontal="justify" vertical="top" wrapText="1"/>
    </xf>
    <xf numFmtId="0" fontId="28" fillId="0" borderId="0" xfId="3" quotePrefix="1" applyFont="1" applyAlignment="1">
      <alignment vertical="top"/>
    </xf>
    <xf numFmtId="0" fontId="28" fillId="0" borderId="0" xfId="3" applyFont="1" applyAlignment="1">
      <alignment vertical="top" wrapText="1"/>
    </xf>
    <xf numFmtId="0" fontId="9" fillId="0" borderId="0" xfId="3" applyFont="1" applyAlignment="1">
      <alignment vertical="top" wrapText="1"/>
    </xf>
    <xf numFmtId="0" fontId="3" fillId="0" borderId="0" xfId="3"/>
    <xf numFmtId="0" fontId="35" fillId="0" borderId="0" xfId="3" applyFont="1" applyAlignment="1">
      <alignment vertical="top" wrapText="1"/>
    </xf>
    <xf numFmtId="0" fontId="3" fillId="0" borderId="5" xfId="3" applyBorder="1"/>
    <xf numFmtId="0" fontId="11" fillId="0" borderId="0" xfId="3" applyFont="1"/>
    <xf numFmtId="0" fontId="3" fillId="0" borderId="5" xfId="3" applyBorder="1" applyAlignment="1">
      <alignment horizontal="center"/>
    </xf>
    <xf numFmtId="0" fontId="3" fillId="0" borderId="0" xfId="3" applyAlignment="1">
      <alignment wrapText="1"/>
    </xf>
    <xf numFmtId="0" fontId="35" fillId="0" borderId="0" xfId="3" applyFont="1" applyAlignment="1">
      <alignment vertical="top"/>
    </xf>
    <xf numFmtId="0" fontId="5" fillId="0" borderId="0" xfId="3" applyFont="1" applyAlignment="1">
      <alignment vertical="top" wrapText="1"/>
    </xf>
    <xf numFmtId="0" fontId="3" fillId="0" borderId="10" xfId="3" applyBorder="1" applyAlignment="1">
      <alignment vertical="top"/>
    </xf>
    <xf numFmtId="0" fontId="18" fillId="0" borderId="4" xfId="3" applyFont="1" applyBorder="1" applyAlignment="1">
      <alignment horizontal="center" vertical="top"/>
    </xf>
    <xf numFmtId="0" fontId="11" fillId="0" borderId="0" xfId="3" applyFont="1" applyAlignment="1">
      <alignment wrapText="1"/>
    </xf>
    <xf numFmtId="0" fontId="11" fillId="0" borderId="1" xfId="3" applyFont="1" applyBorder="1" applyAlignment="1">
      <alignment horizontal="right" vertical="top"/>
    </xf>
    <xf numFmtId="0" fontId="11" fillId="0" borderId="18" xfId="3" applyFont="1" applyBorder="1" applyAlignment="1">
      <alignment horizontal="right" vertical="top"/>
    </xf>
    <xf numFmtId="0" fontId="35" fillId="0" borderId="0" xfId="3" applyFont="1" applyAlignment="1">
      <alignment horizontal="justify" vertical="top"/>
    </xf>
    <xf numFmtId="0" fontId="27" fillId="0" borderId="5" xfId="3" applyFont="1" applyBorder="1" applyAlignment="1">
      <alignment horizontal="right" vertical="top"/>
    </xf>
    <xf numFmtId="0" fontId="27" fillId="0" borderId="5" xfId="3" applyFont="1" applyBorder="1"/>
    <xf numFmtId="0" fontId="27" fillId="0" borderId="0" xfId="3" applyFont="1" applyAlignment="1">
      <alignment horizontal="justify" vertical="top"/>
    </xf>
    <xf numFmtId="0" fontId="11" fillId="0" borderId="5" xfId="3" applyFont="1" applyBorder="1" applyAlignment="1">
      <alignment vertical="top" wrapText="1"/>
    </xf>
    <xf numFmtId="0" fontId="28" fillId="0" borderId="0" xfId="3" applyFont="1" applyAlignment="1">
      <alignment horizontal="justify" vertical="top"/>
    </xf>
    <xf numFmtId="0" fontId="37" fillId="0" borderId="0" xfId="3" applyFont="1" applyAlignment="1">
      <alignment horizontal="justify" vertical="top" wrapText="1"/>
    </xf>
    <xf numFmtId="0" fontId="19" fillId="0" borderId="5" xfId="3" applyFont="1" applyBorder="1"/>
    <xf numFmtId="0" fontId="19" fillId="0" borderId="0" xfId="3" applyFont="1" applyAlignment="1">
      <alignment vertical="top"/>
    </xf>
    <xf numFmtId="0" fontId="18" fillId="0" borderId="0" xfId="3" applyFont="1" applyAlignment="1">
      <alignment horizontal="center" vertical="top"/>
    </xf>
    <xf numFmtId="0" fontId="39" fillId="0" borderId="7" xfId="3" applyFont="1" applyBorder="1" applyAlignment="1">
      <alignment vertical="top" wrapText="1"/>
    </xf>
    <xf numFmtId="0" fontId="18" fillId="0" borderId="0" xfId="3" applyFont="1" applyAlignment="1">
      <alignment vertical="top" wrapText="1"/>
    </xf>
    <xf numFmtId="0" fontId="18" fillId="0" borderId="0" xfId="3" applyFont="1" applyAlignment="1">
      <alignment horizontal="center" vertical="top" wrapText="1"/>
    </xf>
    <xf numFmtId="0" fontId="3" fillId="0" borderId="13" xfId="3" applyBorder="1" applyAlignment="1">
      <alignment vertical="top" wrapText="1"/>
    </xf>
    <xf numFmtId="0" fontId="41" fillId="0" borderId="25" xfId="3" applyFont="1" applyBorder="1" applyAlignment="1">
      <alignment horizontal="left" vertical="top" wrapText="1"/>
    </xf>
    <xf numFmtId="0" fontId="16" fillId="0" borderId="23" xfId="3" applyFont="1" applyBorder="1" applyAlignment="1">
      <alignment horizontal="center" vertical="top" wrapText="1"/>
    </xf>
    <xf numFmtId="0" fontId="8" fillId="0" borderId="7" xfId="3" applyFont="1" applyBorder="1" applyAlignment="1">
      <alignment vertical="top" wrapText="1"/>
    </xf>
    <xf numFmtId="0" fontId="8" fillId="0" borderId="0" xfId="3" applyFont="1" applyAlignment="1">
      <alignment vertical="top" wrapText="1"/>
    </xf>
    <xf numFmtId="0" fontId="8" fillId="0" borderId="20" xfId="3" applyFont="1" applyBorder="1" applyAlignment="1">
      <alignment vertical="top" wrapText="1"/>
    </xf>
    <xf numFmtId="0" fontId="8" fillId="0" borderId="29" xfId="3" applyFont="1" applyBorder="1" applyAlignment="1">
      <alignment horizontal="center" vertical="top" wrapText="1"/>
    </xf>
    <xf numFmtId="0" fontId="8" fillId="0" borderId="7" xfId="3" applyFont="1" applyBorder="1" applyAlignment="1">
      <alignment horizontal="right" vertical="top" wrapText="1"/>
    </xf>
    <xf numFmtId="0" fontId="8" fillId="0" borderId="0" xfId="3" applyFont="1" applyAlignment="1">
      <alignment horizontal="center" vertical="top" wrapText="1"/>
    </xf>
    <xf numFmtId="0" fontId="8" fillId="0" borderId="24" xfId="3" applyFont="1" applyBorder="1" applyAlignment="1">
      <alignment horizontal="center" vertical="top" wrapText="1"/>
    </xf>
    <xf numFmtId="0" fontId="8" fillId="0" borderId="25" xfId="3" applyFont="1" applyBorder="1" applyAlignment="1">
      <alignment horizontal="center" vertical="top" wrapText="1"/>
    </xf>
    <xf numFmtId="0" fontId="8" fillId="0" borderId="43" xfId="3" applyFont="1" applyBorder="1" applyAlignment="1">
      <alignment horizontal="center" vertical="top" wrapText="1"/>
    </xf>
    <xf numFmtId="0" fontId="8" fillId="0" borderId="18" xfId="3" applyFont="1" applyBorder="1" applyAlignment="1">
      <alignment horizontal="left" vertical="top" wrapText="1"/>
    </xf>
    <xf numFmtId="0" fontId="8" fillId="0" borderId="18" xfId="3" applyFont="1" applyBorder="1" applyAlignment="1">
      <alignment horizontal="center" vertical="top" wrapText="1"/>
    </xf>
    <xf numFmtId="0" fontId="8" fillId="0" borderId="8" xfId="3" applyFont="1" applyBorder="1" applyAlignment="1">
      <alignment vertical="top" wrapText="1"/>
    </xf>
    <xf numFmtId="0" fontId="3" fillId="0" borderId="29" xfId="3" applyBorder="1" applyAlignment="1">
      <alignment vertical="top" wrapText="1"/>
    </xf>
    <xf numFmtId="0" fontId="3" fillId="0" borderId="7" xfId="3" applyBorder="1" applyAlignment="1" applyProtection="1">
      <alignment vertical="top" wrapText="1"/>
      <protection locked="0"/>
    </xf>
    <xf numFmtId="0" fontId="3" fillId="0" borderId="33" xfId="3" applyBorder="1" applyAlignment="1" applyProtection="1">
      <alignment vertical="top" wrapText="1"/>
      <protection locked="0"/>
    </xf>
    <xf numFmtId="0" fontId="3" fillId="0" borderId="12" xfId="5" applyBorder="1" applyAlignment="1" applyProtection="1">
      <alignment vertical="top" wrapText="1"/>
      <protection locked="0"/>
    </xf>
    <xf numFmtId="0" fontId="3" fillId="0" borderId="44" xfId="5" applyBorder="1" applyAlignment="1" applyProtection="1">
      <alignment horizontal="right" vertical="top" wrapText="1"/>
      <protection locked="0"/>
    </xf>
    <xf numFmtId="0" fontId="4" fillId="0" borderId="0" xfId="0" applyFont="1" applyAlignment="1">
      <alignment horizontal="left"/>
    </xf>
    <xf numFmtId="0" fontId="0" fillId="0" borderId="0" xfId="0" applyAlignment="1">
      <alignment horizontal="center"/>
    </xf>
    <xf numFmtId="166" fontId="0" fillId="0" borderId="0" xfId="0" applyNumberFormat="1"/>
    <xf numFmtId="0" fontId="4" fillId="0" borderId="0" xfId="0" applyFont="1"/>
    <xf numFmtId="0" fontId="5" fillId="0" borderId="0" xfId="0" applyFont="1" applyAlignment="1">
      <alignment horizontal="center"/>
    </xf>
    <xf numFmtId="0" fontId="5" fillId="0" borderId="2"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166" fontId="5" fillId="0" borderId="10" xfId="0" applyNumberFormat="1" applyFont="1" applyBorder="1" applyAlignment="1">
      <alignment horizontal="center"/>
    </xf>
    <xf numFmtId="0" fontId="5" fillId="0" borderId="7" xfId="0" applyFont="1" applyBorder="1" applyAlignment="1">
      <alignment horizontal="center"/>
    </xf>
    <xf numFmtId="0" fontId="5" fillId="0" borderId="0" xfId="0" applyFont="1"/>
    <xf numFmtId="0" fontId="5" fillId="0" borderId="3" xfId="0" applyFont="1" applyBorder="1" applyAlignment="1">
      <alignment horizontal="center"/>
    </xf>
    <xf numFmtId="0" fontId="5" fillId="0" borderId="8" xfId="0" applyFont="1" applyBorder="1" applyAlignment="1">
      <alignment horizontal="center"/>
    </xf>
    <xf numFmtId="0" fontId="5" fillId="0" borderId="11" xfId="0" applyFont="1" applyBorder="1" applyAlignment="1">
      <alignment horizontal="center"/>
    </xf>
    <xf numFmtId="0" fontId="5" fillId="0" borderId="4" xfId="0" applyFont="1" applyBorder="1" applyAlignment="1">
      <alignment horizontal="center"/>
    </xf>
    <xf numFmtId="166" fontId="5" fillId="0" borderId="4" xfId="0" applyNumberFormat="1" applyFont="1" applyBorder="1" applyAlignment="1">
      <alignment horizontal="center"/>
    </xf>
    <xf numFmtId="0" fontId="0" fillId="0" borderId="5" xfId="0" applyBorder="1" applyAlignment="1">
      <alignment horizontal="center"/>
    </xf>
    <xf numFmtId="0" fontId="0" fillId="0" borderId="6" xfId="0" applyBorder="1"/>
    <xf numFmtId="0" fontId="0" fillId="0" borderId="5" xfId="0" applyBorder="1"/>
    <xf numFmtId="0" fontId="0" fillId="0" borderId="12" xfId="0" applyBorder="1"/>
    <xf numFmtId="0" fontId="4" fillId="0" borderId="13" xfId="0" applyFont="1" applyBorder="1"/>
    <xf numFmtId="0" fontId="3" fillId="0" borderId="13" xfId="0" applyFont="1" applyBorder="1" applyAlignment="1">
      <alignment wrapText="1"/>
    </xf>
    <xf numFmtId="0" fontId="5" fillId="0" borderId="5" xfId="0" applyFont="1" applyBorder="1" applyAlignment="1">
      <alignment horizontal="center"/>
    </xf>
    <xf numFmtId="0" fontId="3" fillId="0" borderId="5" xfId="0" quotePrefix="1" applyFont="1" applyBorder="1" applyAlignment="1">
      <alignment horizontal="center"/>
    </xf>
    <xf numFmtId="0" fontId="5" fillId="0" borderId="13" xfId="0" applyFont="1" applyBorder="1"/>
    <xf numFmtId="0" fontId="3" fillId="0" borderId="5" xfId="0" applyFont="1" applyBorder="1" applyAlignment="1">
      <alignment horizontal="center"/>
    </xf>
    <xf numFmtId="0" fontId="3" fillId="0" borderId="5" xfId="0" applyFont="1" applyBorder="1"/>
    <xf numFmtId="0" fontId="3" fillId="0" borderId="13" xfId="0" applyFont="1" applyBorder="1"/>
    <xf numFmtId="0" fontId="0" fillId="3" borderId="0" xfId="0" applyFill="1"/>
    <xf numFmtId="0" fontId="3" fillId="0" borderId="13" xfId="0" applyFont="1" applyBorder="1" applyAlignment="1">
      <alignment horizontal="right"/>
    </xf>
    <xf numFmtId="0" fontId="0" fillId="2" borderId="0" xfId="0" applyFill="1"/>
    <xf numFmtId="0" fontId="0" fillId="0" borderId="14" xfId="0" applyBorder="1"/>
    <xf numFmtId="0" fontId="0" fillId="0" borderId="1" xfId="0" applyBorder="1"/>
    <xf numFmtId="0" fontId="0" fillId="0" borderId="1" xfId="0" applyBorder="1" applyAlignment="1">
      <alignment horizontal="center"/>
    </xf>
    <xf numFmtId="0" fontId="0" fillId="0" borderId="15" xfId="0" applyBorder="1"/>
    <xf numFmtId="0" fontId="0" fillId="0" borderId="10" xfId="0" applyBorder="1"/>
    <xf numFmtId="0" fontId="5" fillId="0" borderId="0" xfId="0" applyFont="1" applyAlignment="1">
      <alignment horizontal="right"/>
    </xf>
    <xf numFmtId="0" fontId="5" fillId="0" borderId="16" xfId="0" applyFont="1" applyBorder="1" applyAlignment="1">
      <alignment horizontal="right"/>
    </xf>
    <xf numFmtId="165" fontId="5" fillId="0" borderId="12" xfId="0" quotePrefix="1" applyNumberFormat="1" applyFont="1" applyBorder="1" applyAlignment="1">
      <alignment horizontal="right"/>
    </xf>
    <xf numFmtId="0" fontId="0" fillId="0" borderId="18" xfId="0" applyBorder="1"/>
    <xf numFmtId="0" fontId="0" fillId="0" borderId="18" xfId="0" applyBorder="1" applyAlignment="1">
      <alignment horizontal="center"/>
    </xf>
    <xf numFmtId="0" fontId="0" fillId="0" borderId="19" xfId="0" applyBorder="1"/>
    <xf numFmtId="0" fontId="0" fillId="0" borderId="4" xfId="0" applyBorder="1"/>
    <xf numFmtId="0" fontId="4" fillId="0" borderId="13" xfId="0" applyFont="1" applyBorder="1" applyAlignment="1">
      <alignment vertical="top"/>
    </xf>
    <xf numFmtId="0" fontId="3" fillId="0" borderId="13" xfId="0" applyFont="1" applyBorder="1" applyAlignment="1">
      <alignment vertical="center" wrapText="1"/>
    </xf>
    <xf numFmtId="0" fontId="5" fillId="0" borderId="6" xfId="0" applyFont="1" applyBorder="1"/>
    <xf numFmtId="0" fontId="5" fillId="0" borderId="5" xfId="0" quotePrefix="1" applyFont="1" applyBorder="1" applyAlignment="1">
      <alignment horizontal="center"/>
    </xf>
    <xf numFmtId="0" fontId="3" fillId="0" borderId="5" xfId="0" applyFont="1" applyBorder="1" applyAlignment="1">
      <alignment horizontal="center" vertical="center"/>
    </xf>
    <xf numFmtId="0" fontId="3" fillId="0" borderId="7" xfId="0" applyFont="1" applyBorder="1" applyAlignment="1">
      <alignment horizontal="justify" vertical="top" wrapText="1"/>
    </xf>
    <xf numFmtId="0" fontId="3" fillId="0" borderId="13" xfId="0" quotePrefix="1" applyFont="1" applyBorder="1"/>
    <xf numFmtId="0" fontId="5" fillId="0" borderId="7" xfId="0" applyFont="1" applyBorder="1" applyAlignment="1">
      <alignment vertical="top" wrapText="1"/>
    </xf>
    <xf numFmtId="0" fontId="4" fillId="0" borderId="13" xfId="0" quotePrefix="1" applyFont="1" applyBorder="1"/>
    <xf numFmtId="0" fontId="3" fillId="0" borderId="7" xfId="0" applyFont="1" applyBorder="1" applyAlignment="1">
      <alignment horizontal="center"/>
    </xf>
    <xf numFmtId="49" fontId="3" fillId="0" borderId="7" xfId="0" applyNumberFormat="1" applyFont="1" applyBorder="1" applyAlignment="1">
      <alignment horizontal="center" vertical="top" wrapText="1"/>
    </xf>
    <xf numFmtId="0" fontId="3" fillId="0" borderId="5" xfId="0" applyFont="1" applyBorder="1" applyAlignment="1">
      <alignment horizontal="center" vertical="top" wrapText="1"/>
    </xf>
    <xf numFmtId="0" fontId="3" fillId="0" borderId="5" xfId="0" applyFont="1" applyBorder="1" applyAlignment="1">
      <alignment vertical="top" wrapText="1"/>
    </xf>
    <xf numFmtId="165" fontId="0" fillId="0" borderId="7" xfId="0" quotePrefix="1" applyNumberFormat="1" applyBorder="1" applyAlignment="1">
      <alignment horizontal="right"/>
    </xf>
    <xf numFmtId="0" fontId="3" fillId="0" borderId="7" xfId="0" applyFont="1" applyBorder="1" applyAlignment="1">
      <alignment vertical="top" wrapText="1"/>
    </xf>
    <xf numFmtId="165" fontId="3" fillId="0" borderId="0" xfId="1" applyFont="1" applyFill="1" applyAlignment="1" applyProtection="1">
      <alignment horizontal="center"/>
      <protection locked="0"/>
    </xf>
    <xf numFmtId="166" fontId="0" fillId="0" borderId="12" xfId="0" applyNumberFormat="1" applyBorder="1" applyProtection="1">
      <protection locked="0"/>
    </xf>
    <xf numFmtId="0" fontId="12" fillId="0" borderId="0" xfId="0" applyFont="1" applyAlignment="1">
      <alignment horizontal="left"/>
    </xf>
    <xf numFmtId="0" fontId="13" fillId="0" borderId="0" xfId="0" applyFont="1"/>
    <xf numFmtId="0" fontId="13" fillId="0" borderId="0" xfId="0" applyFont="1" applyAlignment="1">
      <alignment horizontal="center"/>
    </xf>
    <xf numFmtId="166" fontId="13" fillId="0" borderId="0" xfId="0" applyNumberFormat="1" applyFont="1"/>
    <xf numFmtId="0" fontId="12" fillId="0" borderId="0" xfId="0" applyFont="1"/>
    <xf numFmtId="0" fontId="14" fillId="0" borderId="0" xfId="0" applyFont="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166" fontId="14" fillId="0" borderId="10" xfId="0" applyNumberFormat="1" applyFont="1" applyBorder="1" applyAlignment="1">
      <alignment horizontal="center"/>
    </xf>
    <xf numFmtId="0" fontId="14" fillId="0" borderId="7" xfId="0" applyFont="1" applyBorder="1" applyAlignment="1">
      <alignment horizontal="center"/>
    </xf>
    <xf numFmtId="0" fontId="14" fillId="0" borderId="0" xfId="0" applyFont="1"/>
    <xf numFmtId="0" fontId="14" fillId="0" borderId="3" xfId="0" applyFont="1" applyBorder="1" applyAlignment="1">
      <alignment horizontal="center"/>
    </xf>
    <xf numFmtId="0" fontId="14" fillId="0" borderId="11" xfId="0" applyFont="1" applyBorder="1" applyAlignment="1">
      <alignment horizontal="center"/>
    </xf>
    <xf numFmtId="0" fontId="14" fillId="0" borderId="4" xfId="0" applyFont="1" applyBorder="1" applyAlignment="1">
      <alignment horizontal="center"/>
    </xf>
    <xf numFmtId="166" fontId="14" fillId="0" borderId="4" xfId="0" applyNumberFormat="1" applyFont="1" applyBorder="1" applyAlignment="1">
      <alignment horizontal="center"/>
    </xf>
    <xf numFmtId="49" fontId="5" fillId="0" borderId="7" xfId="0" applyNumberFormat="1" applyFont="1" applyBorder="1" applyAlignment="1">
      <alignment horizontal="center" vertical="top" wrapText="1"/>
    </xf>
    <xf numFmtId="0" fontId="4" fillId="0" borderId="7" xfId="0" applyFont="1" applyBorder="1" applyAlignment="1">
      <alignment vertical="top" wrapText="1"/>
    </xf>
    <xf numFmtId="0" fontId="13" fillId="0" borderId="7" xfId="0" applyFont="1" applyBorder="1"/>
    <xf numFmtId="0" fontId="3" fillId="0" borderId="7" xfId="0" applyFont="1" applyBorder="1" applyAlignment="1">
      <alignment horizontal="justify" vertical="top"/>
    </xf>
    <xf numFmtId="0" fontId="3" fillId="0" borderId="5" xfId="0" applyFont="1" applyBorder="1" applyAlignment="1">
      <alignment horizontal="right"/>
    </xf>
    <xf numFmtId="0" fontId="15" fillId="0" borderId="5" xfId="0" applyFont="1" applyBorder="1" applyAlignment="1">
      <alignment horizontal="center"/>
    </xf>
    <xf numFmtId="0" fontId="15" fillId="0" borderId="13" xfId="0" applyFont="1" applyBorder="1" applyAlignment="1">
      <alignment horizontal="right"/>
    </xf>
    <xf numFmtId="0" fontId="13" fillId="0" borderId="5" xfId="0" applyFont="1" applyBorder="1"/>
    <xf numFmtId="0" fontId="13" fillId="0" borderId="12" xfId="0" applyFont="1" applyBorder="1"/>
    <xf numFmtId="0" fontId="12" fillId="0" borderId="13" xfId="0" applyFont="1" applyBorder="1"/>
    <xf numFmtId="0" fontId="13" fillId="0" borderId="13" xfId="0" applyFont="1" applyBorder="1"/>
    <xf numFmtId="0" fontId="13" fillId="0" borderId="5" xfId="0" applyFont="1" applyBorder="1" applyAlignment="1">
      <alignment horizontal="center"/>
    </xf>
    <xf numFmtId="0" fontId="13" fillId="0" borderId="14" xfId="0" applyFont="1" applyBorder="1"/>
    <xf numFmtId="0" fontId="13" fillId="0" borderId="1" xfId="0" applyFont="1" applyBorder="1"/>
    <xf numFmtId="0" fontId="13" fillId="0" borderId="1" xfId="0" applyFont="1" applyBorder="1" applyAlignment="1">
      <alignment horizontal="center"/>
    </xf>
    <xf numFmtId="0" fontId="13" fillId="0" borderId="15" xfId="0" applyFont="1" applyBorder="1"/>
    <xf numFmtId="0" fontId="13" fillId="0" borderId="10" xfId="0" applyFont="1" applyBorder="1"/>
    <xf numFmtId="165" fontId="13" fillId="0" borderId="7" xfId="0" quotePrefix="1" applyNumberFormat="1" applyFont="1" applyBorder="1" applyAlignment="1">
      <alignment horizontal="right"/>
    </xf>
    <xf numFmtId="0" fontId="13" fillId="0" borderId="17" xfId="0" applyFont="1" applyBorder="1"/>
    <xf numFmtId="0" fontId="13" fillId="0" borderId="18" xfId="0" applyFont="1" applyBorder="1"/>
    <xf numFmtId="0" fontId="13" fillId="0" borderId="18" xfId="0" applyFont="1" applyBorder="1" applyAlignment="1">
      <alignment horizontal="center"/>
    </xf>
    <xf numFmtId="0" fontId="13" fillId="0" borderId="19" xfId="0" applyFont="1" applyBorder="1"/>
    <xf numFmtId="0" fontId="13" fillId="0" borderId="4" xfId="0" applyFont="1" applyBorder="1"/>
    <xf numFmtId="0" fontId="5" fillId="0" borderId="5" xfId="0" applyFont="1" applyBorder="1" applyAlignment="1">
      <alignment horizontal="center" vertical="top"/>
    </xf>
    <xf numFmtId="0" fontId="4" fillId="0" borderId="13" xfId="0" applyFont="1" applyBorder="1" applyAlignment="1">
      <alignment wrapText="1"/>
    </xf>
    <xf numFmtId="0" fontId="3" fillId="0" borderId="5" xfId="0" applyFont="1" applyBorder="1" applyAlignment="1">
      <alignment horizontal="center" vertical="top"/>
    </xf>
    <xf numFmtId="0" fontId="3" fillId="0" borderId="13" xfId="0" applyFont="1" applyBorder="1" applyAlignment="1">
      <alignment horizontal="right" wrapText="1"/>
    </xf>
    <xf numFmtId="0" fontId="3" fillId="0" borderId="13" xfId="0" quotePrefix="1" applyFont="1" applyBorder="1" applyAlignment="1">
      <alignment wrapText="1"/>
    </xf>
    <xf numFmtId="0" fontId="3" fillId="0" borderId="13" xfId="0" applyFont="1" applyBorder="1" applyAlignment="1">
      <alignment horizontal="left" wrapText="1"/>
    </xf>
    <xf numFmtId="0" fontId="5" fillId="0" borderId="13" xfId="0" applyFont="1" applyBorder="1" applyAlignment="1">
      <alignment horizontal="left"/>
    </xf>
    <xf numFmtId="0" fontId="4" fillId="0" borderId="13" xfId="0" applyFont="1" applyBorder="1" applyAlignment="1">
      <alignment horizontal="left"/>
    </xf>
    <xf numFmtId="0" fontId="3" fillId="0" borderId="5" xfId="0" applyFont="1" applyBorder="1" applyAlignment="1">
      <alignment horizontal="center" wrapText="1"/>
    </xf>
    <xf numFmtId="0" fontId="3" fillId="0" borderId="0" xfId="0" applyFont="1" applyAlignment="1">
      <alignment wrapText="1"/>
    </xf>
    <xf numFmtId="165" fontId="3" fillId="0" borderId="0" xfId="1" applyFont="1" applyFill="1" applyBorder="1" applyProtection="1">
      <protection locked="0"/>
    </xf>
    <xf numFmtId="166" fontId="3" fillId="0" borderId="12" xfId="1" applyNumberFormat="1" applyFont="1" applyFill="1" applyBorder="1" applyProtection="1">
      <protection locked="0"/>
    </xf>
    <xf numFmtId="166" fontId="3" fillId="0" borderId="12" xfId="1" applyNumberFormat="1" applyFont="1" applyFill="1" applyBorder="1" applyAlignment="1" applyProtection="1">
      <alignment wrapText="1"/>
      <protection locked="0"/>
    </xf>
    <xf numFmtId="165" fontId="15" fillId="0" borderId="0" xfId="1" applyFont="1" applyFill="1" applyAlignment="1" applyProtection="1">
      <alignment horizontal="center"/>
      <protection locked="0"/>
    </xf>
    <xf numFmtId="165" fontId="3" fillId="0" borderId="0" xfId="1" applyFont="1" applyFill="1" applyAlignment="1" applyProtection="1">
      <alignment horizontal="center" wrapText="1"/>
      <protection locked="0"/>
    </xf>
    <xf numFmtId="166" fontId="13" fillId="0" borderId="10" xfId="0" applyNumberFormat="1" applyFont="1" applyBorder="1" applyProtection="1">
      <protection locked="0"/>
    </xf>
    <xf numFmtId="166" fontId="13" fillId="0" borderId="4" xfId="0" applyNumberFormat="1" applyFont="1" applyBorder="1" applyProtection="1">
      <protection locked="0"/>
    </xf>
    <xf numFmtId="165" fontId="15" fillId="0" borderId="5" xfId="1" applyFont="1" applyFill="1" applyBorder="1" applyProtection="1">
      <protection locked="0"/>
    </xf>
    <xf numFmtId="166" fontId="15" fillId="0" borderId="12" xfId="1" applyNumberFormat="1" applyFont="1" applyFill="1" applyBorder="1" applyProtection="1">
      <protection locked="0"/>
    </xf>
    <xf numFmtId="165" fontId="15" fillId="0" borderId="0" xfId="1" applyFont="1" applyFill="1" applyProtection="1">
      <protection locked="0"/>
    </xf>
    <xf numFmtId="165" fontId="15" fillId="0" borderId="0" xfId="1" applyFont="1" applyFill="1" applyBorder="1" applyProtection="1">
      <protection locked="0"/>
    </xf>
    <xf numFmtId="165" fontId="15" fillId="0" borderId="5" xfId="1" applyFont="1" applyFill="1" applyBorder="1" applyAlignment="1" applyProtection="1">
      <alignment horizontal="center"/>
      <protection locked="0"/>
    </xf>
    <xf numFmtId="166" fontId="13" fillId="0" borderId="12" xfId="0" applyNumberFormat="1" applyFont="1" applyBorder="1" applyProtection="1">
      <protection locked="0"/>
    </xf>
    <xf numFmtId="0" fontId="0" fillId="0" borderId="5" xfId="0" applyBorder="1" applyAlignment="1">
      <alignment horizontal="center" vertical="center"/>
    </xf>
    <xf numFmtId="0" fontId="4" fillId="0" borderId="5" xfId="0" applyFont="1" applyBorder="1"/>
    <xf numFmtId="0" fontId="14" fillId="0" borderId="0" xfId="0" applyFont="1" applyAlignment="1">
      <alignment vertical="top" wrapText="1"/>
    </xf>
    <xf numFmtId="9" fontId="3" fillId="0" borderId="5" xfId="0" applyNumberFormat="1" applyFont="1" applyBorder="1" applyAlignment="1">
      <alignment horizontal="center"/>
    </xf>
    <xf numFmtId="0" fontId="3" fillId="0" borderId="0" xfId="0" applyFont="1" applyAlignment="1">
      <alignment horizontal="left"/>
    </xf>
    <xf numFmtId="0" fontId="3" fillId="0" borderId="0" xfId="0" applyFont="1" applyAlignment="1">
      <alignment horizontal="right" indent="1"/>
    </xf>
    <xf numFmtId="165" fontId="10" fillId="0" borderId="16" xfId="1" applyFont="1" applyFill="1" applyBorder="1" applyProtection="1">
      <protection locked="0"/>
    </xf>
    <xf numFmtId="165" fontId="3" fillId="0" borderId="0" xfId="1" applyFont="1" applyFill="1" applyProtection="1">
      <protection locked="0"/>
    </xf>
    <xf numFmtId="0" fontId="4"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166" fontId="0" fillId="0" borderId="0" xfId="0" applyNumberFormat="1" applyAlignment="1">
      <alignment vertical="center"/>
    </xf>
    <xf numFmtId="0" fontId="4" fillId="0" borderId="0" xfId="0" applyFont="1" applyAlignment="1">
      <alignment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166" fontId="5" fillId="0" borderId="10" xfId="0" applyNumberFormat="1"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166" fontId="5" fillId="0" borderId="4" xfId="0" applyNumberFormat="1"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xf numFmtId="0" fontId="0" fillId="0" borderId="5" xfId="0" applyBorder="1" applyAlignment="1">
      <alignment vertical="center"/>
    </xf>
    <xf numFmtId="0" fontId="3" fillId="0" borderId="0" xfId="0" quotePrefix="1" applyFont="1"/>
    <xf numFmtId="0" fontId="28" fillId="0" borderId="7" xfId="0" applyFont="1" applyBorder="1" applyAlignment="1">
      <alignment horizontal="left" vertical="top" wrapText="1"/>
    </xf>
    <xf numFmtId="0" fontId="11" fillId="0" borderId="7" xfId="0" applyFont="1" applyBorder="1" applyAlignment="1">
      <alignment horizontal="left" vertical="center" wrapText="1"/>
    </xf>
    <xf numFmtId="0" fontId="44" fillId="0" borderId="7" xfId="0" applyFont="1" applyBorder="1" applyAlignment="1">
      <alignment horizontal="left" vertical="center" wrapText="1"/>
    </xf>
    <xf numFmtId="0" fontId="28" fillId="0" borderId="7" xfId="0" applyFont="1" applyBorder="1" applyAlignment="1">
      <alignment horizontal="left" vertical="center" wrapText="1"/>
    </xf>
    <xf numFmtId="0" fontId="42" fillId="0" borderId="7" xfId="0" applyFont="1" applyBorder="1" applyAlignment="1">
      <alignment horizontal="center" vertical="center"/>
    </xf>
    <xf numFmtId="2" fontId="42" fillId="0" borderId="7" xfId="0" applyNumberFormat="1" applyFont="1" applyBorder="1" applyAlignment="1">
      <alignment horizontal="center" vertical="center"/>
    </xf>
    <xf numFmtId="44" fontId="42" fillId="0" borderId="7" xfId="0" applyNumberFormat="1" applyFont="1" applyBorder="1" applyAlignment="1">
      <alignment vertical="center"/>
    </xf>
    <xf numFmtId="44" fontId="42" fillId="0" borderId="5" xfId="0" applyNumberFormat="1" applyFont="1" applyBorder="1" applyAlignment="1">
      <alignment vertical="center"/>
    </xf>
    <xf numFmtId="0" fontId="42" fillId="0" borderId="5" xfId="0" applyFont="1" applyBorder="1" applyAlignment="1">
      <alignment horizontal="center" vertical="center"/>
    </xf>
    <xf numFmtId="0" fontId="11" fillId="0" borderId="7" xfId="0" applyFont="1" applyBorder="1" applyAlignment="1">
      <alignment horizontal="left" vertical="top" wrapText="1"/>
    </xf>
    <xf numFmtId="0" fontId="42" fillId="0" borderId="7" xfId="0" applyFont="1" applyBorder="1" applyAlignment="1">
      <alignment horizontal="center"/>
    </xf>
    <xf numFmtId="2" fontId="42" fillId="0" borderId="7" xfId="0" applyNumberFormat="1" applyFont="1" applyBorder="1" applyAlignment="1">
      <alignment horizontal="center"/>
    </xf>
    <xf numFmtId="44" fontId="42" fillId="0" borderId="7" xfId="0" applyNumberFormat="1" applyFont="1" applyBorder="1"/>
    <xf numFmtId="44" fontId="42" fillId="0" borderId="5" xfId="0" applyNumberFormat="1" applyFont="1" applyBorder="1"/>
    <xf numFmtId="0" fontId="44" fillId="0" borderId="7" xfId="0" applyFont="1" applyBorder="1" applyAlignment="1">
      <alignment horizontal="left" vertical="top" wrapText="1"/>
    </xf>
    <xf numFmtId="0" fontId="35" fillId="0" borderId="7" xfId="0" applyFont="1" applyBorder="1" applyAlignment="1">
      <alignment horizontal="left" vertical="top" wrapText="1"/>
    </xf>
    <xf numFmtId="2" fontId="43" fillId="0" borderId="7" xfId="0" applyNumberFormat="1" applyFont="1" applyBorder="1" applyAlignment="1">
      <alignment horizontal="center"/>
    </xf>
    <xf numFmtId="0" fontId="0" fillId="0" borderId="14" xfId="0" applyBorder="1" applyAlignment="1">
      <alignment vertical="center"/>
    </xf>
    <xf numFmtId="0" fontId="3" fillId="0" borderId="1" xfId="0" applyFont="1" applyBorder="1"/>
    <xf numFmtId="0" fontId="0" fillId="0" borderId="1" xfId="0" applyBorder="1" applyAlignment="1">
      <alignment horizontal="center" vertical="center"/>
    </xf>
    <xf numFmtId="0" fontId="0" fillId="0" borderId="15" xfId="0" applyBorder="1" applyAlignment="1">
      <alignment vertical="center"/>
    </xf>
    <xf numFmtId="0" fontId="0" fillId="0" borderId="7" xfId="0" applyBorder="1" applyAlignment="1">
      <alignment vertical="center"/>
    </xf>
    <xf numFmtId="0" fontId="0" fillId="0" borderId="16" xfId="0" applyBorder="1" applyAlignment="1">
      <alignment horizontal="right"/>
    </xf>
    <xf numFmtId="165" fontId="0" fillId="0" borderId="12" xfId="0" quotePrefix="1" applyNumberFormat="1" applyBorder="1" applyAlignment="1">
      <alignment horizontal="right"/>
    </xf>
    <xf numFmtId="0" fontId="5" fillId="0" borderId="16" xfId="0" applyFont="1" applyBorder="1" applyAlignment="1">
      <alignment horizontal="right" vertical="center"/>
    </xf>
    <xf numFmtId="0" fontId="0" fillId="0" borderId="17" xfId="0" applyBorder="1" applyAlignment="1">
      <alignment vertical="center"/>
    </xf>
    <xf numFmtId="0" fontId="0" fillId="0" borderId="18" xfId="0" applyBorder="1" applyAlignment="1">
      <alignment horizontal="center" vertical="center"/>
    </xf>
    <xf numFmtId="0" fontId="0" fillId="0" borderId="19" xfId="0" applyBorder="1" applyAlignment="1">
      <alignment vertical="center"/>
    </xf>
    <xf numFmtId="165" fontId="10" fillId="0" borderId="0" xfId="1" applyFont="1" applyFill="1" applyAlignment="1" applyProtection="1">
      <alignment vertical="center"/>
      <protection locked="0"/>
    </xf>
    <xf numFmtId="166" fontId="10" fillId="0" borderId="12" xfId="1" applyNumberFormat="1" applyFont="1" applyFill="1" applyBorder="1" applyAlignment="1" applyProtection="1">
      <alignment vertical="center"/>
      <protection locked="0"/>
    </xf>
    <xf numFmtId="165" fontId="10" fillId="0" borderId="0" xfId="1" applyFont="1" applyFill="1" applyAlignment="1" applyProtection="1">
      <alignment horizontal="center" vertical="center"/>
      <protection locked="0"/>
    </xf>
    <xf numFmtId="166" fontId="15" fillId="0" borderId="12" xfId="1" applyNumberFormat="1" applyFont="1" applyFill="1" applyBorder="1" applyAlignment="1" applyProtection="1">
      <alignment vertical="center"/>
      <protection locked="0"/>
    </xf>
    <xf numFmtId="165" fontId="10" fillId="0" borderId="16" xfId="1" applyFont="1" applyFill="1" applyBorder="1" applyAlignment="1" applyProtection="1">
      <alignment vertical="center"/>
      <protection locked="0"/>
    </xf>
    <xf numFmtId="2" fontId="10" fillId="0" borderId="0" xfId="1" applyNumberFormat="1" applyFont="1" applyFill="1" applyAlignment="1" applyProtection="1">
      <alignment vertical="center"/>
      <protection locked="0"/>
    </xf>
    <xf numFmtId="2" fontId="10" fillId="0" borderId="16" xfId="1" applyNumberFormat="1" applyFont="1" applyFill="1" applyBorder="1" applyAlignment="1" applyProtection="1">
      <alignment vertical="center"/>
      <protection locked="0"/>
    </xf>
    <xf numFmtId="165" fontId="10" fillId="0" borderId="0" xfId="1" applyFont="1" applyFill="1" applyBorder="1" applyAlignment="1" applyProtection="1">
      <alignment vertical="center"/>
      <protection locked="0"/>
    </xf>
    <xf numFmtId="165" fontId="3" fillId="0" borderId="5" xfId="1" applyFont="1" applyFill="1" applyBorder="1" applyAlignment="1" applyProtection="1">
      <alignment horizontal="center" vertical="center"/>
      <protection locked="0"/>
    </xf>
    <xf numFmtId="165" fontId="10" fillId="0" borderId="47" xfId="1" applyFont="1" applyFill="1" applyBorder="1" applyAlignment="1" applyProtection="1">
      <alignment horizontal="center" vertical="center"/>
      <protection locked="0"/>
    </xf>
    <xf numFmtId="0" fontId="0" fillId="0" borderId="47" xfId="0" applyBorder="1" applyAlignment="1" applyProtection="1">
      <alignment vertical="center"/>
      <protection locked="0"/>
    </xf>
    <xf numFmtId="165" fontId="10" fillId="0" borderId="47" xfId="1" applyFont="1" applyFill="1" applyBorder="1" applyAlignment="1" applyProtection="1">
      <alignment vertical="center"/>
      <protection locked="0"/>
    </xf>
    <xf numFmtId="165" fontId="10" fillId="0" borderId="11" xfId="1" applyFont="1" applyFill="1" applyBorder="1" applyAlignment="1" applyProtection="1">
      <alignment horizontal="center" vertical="center"/>
      <protection locked="0"/>
    </xf>
    <xf numFmtId="166" fontId="0" fillId="0" borderId="10" xfId="0" applyNumberFormat="1" applyBorder="1" applyAlignment="1" applyProtection="1">
      <alignment vertical="center"/>
      <protection locked="0"/>
    </xf>
    <xf numFmtId="166" fontId="5" fillId="0" borderId="12" xfId="0" quotePrefix="1" applyNumberFormat="1" applyFont="1" applyBorder="1" applyAlignment="1" applyProtection="1">
      <alignment horizontal="right" vertical="center"/>
      <protection locked="0"/>
    </xf>
    <xf numFmtId="166" fontId="0" fillId="0" borderId="4" xfId="0" applyNumberFormat="1" applyBorder="1" applyAlignment="1" applyProtection="1">
      <alignment vertical="center"/>
      <protection locked="0"/>
    </xf>
    <xf numFmtId="166" fontId="3" fillId="0" borderId="12" xfId="2" applyNumberFormat="1" applyFill="1" applyBorder="1" applyAlignment="1" applyProtection="1">
      <alignment horizontal="right"/>
      <protection locked="0"/>
    </xf>
    <xf numFmtId="0" fontId="0" fillId="0" borderId="3" xfId="0" applyBorder="1" applyAlignment="1" applyProtection="1">
      <alignment horizontal="center"/>
      <protection locked="0"/>
    </xf>
    <xf numFmtId="166" fontId="3" fillId="0" borderId="4" xfId="2" applyNumberFormat="1" applyFill="1" applyBorder="1" applyAlignment="1" applyProtection="1">
      <alignment horizontal="right"/>
      <protection locked="0"/>
    </xf>
    <xf numFmtId="9" fontId="0" fillId="0" borderId="5" xfId="0" applyNumberFormat="1" applyBorder="1" applyAlignment="1" applyProtection="1">
      <alignment horizontal="center"/>
      <protection locked="0"/>
    </xf>
    <xf numFmtId="166" fontId="3" fillId="0" borderId="12" xfId="1" applyNumberFormat="1" applyFill="1" applyBorder="1" applyAlignment="1" applyProtection="1">
      <alignment horizontal="right"/>
      <protection locked="0"/>
    </xf>
    <xf numFmtId="166" fontId="3" fillId="0" borderId="10" xfId="2" applyNumberFormat="1" applyFill="1" applyBorder="1" applyAlignment="1" applyProtection="1">
      <alignment horizontal="right"/>
      <protection locked="0"/>
    </xf>
    <xf numFmtId="166" fontId="5" fillId="0" borderId="12" xfId="2" applyNumberFormat="1" applyFont="1" applyFill="1" applyBorder="1" applyAlignment="1" applyProtection="1">
      <alignment horizontal="right"/>
      <protection locked="0"/>
    </xf>
    <xf numFmtId="0" fontId="6" fillId="0" borderId="0" xfId="0" applyFont="1"/>
    <xf numFmtId="0" fontId="5" fillId="0" borderId="14" xfId="0" applyFont="1" applyBorder="1"/>
    <xf numFmtId="0" fontId="5" fillId="0" borderId="2" xfId="0" applyFont="1" applyBorder="1"/>
    <xf numFmtId="0" fontId="5" fillId="0" borderId="17" xfId="0" applyFont="1" applyBorder="1"/>
    <xf numFmtId="0" fontId="5" fillId="0" borderId="8" xfId="0" applyFont="1" applyBorder="1"/>
    <xf numFmtId="49" fontId="0" fillId="0" borderId="5" xfId="0" applyNumberFormat="1" applyBorder="1" applyAlignment="1">
      <alignment horizontal="center"/>
    </xf>
    <xf numFmtId="49" fontId="6" fillId="0" borderId="7" xfId="0" applyNumberFormat="1" applyFont="1" applyBorder="1" applyAlignment="1">
      <alignment horizontal="left"/>
    </xf>
    <xf numFmtId="49" fontId="3" fillId="0" borderId="7" xfId="0" applyNumberFormat="1" applyFont="1" applyBorder="1" applyAlignment="1">
      <alignment horizontal="left"/>
    </xf>
    <xf numFmtId="49" fontId="0" fillId="0" borderId="7" xfId="0" applyNumberFormat="1" applyBorder="1" applyAlignment="1">
      <alignment horizontal="left"/>
    </xf>
    <xf numFmtId="49" fontId="0" fillId="0" borderId="3" xfId="0" applyNumberFormat="1" applyBorder="1" applyAlignment="1">
      <alignment horizontal="center"/>
    </xf>
    <xf numFmtId="49" fontId="6" fillId="0" borderId="17" xfId="0" applyNumberFormat="1" applyFont="1" applyBorder="1" applyAlignment="1">
      <alignment horizontal="left"/>
    </xf>
    <xf numFmtId="0" fontId="0" fillId="0" borderId="8" xfId="0" applyBorder="1"/>
    <xf numFmtId="49" fontId="4" fillId="0" borderId="7" xfId="0" applyNumberFormat="1" applyFont="1" applyBorder="1" applyAlignment="1">
      <alignment horizontal="left"/>
    </xf>
    <xf numFmtId="49" fontId="6" fillId="0" borderId="1" xfId="0" applyNumberFormat="1" applyFont="1" applyBorder="1" applyAlignment="1">
      <alignment horizontal="center" vertical="center"/>
    </xf>
    <xf numFmtId="49" fontId="6" fillId="0" borderId="0" xfId="0" applyNumberFormat="1" applyFont="1" applyAlignment="1">
      <alignment horizontal="center" vertical="center"/>
    </xf>
    <xf numFmtId="49" fontId="5" fillId="0" borderId="0" xfId="0" applyNumberFormat="1" applyFont="1" applyAlignment="1">
      <alignment horizontal="right" vertical="center"/>
    </xf>
    <xf numFmtId="49" fontId="6" fillId="0" borderId="18" xfId="0" applyNumberFormat="1" applyFont="1" applyBorder="1" applyAlignment="1">
      <alignment horizontal="center" vertical="center"/>
    </xf>
    <xf numFmtId="49" fontId="5" fillId="0" borderId="0" xfId="0" applyNumberFormat="1" applyFont="1" applyAlignment="1">
      <alignment horizontal="center"/>
    </xf>
    <xf numFmtId="49" fontId="5" fillId="0" borderId="0" xfId="0" applyNumberFormat="1" applyFont="1" applyAlignment="1">
      <alignment horizontal="left"/>
    </xf>
    <xf numFmtId="166" fontId="3" fillId="0" borderId="0" xfId="2" applyNumberFormat="1" applyBorder="1" applyAlignment="1" applyProtection="1">
      <alignment horizontal="right"/>
    </xf>
    <xf numFmtId="49" fontId="0" fillId="0" borderId="0" xfId="0" applyNumberFormat="1" applyAlignment="1">
      <alignment horizontal="center"/>
    </xf>
    <xf numFmtId="49" fontId="0" fillId="0" borderId="0" xfId="0" applyNumberFormat="1" applyAlignment="1">
      <alignment horizontal="left"/>
    </xf>
    <xf numFmtId="49" fontId="6" fillId="0" borderId="0" xfId="0" applyNumberFormat="1" applyFont="1" applyAlignment="1">
      <alignment horizontal="left"/>
    </xf>
    <xf numFmtId="166" fontId="8" fillId="0" borderId="0" xfId="2" applyNumberFormat="1" applyFont="1" applyBorder="1" applyAlignment="1" applyProtection="1">
      <alignment horizontal="right"/>
    </xf>
    <xf numFmtId="166" fontId="5" fillId="0" borderId="0" xfId="2" applyNumberFormat="1" applyFont="1" applyBorder="1" applyAlignment="1" applyProtection="1">
      <alignment horizontal="right"/>
    </xf>
    <xf numFmtId="49" fontId="6" fillId="0" borderId="0" xfId="0" applyNumberFormat="1" applyFont="1" applyAlignment="1">
      <alignment horizontal="right"/>
    </xf>
    <xf numFmtId="0" fontId="1" fillId="0" borderId="0" xfId="8" applyAlignment="1">
      <alignment vertical="top"/>
    </xf>
    <xf numFmtId="0" fontId="8" fillId="0" borderId="31" xfId="3" applyFont="1" applyBorder="1" applyAlignment="1" applyProtection="1">
      <alignment horizontal="center" vertical="top" wrapText="1"/>
      <protection locked="0"/>
    </xf>
    <xf numFmtId="0" fontId="8" fillId="0" borderId="41" xfId="3" applyFont="1" applyBorder="1" applyAlignment="1" applyProtection="1">
      <alignment horizontal="center" vertical="top" wrapText="1"/>
      <protection locked="0"/>
    </xf>
    <xf numFmtId="0" fontId="8" fillId="0" borderId="42" xfId="3" applyFont="1" applyBorder="1" applyAlignment="1" applyProtection="1">
      <alignment horizontal="center" vertical="top" wrapText="1"/>
      <protection locked="0"/>
    </xf>
    <xf numFmtId="0" fontId="8" fillId="0" borderId="45" xfId="3" applyFont="1" applyBorder="1" applyAlignment="1">
      <alignment horizontal="left" vertical="top" wrapText="1"/>
    </xf>
    <xf numFmtId="0" fontId="8" fillId="0" borderId="21" xfId="3" applyFont="1" applyBorder="1" applyAlignment="1">
      <alignment horizontal="left" vertical="top" wrapText="1"/>
    </xf>
    <xf numFmtId="0" fontId="8" fillId="0" borderId="46" xfId="3" applyFont="1" applyBorder="1" applyAlignment="1">
      <alignment horizontal="left" vertical="top" wrapText="1"/>
    </xf>
    <xf numFmtId="0" fontId="8" fillId="0" borderId="7" xfId="3" applyFont="1" applyBorder="1" applyAlignment="1">
      <alignment horizontal="left" vertical="top" wrapText="1"/>
    </xf>
    <xf numFmtId="0" fontId="8" fillId="0" borderId="0" xfId="3" applyFont="1" applyAlignment="1">
      <alignment horizontal="left" vertical="top" wrapText="1"/>
    </xf>
    <xf numFmtId="0" fontId="8" fillId="0" borderId="13" xfId="3" applyFont="1" applyBorder="1" applyAlignment="1">
      <alignment horizontal="left" vertical="top" wrapText="1"/>
    </xf>
    <xf numFmtId="0" fontId="8" fillId="0" borderId="17" xfId="3" applyFont="1" applyBorder="1" applyAlignment="1">
      <alignment horizontal="left" vertical="top" wrapText="1"/>
    </xf>
    <xf numFmtId="0" fontId="8" fillId="0" borderId="18" xfId="3" applyFont="1" applyBorder="1" applyAlignment="1">
      <alignment horizontal="left" vertical="top" wrapText="1"/>
    </xf>
    <xf numFmtId="0" fontId="3" fillId="0" borderId="5" xfId="3" applyBorder="1" applyAlignment="1">
      <alignment horizontal="left" vertical="top" wrapText="1"/>
    </xf>
    <xf numFmtId="0" fontId="38" fillId="0" borderId="14" xfId="3" applyFont="1" applyBorder="1" applyAlignment="1">
      <alignment horizontal="left" vertical="top" wrapText="1"/>
    </xf>
    <xf numFmtId="0" fontId="38" fillId="0" borderId="1" xfId="3" applyFont="1" applyBorder="1" applyAlignment="1">
      <alignment horizontal="left" vertical="top" wrapText="1"/>
    </xf>
    <xf numFmtId="0" fontId="38" fillId="0" borderId="6" xfId="3" applyFont="1" applyBorder="1" applyAlignment="1">
      <alignment horizontal="left" vertical="top" wrapText="1"/>
    </xf>
    <xf numFmtId="0" fontId="40" fillId="0" borderId="17" xfId="3" applyFont="1" applyBorder="1" applyAlignment="1">
      <alignment horizontal="left" vertical="top" wrapText="1"/>
    </xf>
    <xf numFmtId="0" fontId="40" fillId="0" borderId="18" xfId="3" applyFont="1" applyBorder="1" applyAlignment="1">
      <alignment horizontal="left" vertical="top" wrapText="1"/>
    </xf>
    <xf numFmtId="0" fontId="40" fillId="0" borderId="8" xfId="3" applyFont="1" applyBorder="1" applyAlignment="1">
      <alignment horizontal="left" vertical="top" wrapText="1"/>
    </xf>
    <xf numFmtId="0" fontId="41" fillId="0" borderId="39" xfId="3" applyFont="1" applyBorder="1" applyAlignment="1">
      <alignment horizontal="left" vertical="top" wrapText="1"/>
    </xf>
    <xf numFmtId="0" fontId="41" fillId="0" borderId="24" xfId="3" applyFont="1" applyBorder="1" applyAlignment="1">
      <alignment horizontal="left" vertical="top" wrapText="1"/>
    </xf>
    <xf numFmtId="0" fontId="16" fillId="0" borderId="23" xfId="3" applyFont="1" applyBorder="1" applyAlignment="1">
      <alignment horizontal="center" vertical="top" wrapText="1"/>
    </xf>
    <xf numFmtId="0" fontId="16" fillId="0" borderId="40" xfId="3" applyFont="1" applyBorder="1" applyAlignment="1">
      <alignment horizontal="center" vertical="top" wrapText="1"/>
    </xf>
    <xf numFmtId="0" fontId="8" fillId="0" borderId="39" xfId="3" applyFont="1" applyBorder="1" applyAlignment="1">
      <alignment horizontal="center" vertical="top" wrapText="1"/>
    </xf>
    <xf numFmtId="0" fontId="8" fillId="0" borderId="24" xfId="3" applyFont="1" applyBorder="1" applyAlignment="1">
      <alignment horizontal="center" vertical="top" wrapText="1"/>
    </xf>
    <xf numFmtId="0" fontId="3" fillId="0" borderId="0" xfId="3" applyAlignment="1">
      <alignment horizontal="left" vertical="top" wrapText="1"/>
    </xf>
    <xf numFmtId="0" fontId="16" fillId="0" borderId="26" xfId="3" applyFont="1" applyBorder="1" applyAlignment="1">
      <alignment horizontal="center" vertical="center" wrapText="1"/>
    </xf>
    <xf numFmtId="0" fontId="16" fillId="0" borderId="27" xfId="3" applyFont="1" applyBorder="1" applyAlignment="1">
      <alignment horizontal="center" vertical="center" wrapText="1"/>
    </xf>
    <xf numFmtId="0" fontId="20" fillId="0" borderId="0" xfId="3" applyFont="1" applyAlignment="1">
      <alignment horizontal="center" vertical="top"/>
    </xf>
    <xf numFmtId="0" fontId="21" fillId="0" borderId="0" xfId="3" applyFont="1" applyAlignment="1">
      <alignment horizontal="center" vertical="top" wrapText="1"/>
    </xf>
    <xf numFmtId="0" fontId="7" fillId="0" borderId="0" xfId="3" applyFont="1" applyAlignment="1">
      <alignment horizontal="center" vertical="top" wrapText="1"/>
    </xf>
    <xf numFmtId="0" fontId="5" fillId="0" borderId="18"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14" fillId="0" borderId="18" xfId="0" applyFont="1" applyBorder="1" applyAlignment="1">
      <alignment horizontal="center"/>
    </xf>
    <xf numFmtId="0" fontId="14" fillId="0" borderId="6" xfId="0" applyFont="1" applyBorder="1" applyAlignment="1">
      <alignment horizontal="center"/>
    </xf>
    <xf numFmtId="0" fontId="14" fillId="0" borderId="8" xfId="0" applyFont="1" applyBorder="1" applyAlignment="1">
      <alignment horizontal="center"/>
    </xf>
    <xf numFmtId="49" fontId="5" fillId="0" borderId="14"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7"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6" fillId="0" borderId="0" xfId="0" applyNumberFormat="1" applyFont="1" applyAlignment="1">
      <alignment horizontal="center" vertical="center"/>
    </xf>
    <xf numFmtId="0" fontId="5" fillId="0" borderId="0" xfId="0" applyFont="1" applyAlignment="1">
      <alignment horizontal="center"/>
    </xf>
    <xf numFmtId="49" fontId="6" fillId="0" borderId="0" xfId="0" applyNumberFormat="1" applyFont="1" applyAlignment="1">
      <alignment horizontal="right"/>
    </xf>
    <xf numFmtId="0" fontId="5" fillId="0" borderId="18" xfId="0" applyFont="1" applyBorder="1" applyAlignment="1">
      <alignment horizontal="center" vertical="center"/>
    </xf>
  </cellXfs>
  <cellStyles count="9">
    <cellStyle name="Comma" xfId="1" builtinId="3"/>
    <cellStyle name="Currency" xfId="2" builtinId="4"/>
    <cellStyle name="Normal" xfId="0" builtinId="0"/>
    <cellStyle name="Normal 2" xfId="3" xr:uid="{00000000-0005-0000-0000-000003000000}"/>
    <cellStyle name="Normal 2 2" xfId="5" xr:uid="{00000000-0005-0000-0000-000004000000}"/>
    <cellStyle name="Normal 4 2" xfId="7" xr:uid="{00000000-0005-0000-0000-000005000000}"/>
    <cellStyle name="Normal 4 2 2" xfId="8" xr:uid="{E9DE80FA-6CDB-4F35-95F2-A294AD39114A}"/>
    <cellStyle name="Normal_LSMITH PRELIMS B" xfId="6" xr:uid="{00000000-0005-0000-0000-000006000000}"/>
    <cellStyle name="Normal_TENDER DOCUMENTS APRIL 05" xfId="4"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EB%20PAGE/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Phumlani.Mdlalose\OneDrive%20-%20KZN%20Department%20of%20Public%20Works\Projects\Madadeni%20Generator\HAIC%20Stage%203%20&amp;%204\078285%20GCC%202010%20-%20REV%209%20-%20EFFECTIVE%2016%20JANUARY%202023-%20K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078285 GCC 2010 - REV 9 - EFFEC"/>
    </sheetNames>
    <sheetDataSet>
      <sheetData sheetId="0"/>
      <sheetData sheetId="1"/>
      <sheetData sheetId="2"/>
      <sheetData sheetId="3">
        <row r="18">
          <cell r="E18" t="str">
            <v>MADADENI HOSPITAL: INSTALLATION OF GENERATOR SET FOR OPERATING THEATRE</v>
          </cell>
        </row>
      </sheetData>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44643-82BD-4BB5-A83E-8135A8A328AB}">
  <sheetPr>
    <tabColor rgb="FF00B050"/>
  </sheetPr>
  <dimension ref="A1:L1291"/>
  <sheetViews>
    <sheetView showGridLines="0" tabSelected="1" view="pageBreakPreview" topLeftCell="A1219" zoomScaleNormal="100" zoomScaleSheetLayoutView="100" workbookViewId="0">
      <selection activeCell="F24" sqref="F24"/>
    </sheetView>
  </sheetViews>
  <sheetFormatPr defaultColWidth="9.109375" defaultRowHeight="13.2" x14ac:dyDescent="0.25"/>
  <cols>
    <col min="1" max="1" width="5.44140625" style="83" customWidth="1"/>
    <col min="2" max="2" width="64.88671875" style="83" customWidth="1"/>
    <col min="3" max="3" width="5.88671875" style="83" customWidth="1"/>
    <col min="4" max="4" width="9.5546875" style="229" customWidth="1"/>
    <col min="5" max="5" width="7.44140625" style="83" customWidth="1"/>
    <col min="6" max="6" width="10.33203125" style="83" customWidth="1"/>
    <col min="7" max="7" width="4.109375" style="83" customWidth="1"/>
    <col min="8" max="8" width="6.109375" style="83" customWidth="1"/>
    <col min="9" max="9" width="71.5546875" style="83" customWidth="1"/>
    <col min="10" max="10" width="6.109375" style="83" customWidth="1"/>
    <col min="11" max="11" width="5.33203125" style="83" customWidth="1"/>
    <col min="12" max="12" width="10.33203125" style="83" customWidth="1"/>
    <col min="13" max="16384" width="9.109375" style="83"/>
  </cols>
  <sheetData>
    <row r="1" spans="1:12" ht="48.6" customHeight="1" thickBot="1" x14ac:dyDescent="0.3">
      <c r="A1" s="482" t="s">
        <v>630</v>
      </c>
      <c r="B1" s="483"/>
      <c r="C1" s="483"/>
      <c r="D1" s="483"/>
      <c r="E1" s="483"/>
      <c r="F1" s="82"/>
    </row>
    <row r="2" spans="1:12" x14ac:dyDescent="0.25">
      <c r="A2" s="84"/>
      <c r="B2" s="85" t="s">
        <v>156</v>
      </c>
      <c r="C2" s="85"/>
      <c r="D2" s="85"/>
      <c r="E2" s="85"/>
      <c r="F2" s="86"/>
    </row>
    <row r="3" spans="1:12" ht="15" customHeight="1" thickBot="1" x14ac:dyDescent="0.3">
      <c r="A3" s="87"/>
      <c r="B3" s="88" t="s">
        <v>157</v>
      </c>
      <c r="C3" s="89"/>
      <c r="D3" s="89"/>
      <c r="E3" s="89"/>
      <c r="F3" s="90"/>
      <c r="H3" s="484"/>
      <c r="I3" s="484"/>
      <c r="J3" s="484"/>
      <c r="K3" s="484"/>
      <c r="L3" s="484"/>
    </row>
    <row r="4" spans="1:12" ht="24.75" customHeight="1" x14ac:dyDescent="0.25">
      <c r="A4" s="91"/>
      <c r="B4" s="92" t="s">
        <v>158</v>
      </c>
      <c r="C4" s="93" t="s">
        <v>2</v>
      </c>
      <c r="D4" s="93" t="s">
        <v>159</v>
      </c>
      <c r="E4" s="94" t="s">
        <v>4</v>
      </c>
      <c r="F4" s="95" t="s">
        <v>5</v>
      </c>
      <c r="H4" s="484"/>
      <c r="I4" s="484"/>
      <c r="J4" s="484"/>
      <c r="K4" s="484"/>
      <c r="L4" s="484"/>
    </row>
    <row r="5" spans="1:12" ht="12" customHeight="1" x14ac:dyDescent="0.25">
      <c r="A5" s="96"/>
      <c r="B5" s="97"/>
      <c r="C5" s="98"/>
      <c r="D5" s="99"/>
      <c r="E5" s="55"/>
      <c r="F5" s="56"/>
      <c r="H5" s="485"/>
      <c r="I5" s="485"/>
      <c r="J5" s="485"/>
      <c r="K5" s="485"/>
      <c r="L5" s="485"/>
    </row>
    <row r="6" spans="1:12" ht="41.25" customHeight="1" x14ac:dyDescent="0.25">
      <c r="A6" s="101" t="s">
        <v>160</v>
      </c>
      <c r="B6" s="102" t="s">
        <v>161</v>
      </c>
      <c r="C6" s="103"/>
      <c r="D6" s="104"/>
      <c r="E6" s="57"/>
      <c r="F6" s="58"/>
      <c r="H6" s="486"/>
      <c r="I6" s="486"/>
      <c r="J6" s="486"/>
      <c r="K6" s="486"/>
      <c r="L6" s="486"/>
    </row>
    <row r="7" spans="1:12" ht="12" customHeight="1" x14ac:dyDescent="0.25">
      <c r="A7" s="101"/>
      <c r="B7" s="102"/>
      <c r="C7" s="98"/>
      <c r="D7" s="105"/>
      <c r="E7" s="59"/>
      <c r="F7" s="58"/>
      <c r="H7" s="481"/>
      <c r="I7" s="481"/>
      <c r="J7" s="481"/>
      <c r="K7" s="481"/>
      <c r="L7" s="481"/>
    </row>
    <row r="8" spans="1:12" ht="52.8" x14ac:dyDescent="0.25">
      <c r="A8" s="101" t="s">
        <v>162</v>
      </c>
      <c r="B8" s="102" t="s">
        <v>163</v>
      </c>
      <c r="C8" s="103"/>
      <c r="D8" s="107"/>
      <c r="E8" s="60"/>
      <c r="F8" s="58"/>
      <c r="H8" s="481"/>
      <c r="I8" s="481"/>
      <c r="J8" s="481"/>
      <c r="K8" s="481"/>
      <c r="L8" s="481"/>
    </row>
    <row r="9" spans="1:12" ht="12" customHeight="1" x14ac:dyDescent="0.25">
      <c r="A9" s="101"/>
      <c r="B9" s="97"/>
      <c r="C9" s="98"/>
      <c r="D9" s="99"/>
      <c r="E9" s="55"/>
      <c r="F9" s="56"/>
      <c r="H9" s="481"/>
      <c r="I9" s="481"/>
      <c r="J9" s="481"/>
      <c r="K9" s="481"/>
      <c r="L9" s="481"/>
    </row>
    <row r="10" spans="1:12" ht="53.25" customHeight="1" x14ac:dyDescent="0.25">
      <c r="A10" s="101" t="s">
        <v>164</v>
      </c>
      <c r="B10" s="102" t="s">
        <v>165</v>
      </c>
      <c r="C10" s="98"/>
      <c r="D10" s="99"/>
      <c r="E10" s="55"/>
      <c r="F10" s="56"/>
      <c r="H10" s="481"/>
      <c r="I10" s="481"/>
      <c r="J10" s="481"/>
      <c r="K10" s="481"/>
      <c r="L10" s="481"/>
    </row>
    <row r="11" spans="1:12" ht="12.75" hidden="1" customHeight="1" x14ac:dyDescent="0.25">
      <c r="A11" s="101"/>
      <c r="B11" s="97"/>
      <c r="C11" s="98"/>
      <c r="D11" s="99"/>
      <c r="E11" s="55"/>
      <c r="F11" s="56"/>
      <c r="H11" s="481"/>
      <c r="I11" s="481"/>
      <c r="J11" s="481"/>
      <c r="K11" s="481"/>
      <c r="L11" s="481"/>
    </row>
    <row r="12" spans="1:12" ht="12" customHeight="1" x14ac:dyDescent="0.25">
      <c r="A12" s="101"/>
      <c r="B12" s="97"/>
      <c r="C12" s="98"/>
      <c r="D12" s="99"/>
      <c r="E12" s="55"/>
      <c r="F12" s="56"/>
      <c r="H12" s="481"/>
      <c r="I12" s="481"/>
      <c r="J12" s="481"/>
      <c r="K12" s="481"/>
      <c r="L12" s="481"/>
    </row>
    <row r="13" spans="1:12" ht="39.6" x14ac:dyDescent="0.25">
      <c r="A13" s="101" t="s">
        <v>166</v>
      </c>
      <c r="B13" s="102" t="s">
        <v>167</v>
      </c>
      <c r="C13" s="98"/>
      <c r="D13" s="99"/>
      <c r="E13" s="55"/>
      <c r="F13" s="56"/>
    </row>
    <row r="14" spans="1:12" ht="12" customHeight="1" x14ac:dyDescent="0.25">
      <c r="A14" s="101"/>
      <c r="B14" s="102"/>
      <c r="C14" s="98"/>
      <c r="D14" s="99"/>
      <c r="E14" s="55"/>
      <c r="F14" s="56"/>
    </row>
    <row r="15" spans="1:12" ht="26.4" x14ac:dyDescent="0.25">
      <c r="A15" s="101" t="s">
        <v>168</v>
      </c>
      <c r="B15" s="102" t="s">
        <v>169</v>
      </c>
      <c r="C15" s="98"/>
      <c r="D15" s="99"/>
      <c r="E15" s="55"/>
      <c r="F15" s="56"/>
    </row>
    <row r="16" spans="1:12" ht="12" customHeight="1" x14ac:dyDescent="0.25">
      <c r="A16" s="108"/>
      <c r="B16" s="102"/>
      <c r="C16" s="98"/>
      <c r="D16" s="99"/>
      <c r="E16" s="55"/>
      <c r="F16" s="56"/>
    </row>
    <row r="17" spans="1:6" ht="52.8" x14ac:dyDescent="0.25">
      <c r="A17" s="101" t="s">
        <v>170</v>
      </c>
      <c r="B17" s="102" t="s">
        <v>171</v>
      </c>
      <c r="C17" s="98"/>
      <c r="D17" s="99"/>
      <c r="E17" s="55"/>
      <c r="F17" s="56"/>
    </row>
    <row r="18" spans="1:6" x14ac:dyDescent="0.25">
      <c r="A18" s="101"/>
      <c r="B18" s="102"/>
      <c r="C18" s="98"/>
      <c r="D18" s="99"/>
      <c r="E18" s="55"/>
      <c r="F18" s="56"/>
    </row>
    <row r="19" spans="1:6" ht="39.6" x14ac:dyDescent="0.25">
      <c r="A19" s="109" t="s">
        <v>172</v>
      </c>
      <c r="B19" s="110" t="s">
        <v>173</v>
      </c>
      <c r="C19" s="98"/>
      <c r="D19" s="99"/>
      <c r="E19" s="55"/>
      <c r="F19" s="56"/>
    </row>
    <row r="20" spans="1:6" ht="4.95" customHeight="1" x14ac:dyDescent="0.25">
      <c r="A20" s="111"/>
      <c r="B20" s="112"/>
      <c r="C20" s="98"/>
      <c r="D20" s="99"/>
      <c r="E20" s="55"/>
      <c r="F20" s="56"/>
    </row>
    <row r="21" spans="1:6" x14ac:dyDescent="0.25">
      <c r="A21" s="111"/>
      <c r="B21" s="113" t="s">
        <v>174</v>
      </c>
      <c r="C21" s="98"/>
      <c r="D21" s="99"/>
      <c r="E21" s="55"/>
      <c r="F21" s="56"/>
    </row>
    <row r="22" spans="1:6" ht="4.2" customHeight="1" x14ac:dyDescent="0.25">
      <c r="A22" s="111"/>
      <c r="B22" s="112"/>
      <c r="C22" s="98"/>
      <c r="D22" s="99"/>
      <c r="E22" s="55"/>
      <c r="F22" s="56"/>
    </row>
    <row r="23" spans="1:6" x14ac:dyDescent="0.25">
      <c r="A23" s="111" t="s">
        <v>175</v>
      </c>
      <c r="B23" s="114" t="s">
        <v>176</v>
      </c>
      <c r="C23" s="98"/>
      <c r="D23" s="99"/>
      <c r="E23" s="55"/>
      <c r="F23" s="56"/>
    </row>
    <row r="24" spans="1:6" ht="36" customHeight="1" x14ac:dyDescent="0.25">
      <c r="A24" s="111"/>
      <c r="B24" s="114" t="s">
        <v>177</v>
      </c>
      <c r="C24" s="98" t="s">
        <v>132</v>
      </c>
      <c r="D24" s="99">
        <v>1</v>
      </c>
      <c r="E24" s="55"/>
      <c r="F24" s="56">
        <f>D24*E24</f>
        <v>0</v>
      </c>
    </row>
    <row r="25" spans="1:6" ht="12" customHeight="1" x14ac:dyDescent="0.25">
      <c r="A25" s="111"/>
      <c r="B25" s="114"/>
      <c r="C25" s="98"/>
      <c r="D25" s="99"/>
      <c r="E25" s="55"/>
      <c r="F25" s="56"/>
    </row>
    <row r="26" spans="1:6" x14ac:dyDescent="0.25">
      <c r="A26" s="111" t="s">
        <v>178</v>
      </c>
      <c r="B26" s="114" t="s">
        <v>179</v>
      </c>
      <c r="C26" s="98"/>
      <c r="D26" s="99"/>
      <c r="E26" s="55"/>
      <c r="F26" s="56"/>
    </row>
    <row r="27" spans="1:6" ht="36" customHeight="1" x14ac:dyDescent="0.25">
      <c r="A27" s="111"/>
      <c r="B27" s="114" t="s">
        <v>177</v>
      </c>
      <c r="C27" s="98" t="s">
        <v>132</v>
      </c>
      <c r="D27" s="99">
        <v>1</v>
      </c>
      <c r="E27" s="55"/>
      <c r="F27" s="56"/>
    </row>
    <row r="28" spans="1:6" ht="12" customHeight="1" x14ac:dyDescent="0.25">
      <c r="A28" s="111"/>
      <c r="B28" s="115"/>
      <c r="C28" s="116"/>
      <c r="D28" s="99"/>
      <c r="E28" s="55"/>
      <c r="F28" s="56"/>
    </row>
    <row r="29" spans="1:6" x14ac:dyDescent="0.25">
      <c r="A29" s="111" t="s">
        <v>180</v>
      </c>
      <c r="B29" s="114" t="s">
        <v>181</v>
      </c>
      <c r="C29" s="98"/>
      <c r="D29" s="99"/>
      <c r="E29" s="55"/>
      <c r="F29" s="56"/>
    </row>
    <row r="30" spans="1:6" ht="36" customHeight="1" x14ac:dyDescent="0.25">
      <c r="A30" s="111"/>
      <c r="B30" s="114" t="s">
        <v>177</v>
      </c>
      <c r="C30" s="98" t="s">
        <v>132</v>
      </c>
      <c r="D30" s="99">
        <v>1</v>
      </c>
      <c r="E30" s="55"/>
      <c r="F30" s="56"/>
    </row>
    <row r="31" spans="1:6" ht="11.25" customHeight="1" x14ac:dyDescent="0.25">
      <c r="A31" s="111"/>
      <c r="B31" s="114"/>
      <c r="C31" s="98"/>
      <c r="D31" s="99"/>
      <c r="E31" s="55"/>
      <c r="F31" s="56"/>
    </row>
    <row r="32" spans="1:6" ht="11.25" customHeight="1" x14ac:dyDescent="0.25">
      <c r="A32" s="111" t="s">
        <v>182</v>
      </c>
      <c r="B32" s="114" t="s">
        <v>183</v>
      </c>
      <c r="C32" s="98"/>
      <c r="D32" s="99"/>
      <c r="E32" s="55"/>
      <c r="F32" s="56"/>
    </row>
    <row r="33" spans="1:6" ht="36" customHeight="1" x14ac:dyDescent="0.25">
      <c r="A33" s="111"/>
      <c r="B33" s="114" t="s">
        <v>177</v>
      </c>
      <c r="C33" s="98" t="s">
        <v>132</v>
      </c>
      <c r="D33" s="99">
        <v>1</v>
      </c>
      <c r="E33" s="55"/>
      <c r="F33" s="56"/>
    </row>
    <row r="34" spans="1:6" ht="12" customHeight="1" x14ac:dyDescent="0.25">
      <c r="A34" s="111"/>
      <c r="B34" s="114" t="s">
        <v>184</v>
      </c>
      <c r="C34" s="98"/>
      <c r="D34" s="99"/>
      <c r="E34" s="55"/>
      <c r="F34" s="56"/>
    </row>
    <row r="35" spans="1:6" ht="52.8" x14ac:dyDescent="0.25">
      <c r="A35" s="111" t="s">
        <v>185</v>
      </c>
      <c r="B35" s="115" t="s">
        <v>186</v>
      </c>
      <c r="C35" s="98"/>
      <c r="D35" s="99"/>
      <c r="E35" s="55"/>
      <c r="F35" s="56"/>
    </row>
    <row r="36" spans="1:6" ht="36" customHeight="1" x14ac:dyDescent="0.25">
      <c r="A36" s="111"/>
      <c r="B36" s="115" t="s">
        <v>187</v>
      </c>
      <c r="C36" s="98" t="s">
        <v>132</v>
      </c>
      <c r="D36" s="99">
        <v>1</v>
      </c>
      <c r="E36" s="55"/>
      <c r="F36" s="56"/>
    </row>
    <row r="37" spans="1:6" ht="21" customHeight="1" x14ac:dyDescent="0.25">
      <c r="A37" s="117"/>
      <c r="B37" s="118" t="s">
        <v>188</v>
      </c>
      <c r="C37" s="119"/>
      <c r="D37" s="120"/>
      <c r="E37" s="121" t="s">
        <v>8</v>
      </c>
      <c r="F37" s="61">
        <f>SUM(F23:F36)</f>
        <v>0</v>
      </c>
    </row>
    <row r="38" spans="1:6" x14ac:dyDescent="0.25">
      <c r="A38" s="122"/>
      <c r="B38" s="123"/>
      <c r="C38" s="124"/>
      <c r="D38" s="125"/>
      <c r="E38" s="126"/>
      <c r="F38" s="127"/>
    </row>
    <row r="39" spans="1:6" x14ac:dyDescent="0.25">
      <c r="A39" s="128"/>
      <c r="B39" s="129"/>
      <c r="C39" s="130" t="s">
        <v>2</v>
      </c>
      <c r="D39" s="130" t="s">
        <v>159</v>
      </c>
      <c r="E39" s="131" t="s">
        <v>4</v>
      </c>
      <c r="F39" s="132" t="s">
        <v>5</v>
      </c>
    </row>
    <row r="40" spans="1:6" ht="12.75" customHeight="1" x14ac:dyDescent="0.25">
      <c r="A40" s="111" t="s">
        <v>189</v>
      </c>
      <c r="B40" s="114" t="s">
        <v>190</v>
      </c>
      <c r="C40" s="98"/>
      <c r="D40" s="99"/>
      <c r="E40" s="55"/>
      <c r="F40" s="56"/>
    </row>
    <row r="41" spans="1:6" ht="36" customHeight="1" x14ac:dyDescent="0.25">
      <c r="A41" s="111"/>
      <c r="B41" s="114" t="s">
        <v>177</v>
      </c>
      <c r="C41" s="98" t="s">
        <v>132</v>
      </c>
      <c r="D41" s="99">
        <v>1</v>
      </c>
      <c r="E41" s="55"/>
      <c r="F41" s="56"/>
    </row>
    <row r="42" spans="1:6" ht="12" customHeight="1" x14ac:dyDescent="0.25">
      <c r="A42" s="111"/>
      <c r="B42" s="114" t="s">
        <v>184</v>
      </c>
      <c r="C42" s="98"/>
      <c r="D42" s="99"/>
      <c r="E42" s="55"/>
      <c r="F42" s="56"/>
    </row>
    <row r="43" spans="1:6" x14ac:dyDescent="0.25">
      <c r="A43" s="111" t="s">
        <v>191</v>
      </c>
      <c r="B43" s="114" t="s">
        <v>192</v>
      </c>
      <c r="C43" s="98"/>
      <c r="D43" s="99"/>
      <c r="E43" s="55"/>
      <c r="F43" s="56"/>
    </row>
    <row r="44" spans="1:6" ht="36" customHeight="1" x14ac:dyDescent="0.25">
      <c r="A44" s="111"/>
      <c r="B44" s="114" t="s">
        <v>177</v>
      </c>
      <c r="C44" s="98" t="s">
        <v>132</v>
      </c>
      <c r="D44" s="99">
        <v>1</v>
      </c>
      <c r="E44" s="55"/>
      <c r="F44" s="56"/>
    </row>
    <row r="45" spans="1:6" x14ac:dyDescent="0.25">
      <c r="A45" s="111"/>
      <c r="B45" s="114"/>
      <c r="C45" s="133"/>
      <c r="D45" s="100"/>
      <c r="E45" s="55"/>
      <c r="F45" s="56"/>
    </row>
    <row r="46" spans="1:6" ht="12.75" customHeight="1" x14ac:dyDescent="0.25">
      <c r="A46" s="111" t="s">
        <v>193</v>
      </c>
      <c r="B46" s="114" t="s">
        <v>194</v>
      </c>
      <c r="C46" s="98"/>
      <c r="D46" s="99"/>
      <c r="E46" s="55"/>
      <c r="F46" s="56"/>
    </row>
    <row r="47" spans="1:6" ht="36" customHeight="1" x14ac:dyDescent="0.25">
      <c r="A47" s="111"/>
      <c r="B47" s="114" t="s">
        <v>177</v>
      </c>
      <c r="C47" s="98" t="s">
        <v>132</v>
      </c>
      <c r="D47" s="99">
        <v>1</v>
      </c>
      <c r="E47" s="55"/>
      <c r="F47" s="56"/>
    </row>
    <row r="48" spans="1:6" ht="12" customHeight="1" x14ac:dyDescent="0.25">
      <c r="A48" s="111"/>
      <c r="B48" s="114" t="s">
        <v>184</v>
      </c>
      <c r="C48" s="98"/>
      <c r="D48" s="99"/>
      <c r="E48" s="55"/>
      <c r="F48" s="56"/>
    </row>
    <row r="49" spans="1:6" ht="12.75" customHeight="1" x14ac:dyDescent="0.25">
      <c r="A49" s="111" t="s">
        <v>195</v>
      </c>
      <c r="B49" s="114" t="s">
        <v>196</v>
      </c>
      <c r="C49" s="98"/>
      <c r="D49" s="99"/>
      <c r="E49" s="55"/>
      <c r="F49" s="56"/>
    </row>
    <row r="50" spans="1:6" ht="36" customHeight="1" x14ac:dyDescent="0.25">
      <c r="A50" s="111"/>
      <c r="B50" s="114" t="s">
        <v>177</v>
      </c>
      <c r="C50" s="98" t="s">
        <v>132</v>
      </c>
      <c r="D50" s="99">
        <v>1</v>
      </c>
      <c r="E50" s="55"/>
      <c r="F50" s="56"/>
    </row>
    <row r="51" spans="1:6" x14ac:dyDescent="0.25">
      <c r="A51" s="111"/>
      <c r="B51" s="114" t="s">
        <v>184</v>
      </c>
      <c r="C51" s="98"/>
      <c r="D51" s="99"/>
      <c r="E51" s="55"/>
      <c r="F51" s="56"/>
    </row>
    <row r="52" spans="1:6" ht="12.75" customHeight="1" x14ac:dyDescent="0.25">
      <c r="A52" s="111" t="s">
        <v>197</v>
      </c>
      <c r="B52" s="114" t="s">
        <v>198</v>
      </c>
      <c r="C52" s="98"/>
      <c r="D52" s="99"/>
      <c r="E52" s="55"/>
      <c r="F52" s="56"/>
    </row>
    <row r="53" spans="1:6" ht="36" customHeight="1" x14ac:dyDescent="0.25">
      <c r="A53" s="111"/>
      <c r="B53" s="114" t="s">
        <v>177</v>
      </c>
      <c r="C53" s="98" t="s">
        <v>132</v>
      </c>
      <c r="D53" s="99">
        <v>1</v>
      </c>
      <c r="E53" s="55"/>
      <c r="F53" s="56"/>
    </row>
    <row r="54" spans="1:6" ht="12" customHeight="1" x14ac:dyDescent="0.25">
      <c r="A54" s="111"/>
      <c r="B54" s="112" t="s">
        <v>184</v>
      </c>
      <c r="C54" s="98"/>
      <c r="D54" s="99"/>
      <c r="E54" s="55"/>
      <c r="F54" s="56"/>
    </row>
    <row r="55" spans="1:6" ht="12.75" customHeight="1" x14ac:dyDescent="0.25">
      <c r="A55" s="111"/>
      <c r="B55" s="112"/>
      <c r="C55" s="98"/>
      <c r="D55" s="99"/>
      <c r="E55" s="55"/>
      <c r="F55" s="56"/>
    </row>
    <row r="56" spans="1:6" ht="36" customHeight="1" x14ac:dyDescent="0.25">
      <c r="A56" s="134"/>
      <c r="B56" s="135" t="s">
        <v>199</v>
      </c>
      <c r="C56" s="98" t="s">
        <v>184</v>
      </c>
      <c r="D56" s="99"/>
      <c r="E56" s="55"/>
      <c r="F56" s="56"/>
    </row>
    <row r="57" spans="1:6" ht="12" customHeight="1" x14ac:dyDescent="0.25">
      <c r="A57" s="134"/>
      <c r="B57" s="113" t="s">
        <v>200</v>
      </c>
      <c r="C57" s="98"/>
      <c r="D57" s="99"/>
      <c r="E57" s="55"/>
      <c r="F57" s="56"/>
    </row>
    <row r="58" spans="1:6" x14ac:dyDescent="0.25">
      <c r="A58" s="134"/>
      <c r="B58" s="113"/>
      <c r="C58" s="98"/>
      <c r="D58" s="99"/>
      <c r="E58" s="55"/>
      <c r="F58" s="56"/>
    </row>
    <row r="59" spans="1:6" ht="36" customHeight="1" x14ac:dyDescent="0.25">
      <c r="A59" s="134" t="s">
        <v>201</v>
      </c>
      <c r="B59" s="112" t="s">
        <v>202</v>
      </c>
      <c r="C59" s="98" t="s">
        <v>184</v>
      </c>
      <c r="D59" s="99"/>
      <c r="E59" s="55"/>
      <c r="F59" s="56"/>
    </row>
    <row r="60" spans="1:6" ht="12" customHeight="1" x14ac:dyDescent="0.25">
      <c r="A60" s="134"/>
      <c r="B60" s="112" t="s">
        <v>177</v>
      </c>
      <c r="C60" s="98" t="s">
        <v>132</v>
      </c>
      <c r="D60" s="99">
        <v>1</v>
      </c>
      <c r="E60" s="55"/>
      <c r="F60" s="56"/>
    </row>
    <row r="61" spans="1:6" x14ac:dyDescent="0.25">
      <c r="A61" s="134"/>
      <c r="B61" s="112"/>
      <c r="C61" s="98"/>
      <c r="D61" s="99"/>
      <c r="E61" s="55"/>
      <c r="F61" s="56"/>
    </row>
    <row r="62" spans="1:6" ht="36" customHeight="1" x14ac:dyDescent="0.25">
      <c r="A62" s="134" t="s">
        <v>203</v>
      </c>
      <c r="B62" s="112" t="s">
        <v>204</v>
      </c>
      <c r="C62" s="98" t="s">
        <v>184</v>
      </c>
      <c r="D62" s="99"/>
      <c r="E62" s="55"/>
      <c r="F62" s="56"/>
    </row>
    <row r="63" spans="1:6" ht="12" customHeight="1" x14ac:dyDescent="0.25">
      <c r="A63" s="134"/>
      <c r="B63" s="112" t="s">
        <v>177</v>
      </c>
      <c r="C63" s="98" t="s">
        <v>132</v>
      </c>
      <c r="D63" s="99">
        <v>1</v>
      </c>
      <c r="E63" s="55"/>
      <c r="F63" s="56"/>
    </row>
    <row r="64" spans="1:6" x14ac:dyDescent="0.25">
      <c r="A64" s="111"/>
      <c r="B64" s="112"/>
      <c r="C64" s="98"/>
      <c r="D64" s="99"/>
      <c r="E64" s="55"/>
      <c r="F64" s="56"/>
    </row>
    <row r="65" spans="1:6" ht="36" customHeight="1" x14ac:dyDescent="0.25">
      <c r="A65" s="134" t="s">
        <v>205</v>
      </c>
      <c r="B65" s="112" t="s">
        <v>206</v>
      </c>
      <c r="C65" s="98" t="s">
        <v>184</v>
      </c>
      <c r="D65" s="99"/>
      <c r="E65" s="55"/>
      <c r="F65" s="56"/>
    </row>
    <row r="66" spans="1:6" ht="12" customHeight="1" x14ac:dyDescent="0.25">
      <c r="A66" s="134"/>
      <c r="B66" s="112" t="s">
        <v>177</v>
      </c>
      <c r="C66" s="98" t="s">
        <v>132</v>
      </c>
      <c r="D66" s="99">
        <v>1</v>
      </c>
      <c r="E66" s="55"/>
      <c r="F66" s="56"/>
    </row>
    <row r="67" spans="1:6" x14ac:dyDescent="0.25">
      <c r="A67" s="134"/>
      <c r="B67" s="112" t="s">
        <v>184</v>
      </c>
      <c r="C67" s="98"/>
      <c r="D67" s="99"/>
      <c r="E67" s="55"/>
      <c r="F67" s="56"/>
    </row>
    <row r="68" spans="1:6" ht="36" customHeight="1" x14ac:dyDescent="0.25">
      <c r="A68" s="134" t="s">
        <v>207</v>
      </c>
      <c r="B68" s="112" t="s">
        <v>208</v>
      </c>
      <c r="C68" s="98" t="s">
        <v>184</v>
      </c>
      <c r="D68" s="99"/>
      <c r="E68" s="55"/>
      <c r="F68" s="56"/>
    </row>
    <row r="69" spans="1:6" ht="12" customHeight="1" x14ac:dyDescent="0.25">
      <c r="A69" s="134"/>
      <c r="B69" s="112" t="s">
        <v>209</v>
      </c>
      <c r="C69" s="98" t="s">
        <v>132</v>
      </c>
      <c r="D69" s="99">
        <v>1</v>
      </c>
      <c r="E69" s="55"/>
      <c r="F69" s="56">
        <f>D69*E69</f>
        <v>0</v>
      </c>
    </row>
    <row r="70" spans="1:6" x14ac:dyDescent="0.25">
      <c r="A70" s="134"/>
      <c r="B70" s="112"/>
      <c r="C70" s="98"/>
      <c r="D70" s="99"/>
      <c r="E70" s="55"/>
      <c r="F70" s="56"/>
    </row>
    <row r="71" spans="1:6" ht="36" customHeight="1" x14ac:dyDescent="0.25">
      <c r="A71" s="134" t="s">
        <v>210</v>
      </c>
      <c r="B71" s="112" t="s">
        <v>211</v>
      </c>
      <c r="C71" s="98" t="s">
        <v>184</v>
      </c>
      <c r="D71" s="99"/>
      <c r="E71" s="55"/>
      <c r="F71" s="56"/>
    </row>
    <row r="72" spans="1:6" ht="12" customHeight="1" x14ac:dyDescent="0.25">
      <c r="A72" s="134"/>
      <c r="B72" s="112" t="s">
        <v>177</v>
      </c>
      <c r="C72" s="98" t="s">
        <v>132</v>
      </c>
      <c r="D72" s="136">
        <v>1</v>
      </c>
      <c r="E72" s="230"/>
      <c r="F72" s="231"/>
    </row>
    <row r="73" spans="1:6" ht="12.75" customHeight="1" x14ac:dyDescent="0.25">
      <c r="A73" s="111"/>
      <c r="B73" s="112"/>
      <c r="C73" s="98"/>
      <c r="D73" s="99"/>
      <c r="E73" s="55"/>
      <c r="F73" s="56"/>
    </row>
    <row r="74" spans="1:6" ht="24.6" customHeight="1" x14ac:dyDescent="0.25">
      <c r="A74" s="134" t="s">
        <v>212</v>
      </c>
      <c r="B74" s="112" t="s">
        <v>213</v>
      </c>
      <c r="C74" s="137"/>
      <c r="D74" s="99"/>
      <c r="E74" s="55"/>
      <c r="F74" s="56"/>
    </row>
    <row r="75" spans="1:6" ht="12.75" customHeight="1" x14ac:dyDescent="0.25">
      <c r="A75" s="134"/>
      <c r="B75" s="112" t="s">
        <v>177</v>
      </c>
      <c r="C75" s="98" t="s">
        <v>132</v>
      </c>
      <c r="D75" s="99"/>
      <c r="E75" s="55"/>
      <c r="F75" s="56"/>
    </row>
    <row r="76" spans="1:6" ht="12.75" customHeight="1" x14ac:dyDescent="0.25">
      <c r="A76" s="111"/>
      <c r="B76" s="112"/>
      <c r="C76" s="98"/>
      <c r="D76" s="99"/>
      <c r="E76" s="55"/>
      <c r="F76" s="56"/>
    </row>
    <row r="77" spans="1:6" ht="29.4" customHeight="1" x14ac:dyDescent="0.25">
      <c r="A77" s="134" t="s">
        <v>214</v>
      </c>
      <c r="B77" s="112" t="s">
        <v>215</v>
      </c>
      <c r="C77" s="137"/>
      <c r="D77" s="99"/>
      <c r="E77" s="55"/>
      <c r="F77" s="56"/>
    </row>
    <row r="78" spans="1:6" ht="12.75" customHeight="1" x14ac:dyDescent="0.25">
      <c r="A78" s="134"/>
      <c r="B78" s="112" t="s">
        <v>177</v>
      </c>
      <c r="C78" s="98" t="s">
        <v>132</v>
      </c>
      <c r="D78" s="99">
        <v>1</v>
      </c>
      <c r="E78" s="55"/>
      <c r="F78" s="56">
        <f>E78*D78</f>
        <v>0</v>
      </c>
    </row>
    <row r="79" spans="1:6" ht="12.75" customHeight="1" x14ac:dyDescent="0.25">
      <c r="A79" s="111"/>
      <c r="B79" s="112"/>
      <c r="C79" s="98" t="s">
        <v>184</v>
      </c>
      <c r="D79" s="99"/>
      <c r="E79" s="55"/>
      <c r="F79" s="56"/>
    </row>
    <row r="80" spans="1:6" ht="21" customHeight="1" x14ac:dyDescent="0.25">
      <c r="A80" s="117"/>
      <c r="B80" s="118" t="s">
        <v>188</v>
      </c>
      <c r="C80" s="119"/>
      <c r="D80" s="120"/>
      <c r="E80" s="121" t="s">
        <v>8</v>
      </c>
      <c r="F80" s="61">
        <f>SUM(F40:F79)</f>
        <v>0</v>
      </c>
    </row>
    <row r="81" spans="1:6" ht="8.25" customHeight="1" x14ac:dyDescent="0.25">
      <c r="A81" s="138"/>
      <c r="B81" s="139"/>
      <c r="C81" s="140"/>
      <c r="D81" s="140"/>
      <c r="E81" s="140"/>
      <c r="F81" s="141"/>
    </row>
    <row r="82" spans="1:6" x14ac:dyDescent="0.25">
      <c r="A82" s="142"/>
      <c r="B82" s="143"/>
      <c r="C82" s="130" t="s">
        <v>2</v>
      </c>
      <c r="D82" s="130" t="s">
        <v>159</v>
      </c>
      <c r="E82" s="131" t="s">
        <v>4</v>
      </c>
      <c r="F82" s="132" t="s">
        <v>5</v>
      </c>
    </row>
    <row r="83" spans="1:6" x14ac:dyDescent="0.25">
      <c r="A83" s="134" t="s">
        <v>184</v>
      </c>
      <c r="B83" s="112" t="s">
        <v>184</v>
      </c>
      <c r="C83" s="137"/>
      <c r="D83" s="137"/>
      <c r="E83" s="62"/>
      <c r="F83" s="63"/>
    </row>
    <row r="84" spans="1:6" x14ac:dyDescent="0.25">
      <c r="A84" s="96" t="s">
        <v>216</v>
      </c>
      <c r="B84" s="144" t="s">
        <v>217</v>
      </c>
      <c r="C84" s="98"/>
      <c r="D84" s="99"/>
      <c r="E84" s="55"/>
      <c r="F84" s="56"/>
    </row>
    <row r="85" spans="1:6" ht="36" customHeight="1" x14ac:dyDescent="0.25">
      <c r="A85" s="96"/>
      <c r="B85" s="144" t="s">
        <v>177</v>
      </c>
      <c r="C85" s="98" t="s">
        <v>132</v>
      </c>
      <c r="D85" s="99">
        <v>1</v>
      </c>
      <c r="E85" s="55"/>
      <c r="F85" s="56"/>
    </row>
    <row r="86" spans="1:6" x14ac:dyDescent="0.25">
      <c r="A86" s="96"/>
      <c r="B86" s="144" t="s">
        <v>184</v>
      </c>
      <c r="C86" s="98"/>
      <c r="D86" s="99"/>
      <c r="E86" s="55"/>
      <c r="F86" s="56"/>
    </row>
    <row r="87" spans="1:6" x14ac:dyDescent="0.25">
      <c r="A87" s="96" t="s">
        <v>218</v>
      </c>
      <c r="B87" s="144" t="s">
        <v>219</v>
      </c>
      <c r="C87" s="98"/>
      <c r="D87" s="99"/>
      <c r="E87" s="55"/>
      <c r="F87" s="56"/>
    </row>
    <row r="88" spans="1:6" ht="36" customHeight="1" x14ac:dyDescent="0.25">
      <c r="A88" s="96"/>
      <c r="B88" s="144" t="s">
        <v>177</v>
      </c>
      <c r="C88" s="98" t="s">
        <v>132</v>
      </c>
      <c r="D88" s="99">
        <v>1</v>
      </c>
      <c r="E88" s="55"/>
      <c r="F88" s="56"/>
    </row>
    <row r="89" spans="1:6" x14ac:dyDescent="0.25">
      <c r="A89" s="96"/>
      <c r="B89" s="144" t="s">
        <v>184</v>
      </c>
      <c r="C89" s="98"/>
      <c r="D89" s="99"/>
      <c r="E89" s="55"/>
      <c r="F89" s="56"/>
    </row>
    <row r="90" spans="1:6" x14ac:dyDescent="0.25">
      <c r="A90" s="96" t="s">
        <v>220</v>
      </c>
      <c r="B90" s="144" t="s">
        <v>221</v>
      </c>
      <c r="C90" s="98"/>
      <c r="D90" s="99"/>
      <c r="E90" s="55"/>
      <c r="F90" s="56"/>
    </row>
    <row r="91" spans="1:6" ht="36" customHeight="1" x14ac:dyDescent="0.25">
      <c r="A91" s="96"/>
      <c r="B91" s="144" t="s">
        <v>177</v>
      </c>
      <c r="C91" s="98" t="s">
        <v>132</v>
      </c>
      <c r="D91" s="99">
        <v>1</v>
      </c>
      <c r="E91" s="55"/>
      <c r="F91" s="56">
        <f>E91*D91</f>
        <v>0</v>
      </c>
    </row>
    <row r="92" spans="1:6" x14ac:dyDescent="0.25">
      <c r="A92" s="96"/>
      <c r="B92" s="144" t="s">
        <v>184</v>
      </c>
      <c r="C92" s="98"/>
      <c r="D92" s="99"/>
      <c r="E92" s="55"/>
      <c r="F92" s="56"/>
    </row>
    <row r="93" spans="1:6" x14ac:dyDescent="0.25">
      <c r="A93" s="96" t="s">
        <v>222</v>
      </c>
      <c r="B93" s="144" t="s">
        <v>223</v>
      </c>
      <c r="C93" s="98"/>
      <c r="D93" s="99"/>
      <c r="E93" s="55"/>
      <c r="F93" s="56"/>
    </row>
    <row r="94" spans="1:6" ht="36" customHeight="1" x14ac:dyDescent="0.25">
      <c r="A94" s="96"/>
      <c r="B94" s="144" t="s">
        <v>177</v>
      </c>
      <c r="C94" s="98" t="s">
        <v>132</v>
      </c>
      <c r="D94" s="99">
        <v>1</v>
      </c>
      <c r="E94" s="55"/>
      <c r="F94" s="56"/>
    </row>
    <row r="95" spans="1:6" x14ac:dyDescent="0.25">
      <c r="A95" s="96"/>
      <c r="B95" s="144" t="s">
        <v>184</v>
      </c>
      <c r="C95" s="98"/>
      <c r="D95" s="99"/>
      <c r="E95" s="55"/>
      <c r="F95" s="56"/>
    </row>
    <row r="96" spans="1:6" x14ac:dyDescent="0.25">
      <c r="A96" s="96" t="s">
        <v>224</v>
      </c>
      <c r="B96" s="144" t="s">
        <v>225</v>
      </c>
      <c r="C96" s="98"/>
      <c r="D96" s="99"/>
      <c r="E96" s="55"/>
      <c r="F96" s="56"/>
    </row>
    <row r="97" spans="1:6" ht="36" customHeight="1" x14ac:dyDescent="0.25">
      <c r="A97" s="96"/>
      <c r="B97" s="144" t="s">
        <v>177</v>
      </c>
      <c r="C97" s="98" t="s">
        <v>132</v>
      </c>
      <c r="D97" s="99">
        <v>1</v>
      </c>
      <c r="E97" s="55"/>
      <c r="F97" s="56"/>
    </row>
    <row r="98" spans="1:6" x14ac:dyDescent="0.25">
      <c r="A98" s="96"/>
      <c r="B98" s="144" t="s">
        <v>184</v>
      </c>
      <c r="C98" s="98"/>
      <c r="D98" s="99"/>
      <c r="E98" s="55"/>
      <c r="F98" s="56"/>
    </row>
    <row r="99" spans="1:6" x14ac:dyDescent="0.25">
      <c r="A99" s="96" t="s">
        <v>226</v>
      </c>
      <c r="B99" s="144" t="s">
        <v>227</v>
      </c>
      <c r="C99" s="98"/>
      <c r="D99" s="99"/>
      <c r="E99" s="55"/>
      <c r="F99" s="56"/>
    </row>
    <row r="100" spans="1:6" ht="36" customHeight="1" x14ac:dyDescent="0.25">
      <c r="A100" s="96"/>
      <c r="B100" s="144" t="s">
        <v>177</v>
      </c>
      <c r="C100" s="98" t="s">
        <v>132</v>
      </c>
      <c r="D100" s="99">
        <v>1</v>
      </c>
      <c r="E100" s="55"/>
      <c r="F100" s="56"/>
    </row>
    <row r="101" spans="1:6" x14ac:dyDescent="0.25">
      <c r="A101" s="96"/>
      <c r="B101" s="144" t="s">
        <v>184</v>
      </c>
      <c r="C101" s="98"/>
      <c r="D101" s="99"/>
      <c r="E101" s="55"/>
      <c r="F101" s="56"/>
    </row>
    <row r="102" spans="1:6" x14ac:dyDescent="0.25">
      <c r="A102" s="96" t="s">
        <v>228</v>
      </c>
      <c r="B102" s="144" t="s">
        <v>229</v>
      </c>
      <c r="C102" s="98"/>
      <c r="D102" s="99"/>
      <c r="E102" s="55"/>
      <c r="F102" s="56"/>
    </row>
    <row r="103" spans="1:6" ht="36" customHeight="1" x14ac:dyDescent="0.25">
      <c r="A103" s="96"/>
      <c r="B103" s="144" t="s">
        <v>177</v>
      </c>
      <c r="C103" s="98" t="s">
        <v>132</v>
      </c>
      <c r="D103" s="99">
        <v>1</v>
      </c>
      <c r="E103" s="55"/>
      <c r="F103" s="56"/>
    </row>
    <row r="104" spans="1:6" x14ac:dyDescent="0.25">
      <c r="A104" s="96"/>
      <c r="B104" s="144"/>
      <c r="C104" s="98"/>
      <c r="D104" s="99"/>
      <c r="E104" s="55"/>
      <c r="F104" s="56"/>
    </row>
    <row r="105" spans="1:6" x14ac:dyDescent="0.25">
      <c r="A105" s="96" t="s">
        <v>230</v>
      </c>
      <c r="B105" s="144" t="s">
        <v>231</v>
      </c>
      <c r="C105" s="137"/>
      <c r="D105" s="137"/>
      <c r="E105" s="62"/>
      <c r="F105" s="63"/>
    </row>
    <row r="106" spans="1:6" ht="36" customHeight="1" x14ac:dyDescent="0.25">
      <c r="A106" s="96"/>
      <c r="B106" s="144" t="s">
        <v>177</v>
      </c>
      <c r="C106" s="98" t="s">
        <v>132</v>
      </c>
      <c r="D106" s="99">
        <v>1</v>
      </c>
      <c r="E106" s="55"/>
      <c r="F106" s="56"/>
    </row>
    <row r="107" spans="1:6" x14ac:dyDescent="0.25">
      <c r="A107" s="96"/>
      <c r="B107" s="144"/>
      <c r="C107" s="98"/>
      <c r="D107" s="99"/>
      <c r="E107" s="55"/>
      <c r="F107" s="56"/>
    </row>
    <row r="108" spans="1:6" x14ac:dyDescent="0.25">
      <c r="A108" s="96" t="s">
        <v>232</v>
      </c>
      <c r="B108" s="144" t="s">
        <v>233</v>
      </c>
      <c r="C108" s="98"/>
      <c r="D108" s="99"/>
      <c r="E108" s="55"/>
      <c r="F108" s="56"/>
    </row>
    <row r="109" spans="1:6" ht="36" customHeight="1" x14ac:dyDescent="0.25">
      <c r="A109" s="96"/>
      <c r="B109" s="144" t="s">
        <v>177</v>
      </c>
      <c r="C109" s="98" t="s">
        <v>132</v>
      </c>
      <c r="D109" s="99">
        <v>1</v>
      </c>
      <c r="E109" s="55"/>
      <c r="F109" s="56"/>
    </row>
    <row r="110" spans="1:6" x14ac:dyDescent="0.25">
      <c r="A110" s="96"/>
      <c r="B110" s="145"/>
      <c r="C110" s="98"/>
      <c r="D110" s="99"/>
      <c r="E110" s="55"/>
      <c r="F110" s="56"/>
    </row>
    <row r="111" spans="1:6" ht="13.5" customHeight="1" x14ac:dyDescent="0.25">
      <c r="A111" s="96" t="s">
        <v>234</v>
      </c>
      <c r="B111" s="144" t="s">
        <v>235</v>
      </c>
      <c r="C111" s="98"/>
      <c r="D111" s="99"/>
      <c r="E111" s="55"/>
      <c r="F111" s="56"/>
    </row>
    <row r="112" spans="1:6" ht="36" customHeight="1" x14ac:dyDescent="0.25">
      <c r="A112" s="96"/>
      <c r="B112" s="144" t="s">
        <v>177</v>
      </c>
      <c r="C112" s="98" t="s">
        <v>132</v>
      </c>
      <c r="D112" s="99">
        <v>1</v>
      </c>
      <c r="E112" s="55"/>
      <c r="F112" s="56"/>
    </row>
    <row r="113" spans="1:6" x14ac:dyDescent="0.25">
      <c r="A113" s="96"/>
      <c r="B113" s="145"/>
      <c r="C113" s="98"/>
      <c r="D113" s="99"/>
      <c r="E113" s="55"/>
      <c r="F113" s="56"/>
    </row>
    <row r="114" spans="1:6" x14ac:dyDescent="0.25">
      <c r="A114" s="96" t="s">
        <v>236</v>
      </c>
      <c r="B114" s="146" t="s">
        <v>237</v>
      </c>
      <c r="C114" s="98"/>
      <c r="D114" s="99"/>
      <c r="E114" s="55"/>
      <c r="F114" s="56"/>
    </row>
    <row r="115" spans="1:6" ht="36" customHeight="1" x14ac:dyDescent="0.25">
      <c r="A115" s="96"/>
      <c r="B115" s="144" t="s">
        <v>177</v>
      </c>
      <c r="C115" s="98" t="s">
        <v>132</v>
      </c>
      <c r="D115" s="99">
        <v>1</v>
      </c>
      <c r="E115" s="55"/>
      <c r="F115" s="56">
        <f>E115*D115</f>
        <v>0</v>
      </c>
    </row>
    <row r="116" spans="1:6" x14ac:dyDescent="0.25">
      <c r="A116" s="96"/>
      <c r="B116" s="146"/>
      <c r="C116" s="98"/>
      <c r="D116" s="99"/>
      <c r="E116" s="55"/>
      <c r="F116" s="56"/>
    </row>
    <row r="117" spans="1:6" x14ac:dyDescent="0.25">
      <c r="A117" s="96" t="s">
        <v>238</v>
      </c>
      <c r="B117" s="146" t="s">
        <v>239</v>
      </c>
      <c r="C117" s="98"/>
      <c r="D117" s="99"/>
      <c r="E117" s="55"/>
      <c r="F117" s="56"/>
    </row>
    <row r="118" spans="1:6" ht="36" customHeight="1" x14ac:dyDescent="0.25">
      <c r="A118" s="96"/>
      <c r="B118" s="144" t="s">
        <v>177</v>
      </c>
      <c r="C118" s="98" t="s">
        <v>132</v>
      </c>
      <c r="D118" s="99">
        <v>1</v>
      </c>
      <c r="E118" s="55"/>
      <c r="F118" s="56"/>
    </row>
    <row r="119" spans="1:6" x14ac:dyDescent="0.25">
      <c r="A119" s="96" t="s">
        <v>240</v>
      </c>
      <c r="B119" s="144" t="s">
        <v>241</v>
      </c>
      <c r="C119" s="136"/>
      <c r="D119" s="136"/>
      <c r="E119" s="230"/>
      <c r="F119" s="231"/>
    </row>
    <row r="120" spans="1:6" ht="36" customHeight="1" x14ac:dyDescent="0.25">
      <c r="A120" s="96"/>
      <c r="B120" s="144" t="s">
        <v>177</v>
      </c>
      <c r="C120" s="98" t="s">
        <v>132</v>
      </c>
      <c r="D120" s="99">
        <v>1</v>
      </c>
      <c r="E120" s="55"/>
      <c r="F120" s="56"/>
    </row>
    <row r="121" spans="1:6" x14ac:dyDescent="0.25">
      <c r="A121" s="96"/>
      <c r="B121" s="147"/>
      <c r="C121" s="98"/>
      <c r="D121" s="99"/>
      <c r="E121" s="55"/>
      <c r="F121" s="56"/>
    </row>
    <row r="122" spans="1:6" ht="21" customHeight="1" x14ac:dyDescent="0.25">
      <c r="A122" s="117"/>
      <c r="B122" s="118" t="s">
        <v>188</v>
      </c>
      <c r="C122" s="119"/>
      <c r="D122" s="120"/>
      <c r="E122" s="121" t="s">
        <v>8</v>
      </c>
      <c r="F122" s="61">
        <f>SUM(F83:F120)</f>
        <v>0</v>
      </c>
    </row>
    <row r="123" spans="1:6" x14ac:dyDescent="0.25">
      <c r="A123" s="148"/>
      <c r="B123" s="140"/>
      <c r="C123" s="124"/>
      <c r="D123" s="125"/>
      <c r="E123" s="126"/>
      <c r="F123" s="127"/>
    </row>
    <row r="124" spans="1:6" x14ac:dyDescent="0.25">
      <c r="A124" s="149"/>
      <c r="B124" s="150"/>
      <c r="C124" s="130" t="s">
        <v>2</v>
      </c>
      <c r="D124" s="130" t="s">
        <v>159</v>
      </c>
      <c r="E124" s="131" t="s">
        <v>4</v>
      </c>
      <c r="F124" s="132" t="s">
        <v>5</v>
      </c>
    </row>
    <row r="125" spans="1:6" x14ac:dyDescent="0.25">
      <c r="A125" s="96"/>
      <c r="B125" s="97"/>
      <c r="C125" s="98"/>
      <c r="D125" s="99"/>
      <c r="E125" s="55"/>
      <c r="F125" s="56"/>
    </row>
    <row r="126" spans="1:6" ht="13.5" customHeight="1" x14ac:dyDescent="0.25">
      <c r="A126" s="96" t="s">
        <v>242</v>
      </c>
      <c r="B126" s="144" t="s">
        <v>243</v>
      </c>
      <c r="C126" s="98"/>
      <c r="D126" s="99"/>
      <c r="E126" s="55"/>
      <c r="F126" s="56"/>
    </row>
    <row r="127" spans="1:6" ht="36" customHeight="1" x14ac:dyDescent="0.25">
      <c r="A127" s="96"/>
      <c r="B127" s="144" t="s">
        <v>177</v>
      </c>
      <c r="C127" s="98" t="s">
        <v>132</v>
      </c>
      <c r="D127" s="99">
        <v>1</v>
      </c>
      <c r="E127" s="55"/>
      <c r="F127" s="56"/>
    </row>
    <row r="128" spans="1:6" x14ac:dyDescent="0.25">
      <c r="A128" s="96"/>
      <c r="B128" s="144"/>
      <c r="C128" s="98"/>
      <c r="D128" s="99"/>
      <c r="E128" s="55"/>
      <c r="F128" s="56"/>
    </row>
    <row r="129" spans="1:6" x14ac:dyDescent="0.25">
      <c r="A129" s="96" t="s">
        <v>244</v>
      </c>
      <c r="B129" s="144" t="s">
        <v>245</v>
      </c>
      <c r="C129" s="98"/>
      <c r="D129" s="99"/>
      <c r="E129" s="55"/>
      <c r="F129" s="56"/>
    </row>
    <row r="130" spans="1:6" ht="36" customHeight="1" x14ac:dyDescent="0.25">
      <c r="A130" s="96"/>
      <c r="B130" s="144" t="s">
        <v>177</v>
      </c>
      <c r="C130" s="98" t="s">
        <v>132</v>
      </c>
      <c r="D130" s="99">
        <v>1</v>
      </c>
      <c r="E130" s="55"/>
      <c r="F130" s="56"/>
    </row>
    <row r="131" spans="1:6" x14ac:dyDescent="0.25">
      <c r="A131" s="96"/>
      <c r="B131" s="144"/>
      <c r="C131" s="98"/>
      <c r="D131" s="99"/>
      <c r="E131" s="55"/>
      <c r="F131" s="56"/>
    </row>
    <row r="132" spans="1:6" x14ac:dyDescent="0.25">
      <c r="A132" s="96" t="s">
        <v>246</v>
      </c>
      <c r="B132" s="144" t="s">
        <v>247</v>
      </c>
      <c r="C132" s="98"/>
      <c r="D132" s="99"/>
      <c r="E132" s="55"/>
      <c r="F132" s="56"/>
    </row>
    <row r="133" spans="1:6" ht="36" customHeight="1" x14ac:dyDescent="0.25">
      <c r="A133" s="96"/>
      <c r="B133" s="144" t="s">
        <v>177</v>
      </c>
      <c r="C133" s="98" t="s">
        <v>132</v>
      </c>
      <c r="D133" s="99">
        <v>1</v>
      </c>
      <c r="E133" s="55"/>
      <c r="F133" s="56"/>
    </row>
    <row r="134" spans="1:6" x14ac:dyDescent="0.25">
      <c r="A134" s="96"/>
      <c r="B134" s="144" t="s">
        <v>184</v>
      </c>
      <c r="C134" s="98"/>
      <c r="D134" s="99"/>
      <c r="E134" s="55"/>
      <c r="F134" s="56"/>
    </row>
    <row r="135" spans="1:6" x14ac:dyDescent="0.25">
      <c r="A135" s="96" t="s">
        <v>248</v>
      </c>
      <c r="B135" s="144" t="s">
        <v>249</v>
      </c>
      <c r="C135" s="98"/>
      <c r="D135" s="99"/>
      <c r="E135" s="55"/>
      <c r="F135" s="56"/>
    </row>
    <row r="136" spans="1:6" ht="36" customHeight="1" x14ac:dyDescent="0.25">
      <c r="A136" s="96"/>
      <c r="B136" s="144" t="s">
        <v>177</v>
      </c>
      <c r="C136" s="98" t="s">
        <v>132</v>
      </c>
      <c r="D136" s="99">
        <v>1</v>
      </c>
      <c r="E136" s="55"/>
      <c r="F136" s="56"/>
    </row>
    <row r="137" spans="1:6" x14ac:dyDescent="0.25">
      <c r="A137" s="96"/>
      <c r="B137" s="144"/>
      <c r="C137" s="98"/>
      <c r="D137" s="99"/>
      <c r="E137" s="55"/>
      <c r="F137" s="56"/>
    </row>
    <row r="138" spans="1:6" x14ac:dyDescent="0.25">
      <c r="A138" s="96" t="s">
        <v>250</v>
      </c>
      <c r="B138" s="144" t="s">
        <v>251</v>
      </c>
      <c r="C138" s="98"/>
      <c r="D138" s="99"/>
      <c r="E138" s="55"/>
      <c r="F138" s="56"/>
    </row>
    <row r="139" spans="1:6" ht="36" customHeight="1" x14ac:dyDescent="0.25">
      <c r="A139" s="96"/>
      <c r="B139" s="144" t="s">
        <v>177</v>
      </c>
      <c r="C139" s="98" t="s">
        <v>132</v>
      </c>
      <c r="D139" s="99">
        <v>1</v>
      </c>
      <c r="E139" s="55"/>
      <c r="F139" s="56"/>
    </row>
    <row r="140" spans="1:6" x14ac:dyDescent="0.25">
      <c r="A140" s="96"/>
      <c r="B140" s="144" t="s">
        <v>184</v>
      </c>
      <c r="C140" s="98"/>
      <c r="D140" s="99"/>
      <c r="E140" s="55"/>
      <c r="F140" s="56"/>
    </row>
    <row r="141" spans="1:6" x14ac:dyDescent="0.25">
      <c r="A141" s="96" t="s">
        <v>252</v>
      </c>
      <c r="B141" s="144" t="s">
        <v>253</v>
      </c>
      <c r="C141" s="98"/>
      <c r="D141" s="99"/>
      <c r="E141" s="55"/>
      <c r="F141" s="56"/>
    </row>
    <row r="142" spans="1:6" ht="36" customHeight="1" x14ac:dyDescent="0.25">
      <c r="A142" s="96"/>
      <c r="B142" s="144" t="s">
        <v>177</v>
      </c>
      <c r="C142" s="98" t="s">
        <v>132</v>
      </c>
      <c r="D142" s="99">
        <v>1</v>
      </c>
      <c r="E142" s="55"/>
      <c r="F142" s="56"/>
    </row>
    <row r="143" spans="1:6" x14ac:dyDescent="0.25">
      <c r="A143" s="96"/>
      <c r="B143" s="97" t="s">
        <v>184</v>
      </c>
      <c r="C143" s="98"/>
      <c r="D143" s="99"/>
      <c r="E143" s="55"/>
      <c r="F143" s="56"/>
    </row>
    <row r="144" spans="1:6" x14ac:dyDescent="0.25">
      <c r="A144" s="96"/>
      <c r="B144" s="151" t="s">
        <v>254</v>
      </c>
      <c r="C144" s="98"/>
      <c r="D144" s="99"/>
      <c r="E144" s="55"/>
      <c r="F144" s="56"/>
    </row>
    <row r="145" spans="1:6" x14ac:dyDescent="0.25">
      <c r="A145" s="96"/>
      <c r="B145" s="152" t="s">
        <v>255</v>
      </c>
      <c r="C145" s="98"/>
      <c r="D145" s="99"/>
      <c r="E145" s="55"/>
      <c r="F145" s="56"/>
    </row>
    <row r="146" spans="1:6" x14ac:dyDescent="0.25">
      <c r="A146" s="96" t="s">
        <v>256</v>
      </c>
      <c r="B146" s="144" t="s">
        <v>257</v>
      </c>
      <c r="C146" s="98"/>
      <c r="D146" s="99"/>
      <c r="E146" s="55"/>
      <c r="F146" s="56"/>
    </row>
    <row r="147" spans="1:6" ht="36" customHeight="1" x14ac:dyDescent="0.25">
      <c r="A147" s="96"/>
      <c r="B147" s="144" t="s">
        <v>177</v>
      </c>
      <c r="C147" s="98" t="s">
        <v>132</v>
      </c>
      <c r="D147" s="99">
        <v>1</v>
      </c>
      <c r="E147" s="55"/>
      <c r="F147" s="56"/>
    </row>
    <row r="148" spans="1:6" x14ac:dyDescent="0.25">
      <c r="A148" s="96"/>
      <c r="B148" s="144" t="s">
        <v>184</v>
      </c>
      <c r="C148" s="98"/>
      <c r="D148" s="99"/>
      <c r="E148" s="55"/>
      <c r="F148" s="56"/>
    </row>
    <row r="149" spans="1:6" x14ac:dyDescent="0.25">
      <c r="A149" s="96" t="s">
        <v>258</v>
      </c>
      <c r="B149" s="144" t="s">
        <v>259</v>
      </c>
      <c r="C149" s="98"/>
      <c r="D149" s="99"/>
      <c r="E149" s="55"/>
      <c r="F149" s="56"/>
    </row>
    <row r="150" spans="1:6" ht="36" customHeight="1" x14ac:dyDescent="0.25">
      <c r="A150" s="96"/>
      <c r="B150" s="144" t="s">
        <v>177</v>
      </c>
      <c r="C150" s="98" t="s">
        <v>260</v>
      </c>
      <c r="D150" s="99"/>
      <c r="E150" s="55"/>
      <c r="F150" s="56"/>
    </row>
    <row r="151" spans="1:6" x14ac:dyDescent="0.25">
      <c r="A151" s="96" t="s">
        <v>261</v>
      </c>
      <c r="B151" s="144" t="s">
        <v>262</v>
      </c>
      <c r="C151" s="98"/>
      <c r="D151" s="99"/>
      <c r="E151" s="55"/>
      <c r="F151" s="56"/>
    </row>
    <row r="152" spans="1:6" ht="36" customHeight="1" x14ac:dyDescent="0.25">
      <c r="A152" s="96"/>
      <c r="B152" s="144" t="s">
        <v>177</v>
      </c>
      <c r="C152" s="98" t="s">
        <v>132</v>
      </c>
      <c r="D152" s="99">
        <v>1</v>
      </c>
      <c r="E152" s="55"/>
      <c r="F152" s="56"/>
    </row>
    <row r="153" spans="1:6" x14ac:dyDescent="0.25">
      <c r="A153" s="96" t="s">
        <v>263</v>
      </c>
      <c r="B153" s="144" t="s">
        <v>264</v>
      </c>
      <c r="C153" s="98"/>
      <c r="D153" s="99"/>
      <c r="E153" s="55"/>
      <c r="F153" s="56"/>
    </row>
    <row r="154" spans="1:6" ht="36" customHeight="1" x14ac:dyDescent="0.25">
      <c r="A154" s="96"/>
      <c r="B154" s="144" t="s">
        <v>177</v>
      </c>
      <c r="C154" s="98" t="s">
        <v>132</v>
      </c>
      <c r="D154" s="99">
        <v>1</v>
      </c>
      <c r="E154" s="55"/>
      <c r="F154" s="56"/>
    </row>
    <row r="155" spans="1:6" x14ac:dyDescent="0.25">
      <c r="A155" s="96"/>
      <c r="B155" s="144"/>
      <c r="C155" s="98"/>
      <c r="D155" s="99"/>
      <c r="E155" s="55"/>
      <c r="F155" s="56"/>
    </row>
    <row r="156" spans="1:6" x14ac:dyDescent="0.25">
      <c r="A156" s="96" t="s">
        <v>265</v>
      </c>
      <c r="B156" s="144" t="s">
        <v>266</v>
      </c>
      <c r="C156" s="98"/>
      <c r="D156" s="99"/>
      <c r="E156" s="55"/>
      <c r="F156" s="56"/>
    </row>
    <row r="157" spans="1:6" ht="36" customHeight="1" x14ac:dyDescent="0.25">
      <c r="A157" s="96"/>
      <c r="B157" s="144" t="s">
        <v>177</v>
      </c>
      <c r="C157" s="98" t="s">
        <v>132</v>
      </c>
      <c r="D157" s="99">
        <v>1</v>
      </c>
      <c r="E157" s="55"/>
      <c r="F157" s="56">
        <f>E157*D157</f>
        <v>0</v>
      </c>
    </row>
    <row r="158" spans="1:6" x14ac:dyDescent="0.25">
      <c r="A158" s="96" t="s">
        <v>267</v>
      </c>
      <c r="B158" s="144" t="s">
        <v>268</v>
      </c>
      <c r="C158" s="98"/>
      <c r="D158" s="99"/>
      <c r="E158" s="55"/>
      <c r="F158" s="56"/>
    </row>
    <row r="159" spans="1:6" ht="36" customHeight="1" x14ac:dyDescent="0.25">
      <c r="A159" s="96"/>
      <c r="B159" s="144" t="s">
        <v>177</v>
      </c>
      <c r="C159" s="98" t="s">
        <v>132</v>
      </c>
      <c r="D159" s="99"/>
      <c r="E159" s="55"/>
      <c r="F159" s="56"/>
    </row>
    <row r="160" spans="1:6" x14ac:dyDescent="0.25">
      <c r="A160" s="96" t="s">
        <v>269</v>
      </c>
      <c r="B160" s="144" t="s">
        <v>270</v>
      </c>
      <c r="C160" s="98"/>
      <c r="D160" s="99"/>
      <c r="E160" s="55"/>
      <c r="F160" s="56"/>
    </row>
    <row r="161" spans="1:6" ht="36" customHeight="1" x14ac:dyDescent="0.25">
      <c r="A161" s="96"/>
      <c r="B161" s="144" t="s">
        <v>177</v>
      </c>
      <c r="C161" s="98" t="s">
        <v>132</v>
      </c>
      <c r="D161" s="99">
        <v>1</v>
      </c>
      <c r="E161" s="55"/>
      <c r="F161" s="56">
        <f>E161*D161</f>
        <v>0</v>
      </c>
    </row>
    <row r="162" spans="1:6" x14ac:dyDescent="0.25">
      <c r="A162" s="96"/>
      <c r="B162" s="97"/>
      <c r="C162" s="98"/>
      <c r="D162" s="99"/>
      <c r="E162" s="55"/>
      <c r="F162" s="56"/>
    </row>
    <row r="163" spans="1:6" ht="21" customHeight="1" x14ac:dyDescent="0.25">
      <c r="A163" s="117"/>
      <c r="B163" s="118" t="s">
        <v>188</v>
      </c>
      <c r="C163" s="119"/>
      <c r="D163" s="120"/>
      <c r="E163" s="121" t="s">
        <v>8</v>
      </c>
      <c r="F163" s="61">
        <f>SUM(F126:F162)</f>
        <v>0</v>
      </c>
    </row>
    <row r="164" spans="1:6" x14ac:dyDescent="0.25">
      <c r="A164" s="148"/>
      <c r="B164" s="140"/>
      <c r="C164" s="124"/>
      <c r="D164" s="125"/>
      <c r="E164" s="126"/>
      <c r="F164" s="127"/>
    </row>
    <row r="165" spans="1:6" x14ac:dyDescent="0.25">
      <c r="A165" s="149"/>
      <c r="B165" s="150"/>
      <c r="C165" s="130" t="s">
        <v>2</v>
      </c>
      <c r="D165" s="130" t="s">
        <v>159</v>
      </c>
      <c r="E165" s="131" t="s">
        <v>4</v>
      </c>
      <c r="F165" s="132" t="s">
        <v>5</v>
      </c>
    </row>
    <row r="166" spans="1:6" x14ac:dyDescent="0.25">
      <c r="A166" s="96"/>
      <c r="B166" s="97"/>
      <c r="C166" s="98"/>
      <c r="D166" s="99"/>
      <c r="E166" s="55"/>
      <c r="F166" s="56"/>
    </row>
    <row r="167" spans="1:6" x14ac:dyDescent="0.25">
      <c r="A167" s="96" t="s">
        <v>271</v>
      </c>
      <c r="B167" s="144" t="s">
        <v>272</v>
      </c>
      <c r="C167" s="98"/>
      <c r="D167" s="99"/>
      <c r="E167" s="55"/>
      <c r="F167" s="56"/>
    </row>
    <row r="168" spans="1:6" ht="34.5" customHeight="1" x14ac:dyDescent="0.25">
      <c r="A168" s="96"/>
      <c r="B168" s="144" t="s">
        <v>177</v>
      </c>
      <c r="C168" s="98" t="s">
        <v>132</v>
      </c>
      <c r="D168" s="99">
        <v>1</v>
      </c>
      <c r="E168" s="55"/>
      <c r="F168" s="56"/>
    </row>
    <row r="169" spans="1:6" x14ac:dyDescent="0.25">
      <c r="A169" s="96"/>
      <c r="B169" s="144"/>
      <c r="C169" s="98"/>
      <c r="D169" s="99"/>
      <c r="E169" s="55"/>
      <c r="F169" s="56"/>
    </row>
    <row r="170" spans="1:6" ht="12.75" customHeight="1" x14ac:dyDescent="0.25">
      <c r="A170" s="96" t="s">
        <v>273</v>
      </c>
      <c r="B170" s="144" t="s">
        <v>274</v>
      </c>
      <c r="C170" s="98"/>
      <c r="D170" s="99"/>
      <c r="E170" s="55"/>
      <c r="F170" s="56"/>
    </row>
    <row r="171" spans="1:6" ht="34.5" customHeight="1" x14ac:dyDescent="0.25">
      <c r="A171" s="96"/>
      <c r="B171" s="144" t="s">
        <v>177</v>
      </c>
      <c r="C171" s="98" t="s">
        <v>132</v>
      </c>
      <c r="D171" s="99">
        <v>1</v>
      </c>
      <c r="E171" s="55"/>
      <c r="F171" s="56"/>
    </row>
    <row r="172" spans="1:6" x14ac:dyDescent="0.25">
      <c r="A172" s="96"/>
      <c r="C172" s="116"/>
      <c r="D172" s="99"/>
      <c r="E172" s="55"/>
      <c r="F172" s="56"/>
    </row>
    <row r="173" spans="1:6" ht="26.4" x14ac:dyDescent="0.25">
      <c r="A173" s="96"/>
      <c r="B173" s="153" t="s">
        <v>275</v>
      </c>
      <c r="C173" s="98"/>
      <c r="D173" s="99"/>
      <c r="E173" s="55"/>
      <c r="F173" s="56"/>
    </row>
    <row r="174" spans="1:6" x14ac:dyDescent="0.25">
      <c r="A174" s="96"/>
      <c r="B174" s="97"/>
      <c r="C174" s="98"/>
      <c r="D174" s="99"/>
      <c r="E174" s="55"/>
      <c r="F174" s="56"/>
    </row>
    <row r="175" spans="1:6" ht="36" customHeight="1" x14ac:dyDescent="0.25">
      <c r="A175" s="96" t="s">
        <v>276</v>
      </c>
      <c r="B175" s="154" t="s">
        <v>277</v>
      </c>
      <c r="C175" s="98"/>
      <c r="D175" s="99"/>
      <c r="E175" s="55"/>
      <c r="F175" s="56"/>
    </row>
    <row r="176" spans="1:6" ht="34.5" customHeight="1" x14ac:dyDescent="0.25">
      <c r="A176" s="96"/>
      <c r="B176" s="144" t="s">
        <v>177</v>
      </c>
      <c r="C176" s="98" t="s">
        <v>132</v>
      </c>
      <c r="D176" s="99">
        <v>1</v>
      </c>
      <c r="E176" s="55"/>
      <c r="F176" s="56"/>
    </row>
    <row r="177" spans="1:6" x14ac:dyDescent="0.25">
      <c r="A177" s="96"/>
      <c r="B177" s="144"/>
      <c r="C177" s="98"/>
      <c r="D177" s="99"/>
      <c r="E177" s="55"/>
      <c r="F177" s="56"/>
    </row>
    <row r="178" spans="1:6" ht="26.4" x14ac:dyDescent="0.25">
      <c r="A178" s="96" t="s">
        <v>278</v>
      </c>
      <c r="B178" s="154" t="s">
        <v>279</v>
      </c>
      <c r="C178" s="98"/>
      <c r="D178" s="99"/>
      <c r="E178" s="55"/>
      <c r="F178" s="56"/>
    </row>
    <row r="179" spans="1:6" ht="34.5" customHeight="1" x14ac:dyDescent="0.25">
      <c r="A179" s="96"/>
      <c r="B179" s="144" t="s">
        <v>177</v>
      </c>
      <c r="C179" s="98" t="s">
        <v>132</v>
      </c>
      <c r="D179" s="99">
        <v>1</v>
      </c>
      <c r="E179" s="55"/>
      <c r="F179" s="56"/>
    </row>
    <row r="180" spans="1:6" x14ac:dyDescent="0.25">
      <c r="A180" s="96"/>
      <c r="B180" s="154"/>
      <c r="C180" s="116"/>
      <c r="D180" s="99"/>
      <c r="E180" s="55"/>
      <c r="F180" s="56"/>
    </row>
    <row r="181" spans="1:6" x14ac:dyDescent="0.25">
      <c r="A181" s="96" t="s">
        <v>280</v>
      </c>
      <c r="B181" s="154" t="s">
        <v>281</v>
      </c>
      <c r="C181" s="98"/>
      <c r="D181" s="98"/>
      <c r="E181" s="55"/>
      <c r="F181" s="56"/>
    </row>
    <row r="182" spans="1:6" ht="34.5" customHeight="1" x14ac:dyDescent="0.25">
      <c r="A182" s="96"/>
      <c r="B182" s="144" t="s">
        <v>177</v>
      </c>
      <c r="C182" s="98" t="s">
        <v>132</v>
      </c>
      <c r="D182" s="98">
        <v>1</v>
      </c>
      <c r="E182" s="55"/>
      <c r="F182" s="56"/>
    </row>
    <row r="183" spans="1:6" x14ac:dyDescent="0.25">
      <c r="A183" s="96"/>
      <c r="B183" s="144"/>
      <c r="C183" s="98"/>
      <c r="D183" s="98"/>
      <c r="E183" s="55"/>
      <c r="F183" s="56"/>
    </row>
    <row r="184" spans="1:6" x14ac:dyDescent="0.25">
      <c r="A184" s="96" t="s">
        <v>282</v>
      </c>
      <c r="B184" s="154" t="s">
        <v>283</v>
      </c>
      <c r="C184" s="98"/>
      <c r="D184" s="98"/>
      <c r="E184" s="55"/>
      <c r="F184" s="56"/>
    </row>
    <row r="185" spans="1:6" ht="34.5" customHeight="1" x14ac:dyDescent="0.25">
      <c r="A185" s="96"/>
      <c r="B185" s="144" t="s">
        <v>177</v>
      </c>
      <c r="C185" s="98" t="s">
        <v>132</v>
      </c>
      <c r="D185" s="98">
        <v>1</v>
      </c>
      <c r="E185" s="55"/>
      <c r="F185" s="56"/>
    </row>
    <row r="186" spans="1:6" ht="33" customHeight="1" x14ac:dyDescent="0.25">
      <c r="A186" s="96" t="s">
        <v>284</v>
      </c>
      <c r="B186" s="154" t="s">
        <v>285</v>
      </c>
      <c r="C186" s="98"/>
      <c r="D186" s="98"/>
      <c r="E186" s="55"/>
      <c r="F186" s="56"/>
    </row>
    <row r="187" spans="1:6" ht="36.6" customHeight="1" x14ac:dyDescent="0.25">
      <c r="A187" s="96"/>
      <c r="B187" s="144" t="s">
        <v>177</v>
      </c>
      <c r="C187" s="98" t="s">
        <v>132</v>
      </c>
      <c r="D187" s="98">
        <v>1</v>
      </c>
      <c r="E187" s="55"/>
      <c r="F187" s="56"/>
    </row>
    <row r="188" spans="1:6" ht="13.2" customHeight="1" x14ac:dyDescent="0.25">
      <c r="A188" s="96"/>
      <c r="B188" s="144"/>
      <c r="C188" s="98"/>
      <c r="D188" s="98"/>
      <c r="E188" s="55"/>
      <c r="F188" s="56"/>
    </row>
    <row r="189" spans="1:6" ht="13.2" customHeight="1" x14ac:dyDescent="0.25">
      <c r="A189" s="96" t="s">
        <v>286</v>
      </c>
      <c r="B189" s="144" t="s">
        <v>287</v>
      </c>
      <c r="C189" s="98"/>
      <c r="D189" s="98"/>
      <c r="E189" s="55"/>
      <c r="F189" s="56"/>
    </row>
    <row r="190" spans="1:6" ht="34.5" customHeight="1" x14ac:dyDescent="0.25">
      <c r="A190" s="96"/>
      <c r="B190" s="144" t="s">
        <v>177</v>
      </c>
      <c r="C190" s="98" t="s">
        <v>132</v>
      </c>
      <c r="D190" s="98">
        <v>1</v>
      </c>
      <c r="E190" s="55"/>
      <c r="F190" s="56"/>
    </row>
    <row r="191" spans="1:6" ht="13.2" customHeight="1" x14ac:dyDescent="0.25">
      <c r="A191" s="96"/>
      <c r="B191" s="144"/>
      <c r="C191" s="98"/>
      <c r="D191" s="98"/>
      <c r="E191" s="55"/>
      <c r="F191" s="56"/>
    </row>
    <row r="192" spans="1:6" ht="13.2" customHeight="1" x14ac:dyDescent="0.25">
      <c r="A192" s="96" t="s">
        <v>288</v>
      </c>
      <c r="B192" s="144" t="s">
        <v>289</v>
      </c>
      <c r="C192" s="98"/>
      <c r="D192" s="98"/>
      <c r="E192" s="55"/>
      <c r="F192" s="56"/>
    </row>
    <row r="193" spans="1:6" ht="34.5" customHeight="1" x14ac:dyDescent="0.25">
      <c r="A193" s="96"/>
      <c r="B193" s="144" t="s">
        <v>177</v>
      </c>
      <c r="C193" s="98" t="s">
        <v>132</v>
      </c>
      <c r="D193" s="98">
        <v>1</v>
      </c>
      <c r="E193" s="55"/>
      <c r="F193" s="56"/>
    </row>
    <row r="194" spans="1:6" ht="13.2" customHeight="1" x14ac:dyDescent="0.25">
      <c r="A194" s="96"/>
      <c r="B194" s="144"/>
      <c r="C194" s="98"/>
      <c r="D194" s="98"/>
      <c r="E194" s="55"/>
      <c r="F194" s="56"/>
    </row>
    <row r="195" spans="1:6" ht="13.2" customHeight="1" x14ac:dyDescent="0.25">
      <c r="A195" s="96" t="s">
        <v>290</v>
      </c>
      <c r="B195" s="144" t="s">
        <v>291</v>
      </c>
      <c r="C195" s="98"/>
      <c r="D195" s="98"/>
      <c r="E195" s="55"/>
      <c r="F195" s="56"/>
    </row>
    <row r="196" spans="1:6" ht="34.5" customHeight="1" x14ac:dyDescent="0.25">
      <c r="A196" s="96"/>
      <c r="B196" s="144" t="s">
        <v>177</v>
      </c>
      <c r="C196" s="98" t="s">
        <v>260</v>
      </c>
      <c r="D196" s="98"/>
      <c r="E196" s="55"/>
      <c r="F196" s="56"/>
    </row>
    <row r="197" spans="1:6" ht="13.2" customHeight="1" x14ac:dyDescent="0.25">
      <c r="A197" s="96" t="s">
        <v>292</v>
      </c>
      <c r="B197" s="144" t="s">
        <v>293</v>
      </c>
      <c r="C197" s="98"/>
      <c r="D197" s="98"/>
      <c r="E197" s="55"/>
      <c r="F197" s="56"/>
    </row>
    <row r="198" spans="1:6" ht="34.5" customHeight="1" x14ac:dyDescent="0.25">
      <c r="A198" s="96"/>
      <c r="B198" s="144" t="s">
        <v>177</v>
      </c>
      <c r="C198" s="98" t="s">
        <v>260</v>
      </c>
      <c r="D198" s="98"/>
      <c r="E198" s="55"/>
      <c r="F198" s="56"/>
    </row>
    <row r="199" spans="1:6" ht="13.2" customHeight="1" x14ac:dyDescent="0.25">
      <c r="A199" s="96"/>
      <c r="B199" s="144"/>
      <c r="C199" s="98"/>
      <c r="D199" s="98"/>
      <c r="E199" s="55"/>
      <c r="F199" s="56"/>
    </row>
    <row r="200" spans="1:6" ht="13.2" customHeight="1" x14ac:dyDescent="0.25">
      <c r="A200" s="96" t="s">
        <v>294</v>
      </c>
      <c r="B200" s="144" t="s">
        <v>295</v>
      </c>
      <c r="C200" s="98"/>
      <c r="D200" s="98"/>
      <c r="E200" s="55"/>
      <c r="F200" s="56"/>
    </row>
    <row r="201" spans="1:6" ht="34.5" customHeight="1" x14ac:dyDescent="0.25">
      <c r="A201" s="96"/>
      <c r="B201" s="144" t="s">
        <v>177</v>
      </c>
      <c r="C201" s="98" t="s">
        <v>132</v>
      </c>
      <c r="D201" s="98">
        <v>1</v>
      </c>
      <c r="E201" s="55"/>
      <c r="F201" s="56"/>
    </row>
    <row r="202" spans="1:6" ht="13.2" customHeight="1" x14ac:dyDescent="0.25">
      <c r="A202" s="96"/>
      <c r="B202" s="97"/>
      <c r="C202" s="98"/>
      <c r="D202" s="98"/>
      <c r="E202" s="55"/>
      <c r="F202" s="56"/>
    </row>
    <row r="203" spans="1:6" ht="21" customHeight="1" x14ac:dyDescent="0.25">
      <c r="A203" s="117"/>
      <c r="B203" s="118" t="s">
        <v>188</v>
      </c>
      <c r="C203" s="119"/>
      <c r="D203" s="120"/>
      <c r="E203" s="121" t="s">
        <v>8</v>
      </c>
      <c r="F203" s="61">
        <f>SUM(F166:F202)</f>
        <v>0</v>
      </c>
    </row>
    <row r="204" spans="1:6" x14ac:dyDescent="0.25">
      <c r="A204" s="155"/>
      <c r="B204" s="156"/>
      <c r="C204" s="124"/>
      <c r="D204" s="125"/>
      <c r="E204" s="156"/>
      <c r="F204" s="127"/>
    </row>
    <row r="205" spans="1:6" x14ac:dyDescent="0.25">
      <c r="A205" s="149"/>
      <c r="B205" s="157"/>
      <c r="C205" s="130" t="s">
        <v>2</v>
      </c>
      <c r="D205" s="130" t="s">
        <v>159</v>
      </c>
      <c r="E205" s="131" t="s">
        <v>4</v>
      </c>
      <c r="F205" s="132" t="s">
        <v>5</v>
      </c>
    </row>
    <row r="206" spans="1:6" ht="13.5" customHeight="1" x14ac:dyDescent="0.25">
      <c r="A206" s="96"/>
      <c r="B206" s="97"/>
      <c r="C206" s="98"/>
      <c r="D206" s="99"/>
      <c r="E206" s="55"/>
      <c r="F206" s="56"/>
    </row>
    <row r="207" spans="1:6" ht="12.75" customHeight="1" x14ac:dyDescent="0.25">
      <c r="A207" s="96" t="s">
        <v>296</v>
      </c>
      <c r="B207" s="144" t="s">
        <v>297</v>
      </c>
      <c r="C207" s="98"/>
      <c r="D207" s="99"/>
      <c r="E207" s="55"/>
      <c r="F207" s="56"/>
    </row>
    <row r="208" spans="1:6" ht="36" customHeight="1" x14ac:dyDescent="0.25">
      <c r="A208" s="96"/>
      <c r="B208" s="144" t="s">
        <v>177</v>
      </c>
      <c r="C208" s="98" t="s">
        <v>132</v>
      </c>
      <c r="D208" s="99">
        <v>1</v>
      </c>
      <c r="E208" s="55"/>
      <c r="F208" s="56">
        <f>D208*E208</f>
        <v>0</v>
      </c>
    </row>
    <row r="209" spans="1:6" ht="12.75" customHeight="1" x14ac:dyDescent="0.25">
      <c r="A209" s="96"/>
      <c r="B209" s="154"/>
      <c r="C209" s="116"/>
      <c r="D209" s="99"/>
      <c r="E209" s="55"/>
      <c r="F209" s="56"/>
    </row>
    <row r="210" spans="1:6" ht="12.75" customHeight="1" x14ac:dyDescent="0.25">
      <c r="A210" s="96" t="s">
        <v>298</v>
      </c>
      <c r="B210" s="154" t="s">
        <v>299</v>
      </c>
      <c r="C210" s="98"/>
      <c r="D210" s="99"/>
      <c r="E210" s="55"/>
      <c r="F210" s="56"/>
    </row>
    <row r="211" spans="1:6" ht="36" customHeight="1" x14ac:dyDescent="0.25">
      <c r="A211" s="96"/>
      <c r="B211" s="144" t="s">
        <v>177</v>
      </c>
      <c r="C211" s="98" t="s">
        <v>132</v>
      </c>
      <c r="D211" s="99">
        <v>1</v>
      </c>
      <c r="E211" s="55"/>
      <c r="F211" s="56"/>
    </row>
    <row r="212" spans="1:6" x14ac:dyDescent="0.25">
      <c r="A212" s="96"/>
      <c r="B212" s="144"/>
      <c r="C212" s="98"/>
      <c r="D212" s="99"/>
      <c r="E212" s="55"/>
      <c r="F212" s="56"/>
    </row>
    <row r="213" spans="1:6" x14ac:dyDescent="0.25">
      <c r="A213" s="96" t="s">
        <v>300</v>
      </c>
      <c r="B213" s="144" t="s">
        <v>301</v>
      </c>
      <c r="C213" s="136"/>
      <c r="D213" s="136"/>
      <c r="E213" s="230"/>
      <c r="F213" s="231"/>
    </row>
    <row r="214" spans="1:6" ht="36" customHeight="1" x14ac:dyDescent="0.25">
      <c r="A214" s="96"/>
      <c r="B214" s="144" t="s">
        <v>177</v>
      </c>
      <c r="C214" s="98" t="s">
        <v>132</v>
      </c>
      <c r="D214" s="99">
        <v>1</v>
      </c>
      <c r="E214" s="55"/>
      <c r="F214" s="56"/>
    </row>
    <row r="215" spans="1:6" x14ac:dyDescent="0.25">
      <c r="A215" s="96"/>
      <c r="B215" s="154"/>
      <c r="C215" s="116"/>
      <c r="D215" s="99"/>
      <c r="E215" s="55"/>
      <c r="F215" s="56"/>
    </row>
    <row r="216" spans="1:6" x14ac:dyDescent="0.25">
      <c r="A216" s="96" t="s">
        <v>302</v>
      </c>
      <c r="B216" s="144" t="s">
        <v>303</v>
      </c>
      <c r="C216" s="98"/>
      <c r="D216" s="99"/>
      <c r="E216" s="55"/>
      <c r="F216" s="56"/>
    </row>
    <row r="217" spans="1:6" ht="36" customHeight="1" x14ac:dyDescent="0.25">
      <c r="A217" s="96"/>
      <c r="B217" s="144" t="s">
        <v>177</v>
      </c>
      <c r="C217" s="98" t="s">
        <v>132</v>
      </c>
      <c r="D217" s="99">
        <v>1</v>
      </c>
      <c r="E217" s="55"/>
      <c r="F217" s="56"/>
    </row>
    <row r="218" spans="1:6" x14ac:dyDescent="0.25">
      <c r="A218" s="96"/>
      <c r="B218" s="144"/>
      <c r="C218" s="98"/>
      <c r="D218" s="99"/>
      <c r="E218" s="55"/>
      <c r="F218" s="56"/>
    </row>
    <row r="219" spans="1:6" x14ac:dyDescent="0.25">
      <c r="A219" s="96" t="s">
        <v>304</v>
      </c>
      <c r="B219" s="144" t="s">
        <v>305</v>
      </c>
      <c r="C219" s="137"/>
      <c r="D219" s="137"/>
      <c r="E219" s="62"/>
      <c r="F219" s="63"/>
    </row>
    <row r="220" spans="1:6" ht="36" customHeight="1" x14ac:dyDescent="0.25">
      <c r="A220" s="96"/>
      <c r="B220" s="158" t="s">
        <v>306</v>
      </c>
      <c r="C220" s="98" t="s">
        <v>132</v>
      </c>
      <c r="D220" s="99">
        <v>1</v>
      </c>
      <c r="E220" s="55"/>
      <c r="F220" s="56"/>
    </row>
    <row r="221" spans="1:6" ht="16.95" customHeight="1" x14ac:dyDescent="0.25">
      <c r="A221" s="96"/>
      <c r="B221" s="106"/>
      <c r="C221" s="98"/>
      <c r="D221" s="99"/>
      <c r="E221" s="55"/>
      <c r="F221" s="56"/>
    </row>
    <row r="222" spans="1:6" ht="16.95" customHeight="1" x14ac:dyDescent="0.25">
      <c r="A222" s="96"/>
      <c r="B222" s="159" t="s">
        <v>307</v>
      </c>
      <c r="C222" s="98"/>
      <c r="D222" s="99"/>
      <c r="E222" s="55"/>
      <c r="F222" s="56"/>
    </row>
    <row r="223" spans="1:6" ht="28.2" customHeight="1" x14ac:dyDescent="0.25">
      <c r="A223" s="96"/>
      <c r="B223" s="160" t="s">
        <v>308</v>
      </c>
      <c r="C223" s="98"/>
      <c r="D223" s="99"/>
      <c r="E223" s="55"/>
      <c r="F223" s="56"/>
    </row>
    <row r="224" spans="1:6" x14ac:dyDescent="0.25">
      <c r="A224" s="99" t="s">
        <v>309</v>
      </c>
      <c r="B224" s="161" t="s">
        <v>310</v>
      </c>
      <c r="C224" s="98"/>
      <c r="D224" s="99"/>
      <c r="E224" s="55"/>
      <c r="F224" s="56"/>
    </row>
    <row r="225" spans="1:6" x14ac:dyDescent="0.25">
      <c r="A225" s="96"/>
      <c r="B225" s="97"/>
      <c r="C225" s="98"/>
      <c r="D225" s="99"/>
      <c r="E225" s="55"/>
      <c r="F225" s="56"/>
    </row>
    <row r="226" spans="1:6" ht="52.8" x14ac:dyDescent="0.25">
      <c r="A226" s="99"/>
      <c r="B226" s="102" t="s">
        <v>311</v>
      </c>
      <c r="C226" s="98"/>
      <c r="D226" s="99"/>
      <c r="E226" s="55"/>
      <c r="F226" s="56"/>
    </row>
    <row r="227" spans="1:6" ht="36" customHeight="1" x14ac:dyDescent="0.25">
      <c r="A227" s="96"/>
      <c r="B227" s="97" t="s">
        <v>177</v>
      </c>
      <c r="C227" s="98" t="s">
        <v>132</v>
      </c>
      <c r="D227" s="99">
        <v>1</v>
      </c>
      <c r="E227" s="55"/>
      <c r="F227" s="56"/>
    </row>
    <row r="228" spans="1:6" x14ac:dyDescent="0.25">
      <c r="A228" s="96"/>
      <c r="B228" s="97" t="s">
        <v>184</v>
      </c>
      <c r="C228" s="98"/>
      <c r="D228" s="99"/>
      <c r="E228" s="55"/>
      <c r="F228" s="56"/>
    </row>
    <row r="229" spans="1:6" x14ac:dyDescent="0.25">
      <c r="A229" s="99" t="s">
        <v>312</v>
      </c>
      <c r="B229" s="161" t="s">
        <v>313</v>
      </c>
      <c r="C229" s="98"/>
      <c r="D229" s="99"/>
      <c r="E229" s="55"/>
      <c r="F229" s="56"/>
    </row>
    <row r="230" spans="1:6" ht="10.199999999999999" customHeight="1" x14ac:dyDescent="0.25">
      <c r="A230" s="96"/>
      <c r="B230" s="97"/>
      <c r="C230" s="98"/>
      <c r="D230" s="99"/>
      <c r="E230" s="55"/>
      <c r="F230" s="56"/>
    </row>
    <row r="231" spans="1:6" ht="70.95" customHeight="1" x14ac:dyDescent="0.25">
      <c r="A231" s="96"/>
      <c r="B231" s="102" t="s">
        <v>314</v>
      </c>
      <c r="C231" s="98"/>
      <c r="D231" s="99"/>
      <c r="E231" s="55"/>
      <c r="F231" s="56"/>
    </row>
    <row r="232" spans="1:6" ht="36" customHeight="1" x14ac:dyDescent="0.25">
      <c r="A232" s="96"/>
      <c r="B232" s="97" t="s">
        <v>177</v>
      </c>
      <c r="C232" s="98" t="s">
        <v>132</v>
      </c>
      <c r="D232" s="99">
        <v>1</v>
      </c>
      <c r="E232" s="55"/>
      <c r="F232" s="56"/>
    </row>
    <row r="233" spans="1:6" x14ac:dyDescent="0.25">
      <c r="A233" s="96"/>
      <c r="B233" s="97" t="s">
        <v>184</v>
      </c>
      <c r="C233" s="98"/>
      <c r="D233" s="99"/>
      <c r="E233" s="55"/>
      <c r="F233" s="56"/>
    </row>
    <row r="234" spans="1:6" x14ac:dyDescent="0.25">
      <c r="A234" s="99" t="s">
        <v>315</v>
      </c>
      <c r="B234" s="161" t="s">
        <v>316</v>
      </c>
      <c r="C234" s="98"/>
      <c r="D234" s="99"/>
      <c r="E234" s="55"/>
      <c r="F234" s="56"/>
    </row>
    <row r="235" spans="1:6" x14ac:dyDescent="0.25">
      <c r="A235" s="96"/>
      <c r="B235" s="97"/>
      <c r="C235" s="98"/>
      <c r="D235" s="99"/>
      <c r="E235" s="55"/>
      <c r="F235" s="56"/>
    </row>
    <row r="236" spans="1:6" ht="56.4" customHeight="1" x14ac:dyDescent="0.25">
      <c r="A236" s="96"/>
      <c r="B236" s="102" t="s">
        <v>317</v>
      </c>
      <c r="C236" s="98"/>
      <c r="D236" s="99"/>
      <c r="E236" s="55"/>
      <c r="F236" s="56"/>
    </row>
    <row r="237" spans="1:6" ht="36" customHeight="1" x14ac:dyDescent="0.25">
      <c r="A237" s="96"/>
      <c r="B237" s="97" t="s">
        <v>177</v>
      </c>
      <c r="C237" s="98" t="s">
        <v>132</v>
      </c>
      <c r="D237" s="99">
        <v>1</v>
      </c>
      <c r="E237" s="55"/>
      <c r="F237" s="56"/>
    </row>
    <row r="238" spans="1:6" ht="21" customHeight="1" x14ac:dyDescent="0.25">
      <c r="A238" s="117"/>
      <c r="B238" s="118" t="s">
        <v>188</v>
      </c>
      <c r="C238" s="119"/>
      <c r="D238" s="120"/>
      <c r="E238" s="121" t="s">
        <v>8</v>
      </c>
      <c r="F238" s="61">
        <f>SUM(F206:F237)</f>
        <v>0</v>
      </c>
    </row>
    <row r="239" spans="1:6" x14ac:dyDescent="0.25">
      <c r="A239" s="155"/>
      <c r="B239" s="162" t="s">
        <v>318</v>
      </c>
      <c r="C239" s="163"/>
      <c r="D239" s="163"/>
      <c r="E239" s="164"/>
      <c r="F239" s="165"/>
    </row>
    <row r="240" spans="1:6" x14ac:dyDescent="0.25">
      <c r="A240" s="149"/>
      <c r="B240" s="150"/>
      <c r="C240" s="130" t="s">
        <v>2</v>
      </c>
      <c r="D240" s="130" t="s">
        <v>159</v>
      </c>
      <c r="E240" s="131" t="s">
        <v>4</v>
      </c>
      <c r="F240" s="132" t="s">
        <v>5</v>
      </c>
    </row>
    <row r="241" spans="1:6" ht="13.2" customHeight="1" x14ac:dyDescent="0.25">
      <c r="A241" s="96" t="s">
        <v>319</v>
      </c>
      <c r="B241" s="161" t="s">
        <v>320</v>
      </c>
      <c r="C241" s="98"/>
      <c r="D241" s="99"/>
      <c r="E241" s="55"/>
      <c r="F241" s="56"/>
    </row>
    <row r="242" spans="1:6" ht="13.2" customHeight="1" x14ac:dyDescent="0.25">
      <c r="A242" s="96"/>
      <c r="B242" s="97"/>
      <c r="C242" s="98"/>
      <c r="D242" s="99"/>
      <c r="E242" s="55"/>
      <c r="F242" s="56"/>
    </row>
    <row r="243" spans="1:6" ht="36.6" customHeight="1" x14ac:dyDescent="0.25">
      <c r="A243" s="96"/>
      <c r="B243" s="154" t="s">
        <v>321</v>
      </c>
      <c r="C243" s="98"/>
      <c r="D243" s="99"/>
      <c r="E243" s="55"/>
      <c r="F243" s="56"/>
    </row>
    <row r="244" spans="1:6" ht="36" customHeight="1" x14ac:dyDescent="0.25">
      <c r="A244" s="96"/>
      <c r="B244" s="144" t="s">
        <v>177</v>
      </c>
      <c r="C244" s="98" t="s">
        <v>132</v>
      </c>
      <c r="D244" s="99">
        <v>1</v>
      </c>
      <c r="E244" s="55"/>
      <c r="F244" s="56">
        <f>E244*D244</f>
        <v>0</v>
      </c>
    </row>
    <row r="245" spans="1:6" x14ac:dyDescent="0.25">
      <c r="A245" s="96"/>
      <c r="B245" s="144"/>
      <c r="C245" s="98"/>
      <c r="D245" s="99"/>
      <c r="E245" s="55"/>
      <c r="F245" s="56"/>
    </row>
    <row r="246" spans="1:6" x14ac:dyDescent="0.25">
      <c r="A246" s="99" t="s">
        <v>322</v>
      </c>
      <c r="B246" s="166" t="s">
        <v>323</v>
      </c>
      <c r="C246" s="98"/>
      <c r="D246" s="99"/>
      <c r="E246" s="55"/>
      <c r="F246" s="56"/>
    </row>
    <row r="247" spans="1:6" x14ac:dyDescent="0.25">
      <c r="A247" s="96"/>
      <c r="B247" s="144"/>
      <c r="C247" s="98"/>
      <c r="D247" s="99"/>
      <c r="E247" s="55"/>
      <c r="F247" s="56"/>
    </row>
    <row r="248" spans="1:6" ht="56.4" customHeight="1" x14ac:dyDescent="0.25">
      <c r="A248" s="96"/>
      <c r="B248" s="167" t="s">
        <v>324</v>
      </c>
      <c r="C248" s="98"/>
      <c r="D248" s="99"/>
      <c r="E248" s="55"/>
      <c r="F248" s="56"/>
    </row>
    <row r="249" spans="1:6" ht="36" customHeight="1" x14ac:dyDescent="0.25">
      <c r="A249" s="96"/>
      <c r="B249" s="144" t="s">
        <v>177</v>
      </c>
      <c r="C249" s="98" t="s">
        <v>132</v>
      </c>
      <c r="D249" s="99">
        <v>1</v>
      </c>
      <c r="E249" s="55"/>
      <c r="F249" s="56">
        <f>D249*E249</f>
        <v>0</v>
      </c>
    </row>
    <row r="250" spans="1:6" ht="72.75" customHeight="1" x14ac:dyDescent="0.25">
      <c r="A250" s="96"/>
      <c r="B250" s="168" t="s">
        <v>325</v>
      </c>
      <c r="C250" s="136"/>
      <c r="D250" s="136"/>
      <c r="E250" s="230"/>
      <c r="F250" s="231"/>
    </row>
    <row r="251" spans="1:6" ht="17.25" customHeight="1" x14ac:dyDescent="0.25">
      <c r="A251" s="99" t="s">
        <v>326</v>
      </c>
      <c r="B251" s="166" t="s">
        <v>327</v>
      </c>
      <c r="C251" s="136"/>
      <c r="D251" s="136"/>
      <c r="E251" s="230"/>
      <c r="F251" s="231"/>
    </row>
    <row r="252" spans="1:6" ht="39.6" x14ac:dyDescent="0.25">
      <c r="A252" s="96"/>
      <c r="B252" s="167" t="s">
        <v>328</v>
      </c>
      <c r="C252" s="98"/>
      <c r="D252" s="99"/>
      <c r="E252" s="55"/>
      <c r="F252" s="56"/>
    </row>
    <row r="253" spans="1:6" ht="36" customHeight="1" x14ac:dyDescent="0.25">
      <c r="A253" s="96"/>
      <c r="B253" s="144" t="s">
        <v>177</v>
      </c>
      <c r="C253" s="98" t="s">
        <v>132</v>
      </c>
      <c r="D253" s="99">
        <v>1</v>
      </c>
      <c r="E253" s="55"/>
      <c r="F253" s="56"/>
    </row>
    <row r="254" spans="1:6" ht="13.2" customHeight="1" x14ac:dyDescent="0.25">
      <c r="A254" s="96"/>
      <c r="B254" s="144"/>
      <c r="C254" s="98"/>
      <c r="D254" s="99"/>
      <c r="E254" s="55"/>
      <c r="F254" s="56"/>
    </row>
    <row r="255" spans="1:6" x14ac:dyDescent="0.25">
      <c r="A255" s="99" t="s">
        <v>329</v>
      </c>
      <c r="B255" s="166" t="s">
        <v>330</v>
      </c>
      <c r="C255" s="98"/>
      <c r="D255" s="99"/>
      <c r="E255" s="55"/>
      <c r="F255" s="56"/>
    </row>
    <row r="256" spans="1:6" x14ac:dyDescent="0.25">
      <c r="A256" s="96"/>
      <c r="B256" s="144"/>
      <c r="C256" s="98"/>
      <c r="D256" s="99"/>
      <c r="E256" s="55"/>
      <c r="F256" s="56"/>
    </row>
    <row r="257" spans="1:6" ht="31.95" customHeight="1" x14ac:dyDescent="0.25">
      <c r="A257" s="96"/>
      <c r="B257" s="167" t="s">
        <v>331</v>
      </c>
      <c r="C257" s="137"/>
      <c r="D257" s="137"/>
      <c r="E257" s="62"/>
      <c r="F257" s="63"/>
    </row>
    <row r="258" spans="1:6" ht="36" customHeight="1" x14ac:dyDescent="0.25">
      <c r="A258" s="96"/>
      <c r="B258" s="144" t="s">
        <v>177</v>
      </c>
      <c r="C258" s="98" t="s">
        <v>132</v>
      </c>
      <c r="D258" s="99">
        <v>1</v>
      </c>
      <c r="E258" s="55"/>
      <c r="F258" s="56"/>
    </row>
    <row r="259" spans="1:6" ht="12.75" customHeight="1" x14ac:dyDescent="0.25">
      <c r="A259" s="96"/>
      <c r="B259" s="97"/>
      <c r="C259" s="98"/>
      <c r="D259" s="99"/>
      <c r="E259" s="55"/>
      <c r="F259" s="56"/>
    </row>
    <row r="260" spans="1:6" x14ac:dyDescent="0.25">
      <c r="A260" s="99" t="s">
        <v>332</v>
      </c>
      <c r="B260" s="166" t="s">
        <v>333</v>
      </c>
      <c r="C260" s="137"/>
      <c r="D260" s="137"/>
      <c r="E260" s="62"/>
      <c r="F260" s="63"/>
    </row>
    <row r="261" spans="1:6" x14ac:dyDescent="0.25">
      <c r="A261" s="96"/>
      <c r="B261" s="144"/>
      <c r="C261" s="98"/>
      <c r="D261" s="99"/>
      <c r="E261" s="55"/>
      <c r="F261" s="56"/>
    </row>
    <row r="262" spans="1:6" ht="43.2" customHeight="1" x14ac:dyDescent="0.25">
      <c r="A262" s="96"/>
      <c r="B262" s="167" t="s">
        <v>334</v>
      </c>
      <c r="C262" s="98"/>
      <c r="D262" s="99"/>
      <c r="E262" s="55"/>
      <c r="F262" s="56"/>
    </row>
    <row r="263" spans="1:6" ht="36" customHeight="1" x14ac:dyDescent="0.25">
      <c r="A263" s="96"/>
      <c r="B263" s="144" t="s">
        <v>177</v>
      </c>
      <c r="C263" s="98" t="s">
        <v>260</v>
      </c>
      <c r="D263" s="99"/>
      <c r="E263" s="55"/>
      <c r="F263" s="56"/>
    </row>
    <row r="264" spans="1:6" x14ac:dyDescent="0.25">
      <c r="A264" s="96"/>
      <c r="B264" s="154"/>
      <c r="C264" s="116"/>
      <c r="D264" s="99"/>
      <c r="E264" s="55"/>
      <c r="F264" s="56"/>
    </row>
    <row r="265" spans="1:6" x14ac:dyDescent="0.25">
      <c r="A265" s="99" t="s">
        <v>335</v>
      </c>
      <c r="B265" s="169" t="s">
        <v>336</v>
      </c>
      <c r="C265" s="98"/>
      <c r="D265" s="99"/>
      <c r="E265" s="55"/>
      <c r="F265" s="56"/>
    </row>
    <row r="266" spans="1:6" x14ac:dyDescent="0.25">
      <c r="A266" s="96"/>
      <c r="B266" s="144"/>
      <c r="C266" s="98"/>
      <c r="D266" s="99"/>
      <c r="E266" s="55"/>
      <c r="F266" s="56"/>
    </row>
    <row r="267" spans="1:6" ht="150.6" customHeight="1" x14ac:dyDescent="0.25">
      <c r="A267" s="96"/>
      <c r="B267" s="170" t="s">
        <v>337</v>
      </c>
      <c r="C267" s="98"/>
      <c r="D267" s="99"/>
      <c r="E267" s="55"/>
      <c r="F267" s="56"/>
    </row>
    <row r="268" spans="1:6" ht="36" customHeight="1" x14ac:dyDescent="0.25">
      <c r="A268" s="96"/>
      <c r="B268" s="144" t="s">
        <v>177</v>
      </c>
      <c r="C268" s="98" t="s">
        <v>132</v>
      </c>
      <c r="D268" s="99">
        <v>3</v>
      </c>
      <c r="E268" s="55"/>
      <c r="F268" s="56">
        <f>D268*E268</f>
        <v>0</v>
      </c>
    </row>
    <row r="269" spans="1:6" ht="21" customHeight="1" x14ac:dyDescent="0.25">
      <c r="A269" s="117"/>
      <c r="B269" s="118" t="s">
        <v>188</v>
      </c>
      <c r="C269" s="119"/>
      <c r="D269" s="120"/>
      <c r="E269" s="121" t="s">
        <v>8</v>
      </c>
      <c r="F269" s="61">
        <f>SUM(F241:F268)</f>
        <v>0</v>
      </c>
    </row>
    <row r="270" spans="1:6" x14ac:dyDescent="0.25">
      <c r="A270" s="155"/>
      <c r="B270" s="171"/>
      <c r="C270" s="163"/>
      <c r="D270" s="163"/>
      <c r="E270" s="164"/>
      <c r="F270" s="165"/>
    </row>
    <row r="271" spans="1:6" x14ac:dyDescent="0.25">
      <c r="A271" s="149"/>
      <c r="B271" s="150"/>
      <c r="C271" s="130" t="s">
        <v>2</v>
      </c>
      <c r="D271" s="130" t="s">
        <v>159</v>
      </c>
      <c r="E271" s="131" t="s">
        <v>4</v>
      </c>
      <c r="F271" s="132" t="s">
        <v>5</v>
      </c>
    </row>
    <row r="272" spans="1:6" ht="13.2" customHeight="1" x14ac:dyDescent="0.25">
      <c r="A272" s="99" t="s">
        <v>338</v>
      </c>
      <c r="B272" s="169" t="s">
        <v>339</v>
      </c>
      <c r="C272" s="98"/>
      <c r="D272" s="99"/>
      <c r="E272" s="55"/>
      <c r="F272" s="56"/>
    </row>
    <row r="273" spans="1:9" ht="45" customHeight="1" x14ac:dyDescent="0.25">
      <c r="A273" s="96"/>
      <c r="B273" s="172" t="s">
        <v>340</v>
      </c>
      <c r="C273" s="116"/>
      <c r="D273" s="99"/>
      <c r="E273" s="55"/>
      <c r="F273" s="56"/>
    </row>
    <row r="274" spans="1:9" ht="43.2" customHeight="1" x14ac:dyDescent="0.25">
      <c r="A274" s="96"/>
      <c r="B274" s="172" t="s">
        <v>341</v>
      </c>
      <c r="C274" s="98"/>
      <c r="D274" s="99"/>
      <c r="E274" s="55"/>
      <c r="F274" s="56"/>
    </row>
    <row r="275" spans="1:9" ht="36" customHeight="1" x14ac:dyDescent="0.25">
      <c r="A275" s="96"/>
      <c r="B275" s="144" t="s">
        <v>177</v>
      </c>
      <c r="C275" s="98" t="s">
        <v>132</v>
      </c>
      <c r="D275" s="99">
        <v>1</v>
      </c>
      <c r="E275" s="55"/>
      <c r="F275" s="56"/>
    </row>
    <row r="276" spans="1:9" x14ac:dyDescent="0.25">
      <c r="A276" s="96"/>
      <c r="C276" s="116"/>
      <c r="D276" s="99"/>
      <c r="E276" s="55"/>
      <c r="F276" s="56"/>
    </row>
    <row r="277" spans="1:9" x14ac:dyDescent="0.25">
      <c r="A277" s="173" t="s">
        <v>342</v>
      </c>
      <c r="B277" s="174" t="s">
        <v>343</v>
      </c>
      <c r="C277" s="98"/>
      <c r="D277" s="99"/>
      <c r="E277" s="55"/>
      <c r="F277" s="56"/>
    </row>
    <row r="278" spans="1:9" x14ac:dyDescent="0.25">
      <c r="A278" s="134"/>
      <c r="B278" s="175"/>
      <c r="C278" s="98"/>
      <c r="D278" s="99"/>
      <c r="E278" s="55"/>
      <c r="F278" s="56"/>
    </row>
    <row r="279" spans="1:9" ht="124.2" customHeight="1" x14ac:dyDescent="0.25">
      <c r="A279" s="99"/>
      <c r="B279" s="176" t="s">
        <v>344</v>
      </c>
      <c r="C279" s="98"/>
      <c r="D279" s="99"/>
      <c r="E279" s="55"/>
      <c r="F279" s="56"/>
      <c r="I279" s="83" t="s">
        <v>345</v>
      </c>
    </row>
    <row r="280" spans="1:9" ht="66" x14ac:dyDescent="0.25">
      <c r="A280" s="96"/>
      <c r="B280" s="177" t="s">
        <v>346</v>
      </c>
      <c r="C280" s="98"/>
      <c r="D280" s="99"/>
      <c r="E280" s="55"/>
      <c r="F280" s="56"/>
    </row>
    <row r="281" spans="1:9" ht="36" customHeight="1" x14ac:dyDescent="0.25">
      <c r="A281" s="96"/>
      <c r="B281" s="144" t="s">
        <v>177</v>
      </c>
      <c r="C281" s="98" t="s">
        <v>260</v>
      </c>
      <c r="D281" s="178">
        <v>0</v>
      </c>
      <c r="E281" s="55"/>
      <c r="F281" s="56"/>
    </row>
    <row r="282" spans="1:9" ht="13.95" customHeight="1" x14ac:dyDescent="0.25">
      <c r="A282" s="96"/>
      <c r="B282" s="179"/>
      <c r="C282" s="98"/>
      <c r="D282" s="99"/>
      <c r="E282" s="55"/>
      <c r="F282" s="56"/>
    </row>
    <row r="283" spans="1:9" x14ac:dyDescent="0.25">
      <c r="A283" s="173" t="s">
        <v>347</v>
      </c>
      <c r="B283" s="180" t="str">
        <f>+'[6]EPWP Con&amp;Spec'!B5:K5</f>
        <v xml:space="preserve"> EPWP CONDITIONS AND SPECIFICATIONS</v>
      </c>
      <c r="C283" s="98"/>
      <c r="D283" s="99"/>
      <c r="E283" s="55"/>
      <c r="F283" s="56"/>
    </row>
    <row r="284" spans="1:9" x14ac:dyDescent="0.25">
      <c r="A284" s="173"/>
      <c r="B284" s="180" t="s">
        <v>348</v>
      </c>
      <c r="C284" s="98"/>
      <c r="D284" s="99"/>
      <c r="E284" s="55"/>
      <c r="F284" s="56"/>
    </row>
    <row r="285" spans="1:9" x14ac:dyDescent="0.25">
      <c r="A285" s="136"/>
      <c r="B285" s="181" t="str">
        <f>+'[6]EPWP Con&amp;Spec'!B7:K7</f>
        <v>E12.1 a Employment Targets</v>
      </c>
      <c r="C285" s="98"/>
      <c r="D285" s="99"/>
      <c r="E285" s="55"/>
      <c r="F285" s="56"/>
      <c r="I285" s="83" t="s">
        <v>184</v>
      </c>
    </row>
    <row r="286" spans="1:9" ht="41.25" customHeight="1" x14ac:dyDescent="0.25">
      <c r="A286" s="136"/>
      <c r="B286" s="46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98"/>
      <c r="D286" s="99"/>
      <c r="E286" s="55"/>
      <c r="F286" s="56"/>
      <c r="I286" s="83" t="s">
        <v>184</v>
      </c>
    </row>
    <row r="287" spans="1:9" x14ac:dyDescent="0.25">
      <c r="A287" s="136"/>
      <c r="B287" s="468"/>
      <c r="C287" s="98"/>
      <c r="D287" s="99"/>
      <c r="E287" s="55"/>
      <c r="F287" s="56"/>
    </row>
    <row r="288" spans="1:9" x14ac:dyDescent="0.25">
      <c r="A288" s="136"/>
      <c r="B288" s="116"/>
      <c r="C288" s="98"/>
      <c r="D288" s="99"/>
      <c r="E288" s="55"/>
      <c r="F288" s="56"/>
    </row>
    <row r="289" spans="1:9" x14ac:dyDescent="0.25">
      <c r="A289" s="136"/>
      <c r="B289" s="116" t="s">
        <v>349</v>
      </c>
      <c r="C289" s="98"/>
      <c r="D289" s="137"/>
      <c r="E289" s="62"/>
      <c r="F289" s="63"/>
    </row>
    <row r="290" spans="1:9" x14ac:dyDescent="0.25">
      <c r="A290" s="136"/>
      <c r="B290" s="116"/>
      <c r="C290" s="98"/>
      <c r="D290" s="99"/>
      <c r="E290" s="55"/>
      <c r="F290" s="56"/>
    </row>
    <row r="291" spans="1:9" x14ac:dyDescent="0.25">
      <c r="A291" s="136"/>
      <c r="B291" s="116" t="s">
        <v>177</v>
      </c>
      <c r="C291" s="98" t="s">
        <v>132</v>
      </c>
      <c r="D291" s="137">
        <v>3</v>
      </c>
      <c r="E291" s="62"/>
      <c r="F291" s="63">
        <f>E291*D291</f>
        <v>0</v>
      </c>
    </row>
    <row r="292" spans="1:9" x14ac:dyDescent="0.25">
      <c r="A292" s="96"/>
      <c r="B292" s="177"/>
      <c r="C292" s="98"/>
      <c r="D292" s="99"/>
      <c r="E292" s="55"/>
      <c r="F292" s="56"/>
    </row>
    <row r="293" spans="1:9" ht="12" customHeight="1" x14ac:dyDescent="0.25">
      <c r="A293" s="99"/>
      <c r="B293" s="182" t="str">
        <f>+'[6]EPWP Con&amp;Spec'!B11:K11</f>
        <v>E12.1 b Employment requirements</v>
      </c>
      <c r="C293" s="137"/>
      <c r="D293" s="137"/>
      <c r="E293" s="62"/>
      <c r="F293" s="63"/>
    </row>
    <row r="294" spans="1:9" ht="30" customHeight="1" x14ac:dyDescent="0.25">
      <c r="A294" s="116"/>
      <c r="B294" s="102" t="str">
        <f>+'[6]EPWP Con&amp;Spec'!B12:K12</f>
        <v>Tenderers are advised that this contract will be subject to the Expanded Public Works Program (EPWP) aimed at alleviating and reducing unemployment.</v>
      </c>
      <c r="C294" s="137"/>
      <c r="D294" s="137"/>
      <c r="E294" s="62"/>
      <c r="F294" s="63"/>
    </row>
    <row r="295" spans="1:9" ht="27.6" customHeight="1" x14ac:dyDescent="0.25">
      <c r="A295" s="99"/>
      <c r="B295" s="102" t="str">
        <f>+'[6]EPWP Con&amp;Spec'!B14:K14</f>
        <v>Tenderers must allow for any costs for the employement of unskilled labour as per the requirements of the EPWP program;</v>
      </c>
      <c r="C295" s="137"/>
      <c r="D295" s="137"/>
      <c r="E295" s="62"/>
      <c r="F295" s="63"/>
    </row>
    <row r="296" spans="1:9" ht="7.2" customHeight="1" x14ac:dyDescent="0.25">
      <c r="A296" s="99"/>
      <c r="B296" s="147"/>
      <c r="C296" s="137"/>
      <c r="D296" s="137"/>
      <c r="E296" s="62"/>
      <c r="F296" s="63"/>
    </row>
    <row r="297" spans="1:9" ht="13.95" customHeight="1" x14ac:dyDescent="0.25">
      <c r="A297" s="99"/>
      <c r="B297" s="183" t="str">
        <f>+"1. "&amp;+'[6]EPWP Con&amp;Spec'!C15&amp;""</f>
        <v>1. 55% of unskilled labour to be women</v>
      </c>
      <c r="C297" s="137"/>
      <c r="D297" s="137"/>
      <c r="E297" s="62"/>
      <c r="F297" s="63"/>
    </row>
    <row r="298" spans="1:9" ht="13.95" customHeight="1" x14ac:dyDescent="0.25">
      <c r="A298" s="99"/>
      <c r="B298" s="183" t="str">
        <f>+"2. "&amp;+'[6]EPWP Con&amp;Spec'!C16&amp;""</f>
        <v>2. 55% of unskilled labour to be youth aged between 18 and 35 years</v>
      </c>
      <c r="C298" s="137"/>
      <c r="D298" s="137"/>
      <c r="E298" s="62"/>
      <c r="F298" s="63"/>
    </row>
    <row r="299" spans="1:9" ht="13.95" customHeight="1" x14ac:dyDescent="0.25">
      <c r="A299" s="99"/>
      <c r="B299" s="183" t="str">
        <f>+"3. "&amp;+'[6]EPWP Con&amp;Spec'!C17&amp;""</f>
        <v xml:space="preserve">3. 2% of unskilled labour to be people living with disability </v>
      </c>
      <c r="C299" s="137"/>
      <c r="D299" s="137"/>
      <c r="E299" s="62"/>
      <c r="F299" s="63"/>
    </row>
    <row r="300" spans="1:9" ht="71.400000000000006" customHeight="1" x14ac:dyDescent="0.25">
      <c r="A300" s="96"/>
      <c r="B300" s="110"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37"/>
      <c r="D300" s="137"/>
      <c r="E300" s="62"/>
      <c r="F300" s="63"/>
      <c r="I300" s="83" t="s">
        <v>184</v>
      </c>
    </row>
    <row r="301" spans="1:9" ht="13.95" customHeight="1" x14ac:dyDescent="0.25">
      <c r="A301" s="96"/>
      <c r="B301" s="110"/>
      <c r="C301" s="137"/>
      <c r="D301" s="137"/>
      <c r="E301" s="62"/>
      <c r="F301" s="63"/>
    </row>
    <row r="302" spans="1:9" ht="13.95" customHeight="1" x14ac:dyDescent="0.25">
      <c r="A302" s="96"/>
      <c r="B302" s="116" t="s">
        <v>177</v>
      </c>
      <c r="C302" s="98" t="s">
        <v>132</v>
      </c>
      <c r="D302" s="137">
        <v>3</v>
      </c>
      <c r="E302" s="62"/>
      <c r="F302" s="63">
        <f>E302*D302</f>
        <v>0</v>
      </c>
    </row>
    <row r="303" spans="1:9" ht="21" customHeight="1" x14ac:dyDescent="0.25">
      <c r="A303" s="117"/>
      <c r="B303" s="118" t="s">
        <v>188</v>
      </c>
      <c r="C303" s="119"/>
      <c r="D303" s="120"/>
      <c r="E303" s="121" t="s">
        <v>8</v>
      </c>
      <c r="F303" s="61">
        <f>SUM(F272:F302)</f>
        <v>0</v>
      </c>
    </row>
    <row r="304" spans="1:9" x14ac:dyDescent="0.25">
      <c r="A304" s="155"/>
      <c r="B304" s="171"/>
      <c r="C304" s="163"/>
      <c r="D304" s="163"/>
      <c r="E304" s="164"/>
      <c r="F304" s="165"/>
    </row>
    <row r="305" spans="1:6" x14ac:dyDescent="0.25">
      <c r="A305" s="149"/>
      <c r="B305" s="150"/>
      <c r="C305" s="130" t="s">
        <v>2</v>
      </c>
      <c r="D305" s="130" t="s">
        <v>159</v>
      </c>
      <c r="E305" s="131" t="s">
        <v>4</v>
      </c>
      <c r="F305" s="132" t="s">
        <v>5</v>
      </c>
    </row>
    <row r="306" spans="1:6" x14ac:dyDescent="0.25">
      <c r="A306" s="99"/>
      <c r="B306" s="102"/>
      <c r="C306" s="98"/>
      <c r="D306" s="99"/>
      <c r="E306" s="55"/>
      <c r="F306" s="56"/>
    </row>
    <row r="307" spans="1:6" x14ac:dyDescent="0.25">
      <c r="A307" s="99"/>
      <c r="B307" s="184" t="str">
        <f>+'[6]EPWP Con&amp;Spec'!B23:K23</f>
        <v>E12.1 c Labour rate and payment intervals</v>
      </c>
      <c r="C307" s="98"/>
      <c r="D307" s="99"/>
      <c r="E307" s="55"/>
      <c r="F307" s="56"/>
    </row>
    <row r="308" spans="1:6" ht="79.2" x14ac:dyDescent="0.25">
      <c r="A308" s="99"/>
      <c r="B308" s="102"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98"/>
      <c r="D308" s="99"/>
      <c r="E308" s="55"/>
      <c r="F308" s="56"/>
    </row>
    <row r="309" spans="1:6" ht="39.6" x14ac:dyDescent="0.25">
      <c r="A309" s="99"/>
      <c r="B309" s="102" t="str">
        <f>+'[6]EPWP Con&amp;Spec'!B26:K26</f>
        <v>Contractors should make endeavours to ensure that labourers, particularly unskilled are remunerated on fortnight basis and prior notification be made should there be a shortfall on their wages.</v>
      </c>
      <c r="C309" s="98"/>
      <c r="D309" s="99"/>
      <c r="E309" s="55"/>
      <c r="F309" s="56"/>
    </row>
    <row r="310" spans="1:6" ht="39.6" x14ac:dyDescent="0.25">
      <c r="A310" s="99"/>
      <c r="B310" s="102" t="str">
        <f>+'[6]EPWP Con&amp;Spec'!B28:K28</f>
        <v>The labour rate for local unskilled shall also be determined in consideration of the location of the project, i.e. for projects implemented in urbanized municipalities will not be the same as that for rural municipalities.</v>
      </c>
      <c r="C310" s="98"/>
      <c r="D310" s="99"/>
      <c r="E310" s="55"/>
      <c r="F310" s="56"/>
    </row>
    <row r="311" spans="1:6" x14ac:dyDescent="0.25">
      <c r="A311" s="99"/>
      <c r="B311" s="102"/>
      <c r="C311" s="98"/>
      <c r="D311" s="99"/>
      <c r="E311" s="55"/>
      <c r="F311" s="56"/>
    </row>
    <row r="312" spans="1:6" x14ac:dyDescent="0.25">
      <c r="A312" s="99"/>
      <c r="B312" s="97" t="s">
        <v>177</v>
      </c>
      <c r="C312" s="98" t="s">
        <v>132</v>
      </c>
      <c r="D312" s="99">
        <v>3</v>
      </c>
      <c r="E312" s="55"/>
      <c r="F312" s="56">
        <f>E312*D312</f>
        <v>0</v>
      </c>
    </row>
    <row r="313" spans="1:6" x14ac:dyDescent="0.25">
      <c r="A313" s="99"/>
      <c r="B313" s="97"/>
      <c r="C313" s="98"/>
      <c r="D313" s="99"/>
      <c r="E313" s="55"/>
      <c r="F313" s="56"/>
    </row>
    <row r="314" spans="1:6" x14ac:dyDescent="0.25">
      <c r="A314" s="96"/>
      <c r="B314" s="185" t="s">
        <v>350</v>
      </c>
      <c r="C314" s="137"/>
      <c r="D314" s="137"/>
      <c r="E314" s="62"/>
      <c r="F314" s="63"/>
    </row>
    <row r="315" spans="1:6" x14ac:dyDescent="0.25">
      <c r="A315" s="99"/>
      <c r="B315" s="184" t="str">
        <f>+'[6]EPWP Con&amp;Spec'!B31:K31</f>
        <v>E12.2 a Labour Intensive Construction (LIC) method</v>
      </c>
      <c r="C315" s="98"/>
      <c r="D315" s="99"/>
      <c r="E315" s="55"/>
      <c r="F315" s="56"/>
    </row>
    <row r="316" spans="1:6" ht="26.4" x14ac:dyDescent="0.25">
      <c r="A316" s="99"/>
      <c r="B316" s="83" t="str">
        <f>+'[6]EPWP Con&amp;Spec'!B32:K32</f>
        <v>On site there must a person(s) having competency in managing and implementing LIC methods.</v>
      </c>
      <c r="C316" s="98"/>
      <c r="D316" s="99"/>
      <c r="E316" s="55"/>
      <c r="F316" s="56"/>
    </row>
    <row r="317" spans="1:6" ht="26.4" x14ac:dyDescent="0.25">
      <c r="A317" s="99"/>
      <c r="B317" s="83" t="str">
        <f>+'[6]EPWP Con&amp;Spec'!B33:K33</f>
        <v xml:space="preserve"> *Foreman @ NQF Level 4 the Unit Standard on Implementing LIC methods on site.</v>
      </c>
      <c r="C317" s="98"/>
      <c r="D317" s="99"/>
      <c r="E317" s="55"/>
      <c r="F317" s="56"/>
    </row>
    <row r="318" spans="1:6" ht="26.4" x14ac:dyDescent="0.25">
      <c r="A318" s="99"/>
      <c r="B318" s="83" t="str">
        <f>+'[6]EPWP Con&amp;Spec'!B34:K34</f>
        <v>*Site Agent/ Managers @ NQF level  5 the Unit Standard on Manage Labour-Intensive Skills Programme both must be CETA accredited</v>
      </c>
      <c r="C318" s="98"/>
      <c r="D318" s="99"/>
      <c r="E318" s="55"/>
      <c r="F318" s="56"/>
    </row>
    <row r="319" spans="1:6" x14ac:dyDescent="0.25">
      <c r="A319" s="99"/>
      <c r="B319" s="97"/>
      <c r="C319" s="98"/>
      <c r="D319" s="99"/>
      <c r="E319" s="55"/>
      <c r="F319" s="56"/>
    </row>
    <row r="320" spans="1:6" x14ac:dyDescent="0.25">
      <c r="A320" s="99"/>
      <c r="B320" s="97" t="s">
        <v>177</v>
      </c>
      <c r="C320" s="98" t="s">
        <v>132</v>
      </c>
      <c r="D320" s="99">
        <v>3</v>
      </c>
      <c r="E320" s="55"/>
      <c r="F320" s="56">
        <f>E320*D320</f>
        <v>0</v>
      </c>
    </row>
    <row r="321" spans="1:6" x14ac:dyDescent="0.25">
      <c r="A321" s="99"/>
      <c r="B321" s="97"/>
      <c r="C321" s="98"/>
      <c r="D321" s="99"/>
      <c r="E321" s="55"/>
      <c r="F321" s="56"/>
    </row>
    <row r="322" spans="1:6" x14ac:dyDescent="0.25">
      <c r="A322" s="99"/>
      <c r="B322" s="182" t="str">
        <f>+'[6]EPWP Con&amp;Spec'!B37:K37</f>
        <v>E12.2 b Labour Intensive Construction Method</v>
      </c>
      <c r="C322" s="98"/>
      <c r="D322" s="99"/>
      <c r="E322" s="55"/>
      <c r="F322" s="56"/>
    </row>
    <row r="323" spans="1:6" ht="52.8" x14ac:dyDescent="0.25">
      <c r="A323" s="99"/>
      <c r="B323" s="83"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98"/>
      <c r="D323" s="99"/>
      <c r="E323" s="55"/>
      <c r="F323" s="56"/>
    </row>
    <row r="324" spans="1:6" x14ac:dyDescent="0.25">
      <c r="A324" s="99"/>
      <c r="B324" s="97"/>
      <c r="C324" s="98"/>
      <c r="D324" s="99"/>
      <c r="E324" s="55"/>
      <c r="F324" s="56"/>
    </row>
    <row r="325" spans="1:6" ht="49.95" customHeight="1" x14ac:dyDescent="0.25">
      <c r="A325" s="99"/>
      <c r="B325" s="83" t="str">
        <f>+'[6]EPWP Con&amp;Spec'!B39:K39</f>
        <v>Reference to be made to Guidelines for the implementation of Labour Intensive Infrastructure projects under EPWP. "Scope of Work in Respect of Work Relating to the Expanded Public Works Programme (EPWP)"</v>
      </c>
      <c r="C325" s="98"/>
      <c r="D325" s="99"/>
      <c r="E325" s="55"/>
      <c r="F325" s="56"/>
    </row>
    <row r="326" spans="1:6" x14ac:dyDescent="0.25">
      <c r="A326" s="99"/>
      <c r="B326" s="97" t="s">
        <v>177</v>
      </c>
      <c r="C326" s="98" t="s">
        <v>132</v>
      </c>
      <c r="D326" s="99">
        <v>3</v>
      </c>
      <c r="E326" s="55"/>
      <c r="F326" s="56">
        <f>E326*D326</f>
        <v>0</v>
      </c>
    </row>
    <row r="327" spans="1:6" x14ac:dyDescent="0.25">
      <c r="A327" s="99"/>
      <c r="C327" s="98"/>
      <c r="D327" s="99"/>
      <c r="E327" s="55"/>
      <c r="F327" s="56"/>
    </row>
    <row r="328" spans="1:6" ht="16.2" customHeight="1" x14ac:dyDescent="0.25">
      <c r="A328" s="99"/>
      <c r="B328" s="186" t="str">
        <f>+'[6]EPWP Con&amp;Spec'!B42:K42</f>
        <v>E12.3 RECORD KEEPING</v>
      </c>
      <c r="C328" s="98"/>
      <c r="D328" s="99"/>
      <c r="E328" s="55"/>
      <c r="F328" s="56"/>
    </row>
    <row r="329" spans="1:6" ht="84.6" customHeight="1" x14ac:dyDescent="0.25">
      <c r="A329" s="99"/>
      <c r="B329" s="83"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98"/>
      <c r="D329" s="99"/>
      <c r="E329" s="55"/>
      <c r="F329" s="56"/>
    </row>
    <row r="330" spans="1:6" x14ac:dyDescent="0.25">
      <c r="A330" s="99"/>
      <c r="B330" s="97" t="s">
        <v>177</v>
      </c>
      <c r="C330" s="98" t="s">
        <v>132</v>
      </c>
      <c r="D330" s="99">
        <v>3</v>
      </c>
      <c r="E330" s="55"/>
      <c r="F330" s="56">
        <f>D330*E330</f>
        <v>0</v>
      </c>
    </row>
    <row r="331" spans="1:6" x14ac:dyDescent="0.25">
      <c r="A331" s="99"/>
      <c r="B331" s="97"/>
      <c r="C331" s="98"/>
      <c r="D331" s="99"/>
      <c r="E331" s="55"/>
      <c r="F331" s="56"/>
    </row>
    <row r="332" spans="1:6" ht="45.6" customHeight="1" x14ac:dyDescent="0.25">
      <c r="A332" s="99"/>
      <c r="B332" s="83" t="str">
        <f>+'[6]EPWP Con&amp;Spec'!B46:K46</f>
        <v>12.3.2 The employer must keep this record for a period of at least three (3) years after the completion of the project in his/her office as the project site office would have been relocated.</v>
      </c>
      <c r="C332" s="98"/>
      <c r="D332" s="99"/>
      <c r="E332" s="55"/>
      <c r="F332" s="56"/>
    </row>
    <row r="333" spans="1:6" ht="57" customHeight="1" x14ac:dyDescent="0.25">
      <c r="A333" s="99"/>
      <c r="B333" s="83"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98"/>
      <c r="D333" s="99"/>
      <c r="E333" s="55"/>
      <c r="F333" s="56"/>
    </row>
    <row r="334" spans="1:6" ht="15" customHeight="1" x14ac:dyDescent="0.25">
      <c r="A334" s="99"/>
      <c r="B334" s="97" t="s">
        <v>177</v>
      </c>
      <c r="C334" s="98" t="s">
        <v>132</v>
      </c>
      <c r="D334" s="99">
        <v>1</v>
      </c>
      <c r="E334" s="55"/>
      <c r="F334" s="56"/>
    </row>
    <row r="335" spans="1:6" x14ac:dyDescent="0.25">
      <c r="A335" s="99"/>
      <c r="B335" s="187"/>
      <c r="C335" s="98"/>
      <c r="D335" s="99"/>
      <c r="E335" s="55"/>
      <c r="F335" s="56"/>
    </row>
    <row r="336" spans="1:6" ht="21" customHeight="1" x14ac:dyDescent="0.25">
      <c r="A336" s="117"/>
      <c r="B336" s="118" t="s">
        <v>188</v>
      </c>
      <c r="C336" s="119"/>
      <c r="D336" s="120"/>
      <c r="E336" s="121" t="s">
        <v>8</v>
      </c>
      <c r="F336" s="61">
        <f>SUM(F306:F335)</f>
        <v>0</v>
      </c>
    </row>
    <row r="337" spans="1:6" x14ac:dyDescent="0.25">
      <c r="A337" s="155"/>
      <c r="B337" s="171"/>
      <c r="C337" s="163"/>
      <c r="D337" s="163"/>
      <c r="E337" s="164"/>
      <c r="F337" s="165"/>
    </row>
    <row r="338" spans="1:6" x14ac:dyDescent="0.25">
      <c r="A338" s="149"/>
      <c r="B338" s="150"/>
      <c r="C338" s="130" t="s">
        <v>2</v>
      </c>
      <c r="D338" s="130" t="s">
        <v>159</v>
      </c>
      <c r="E338" s="131" t="s">
        <v>4</v>
      </c>
      <c r="F338" s="132" t="s">
        <v>5</v>
      </c>
    </row>
    <row r="339" spans="1:6" x14ac:dyDescent="0.25">
      <c r="A339" s="99"/>
      <c r="B339" s="186" t="str">
        <f>+'[6]EPWP Con&amp;Spec'!B50:K50</f>
        <v>E12.4 EPWP REPORTING as per EPWP DATA FORM</v>
      </c>
      <c r="C339" s="98"/>
      <c r="D339" s="99"/>
      <c r="E339" s="55"/>
      <c r="F339" s="56"/>
    </row>
    <row r="340" spans="1:6" ht="250.8" x14ac:dyDescent="0.25">
      <c r="A340" s="99"/>
      <c r="B340" s="83"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98"/>
      <c r="D340" s="99"/>
      <c r="E340" s="55"/>
      <c r="F340" s="56"/>
    </row>
    <row r="341" spans="1:6" ht="27" customHeight="1" x14ac:dyDescent="0.25">
      <c r="A341" s="99"/>
      <c r="B341" s="188" t="s">
        <v>177</v>
      </c>
      <c r="C341" s="98" t="s">
        <v>132</v>
      </c>
      <c r="D341" s="99">
        <v>6</v>
      </c>
      <c r="E341" s="55"/>
      <c r="F341" s="56">
        <f>E341*D341</f>
        <v>0</v>
      </c>
    </row>
    <row r="342" spans="1:6" ht="8.4" customHeight="1" x14ac:dyDescent="0.25">
      <c r="A342" s="99"/>
      <c r="C342" s="98"/>
      <c r="D342" s="99"/>
      <c r="E342" s="55"/>
      <c r="F342" s="56"/>
    </row>
    <row r="343" spans="1:6" x14ac:dyDescent="0.25">
      <c r="A343" s="99"/>
      <c r="B343" s="186" t="str">
        <f>+'[6]EPWP Con&amp;Spec'!B54:K54</f>
        <v>E12.5 EPWP PROMOTION</v>
      </c>
      <c r="C343" s="98"/>
      <c r="D343" s="99"/>
      <c r="E343" s="55"/>
      <c r="F343" s="56"/>
    </row>
    <row r="344" spans="1:6" x14ac:dyDescent="0.25">
      <c r="A344" s="99"/>
      <c r="B344" s="189" t="str">
        <f>+'[6]EPWP Con&amp;Spec'!B55:K55</f>
        <v>12.5.1 EPWP signage board</v>
      </c>
      <c r="C344" s="98"/>
      <c r="D344" s="99"/>
      <c r="E344" s="55"/>
      <c r="F344" s="56"/>
    </row>
    <row r="345" spans="1:6" ht="211.2" x14ac:dyDescent="0.25">
      <c r="A345" s="99"/>
      <c r="B345" s="183"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98"/>
      <c r="D345" s="99"/>
      <c r="E345" s="55"/>
      <c r="F345" s="56"/>
    </row>
    <row r="346" spans="1:6" s="193" customFormat="1" ht="27" customHeight="1" x14ac:dyDescent="0.25">
      <c r="A346" s="190"/>
      <c r="B346" s="191" t="s">
        <v>177</v>
      </c>
      <c r="C346" s="192" t="s">
        <v>132</v>
      </c>
      <c r="D346" s="190">
        <v>1</v>
      </c>
      <c r="E346" s="64"/>
      <c r="F346" s="65"/>
    </row>
    <row r="347" spans="1:6" ht="8.4" customHeight="1" x14ac:dyDescent="0.25">
      <c r="A347" s="99"/>
      <c r="B347" s="183"/>
      <c r="C347" s="98"/>
      <c r="D347" s="99"/>
      <c r="E347" s="55"/>
      <c r="F347" s="56"/>
    </row>
    <row r="348" spans="1:6" x14ac:dyDescent="0.25">
      <c r="A348" s="99"/>
      <c r="B348" s="189" t="str">
        <f>+'[6]EPWP Con&amp;Spec'!B59:K59</f>
        <v>12.5.2 Branding of labour apparel</v>
      </c>
      <c r="C348" s="98"/>
      <c r="D348" s="99"/>
      <c r="E348" s="55"/>
      <c r="F348" s="56"/>
    </row>
    <row r="349" spans="1:6" ht="52.8" x14ac:dyDescent="0.25">
      <c r="A349" s="99"/>
      <c r="B349" s="183" t="str">
        <f>+'[6]EPWP Con&amp;Spec'!B60:K60</f>
        <v>Contractor &amp; Sub-contractors’ labourers shall be provided with EPWP branded Personal Protective Equipment (PPE), reflector vest with EPWP wording at the back is an ideal and cost effective means of promoting program on site.</v>
      </c>
      <c r="C349" s="98"/>
      <c r="D349" s="99"/>
      <c r="E349" s="55"/>
      <c r="F349" s="56"/>
    </row>
    <row r="350" spans="1:6" ht="14.4" x14ac:dyDescent="0.25">
      <c r="A350" s="99"/>
      <c r="B350" s="456" t="str">
        <f>+'[6]EPWP Con&amp;Spec'!B61:K61</f>
        <v>The contractor is then advised to price for both item 17.5.1 and 17.5.2</v>
      </c>
      <c r="C350" s="98"/>
      <c r="D350" s="99"/>
      <c r="E350" s="55"/>
      <c r="F350" s="56"/>
    </row>
    <row r="351" spans="1:6" s="193" customFormat="1" ht="27" customHeight="1" x14ac:dyDescent="0.25">
      <c r="A351" s="190"/>
      <c r="B351" s="191" t="s">
        <v>177</v>
      </c>
      <c r="C351" s="192" t="s">
        <v>132</v>
      </c>
      <c r="D351" s="190">
        <v>3</v>
      </c>
      <c r="E351" s="64"/>
      <c r="F351" s="65">
        <f>E351*D351</f>
        <v>0</v>
      </c>
    </row>
    <row r="352" spans="1:6" ht="8.4" customHeight="1" x14ac:dyDescent="0.25">
      <c r="A352" s="99"/>
      <c r="B352" s="112"/>
      <c r="C352" s="98"/>
      <c r="D352" s="99"/>
      <c r="E352" s="55"/>
      <c r="F352" s="56"/>
    </row>
    <row r="353" spans="1:6" x14ac:dyDescent="0.25">
      <c r="A353" s="99"/>
      <c r="B353" s="180" t="str">
        <f>+'[6]EPWP Con&amp;Spec'!B64:K64</f>
        <v>E12.6 COMMUNITY LIAISON OFFICER (CLO)</v>
      </c>
      <c r="C353" s="98"/>
      <c r="D353" s="99"/>
      <c r="E353" s="55"/>
      <c r="F353" s="56"/>
    </row>
    <row r="354" spans="1:6" x14ac:dyDescent="0.25">
      <c r="A354" s="99"/>
      <c r="B354" s="194" t="str">
        <f>+'[6]EPWP Con&amp;Spec'!B65:K65</f>
        <v xml:space="preserve">UTILISATION OF A COMMUNITY LIAISON OFFICER </v>
      </c>
      <c r="C354" s="98"/>
      <c r="D354" s="99"/>
      <c r="E354" s="55"/>
      <c r="F354" s="56"/>
    </row>
    <row r="355" spans="1:6" ht="15.6" customHeight="1" x14ac:dyDescent="0.25">
      <c r="A355" s="99"/>
      <c r="B355" s="183" t="s">
        <v>351</v>
      </c>
      <c r="C355" s="98"/>
      <c r="D355" s="99"/>
      <c r="E355" s="55"/>
      <c r="F355" s="56"/>
    </row>
    <row r="356" spans="1:6" ht="45.6" customHeight="1" x14ac:dyDescent="0.25">
      <c r="A356" s="99"/>
      <c r="B356" s="183" t="str">
        <f>+'[6]EPWP Con&amp;Spec'!B66:K66</f>
        <v>The Contractor shall allow for and pay any and all costs necessary for the engagement of the services of a Community Liaison Officer (CLO) for the full duration of this contract</v>
      </c>
      <c r="C356" s="98"/>
      <c r="D356" s="99"/>
      <c r="E356" s="55"/>
      <c r="F356" s="56"/>
    </row>
    <row r="357" spans="1:6" ht="30" customHeight="1" x14ac:dyDescent="0.25">
      <c r="A357" s="99"/>
      <c r="B357" s="183" t="s">
        <v>352</v>
      </c>
      <c r="C357" s="98"/>
      <c r="D357" s="99"/>
      <c r="E357" s="55"/>
      <c r="F357" s="56"/>
    </row>
    <row r="358" spans="1:6" ht="102" customHeight="1" x14ac:dyDescent="0.25">
      <c r="A358" s="99"/>
      <c r="B358" s="83"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98"/>
      <c r="D358" s="99"/>
      <c r="E358" s="55"/>
      <c r="F358" s="56"/>
    </row>
    <row r="359" spans="1:6" ht="26.4" x14ac:dyDescent="0.25">
      <c r="A359" s="99"/>
      <c r="B359" s="195" t="str">
        <f>+'[6]EPWP Con&amp;Spec'!B70:K70</f>
        <v>Key Responsibilities of the CLO are envisaged to include and not necessary be limited to:</v>
      </c>
      <c r="C359" s="98"/>
      <c r="D359" s="99"/>
      <c r="E359" s="55"/>
      <c r="F359" s="56"/>
    </row>
    <row r="360" spans="1:6" ht="46.95" customHeight="1" x14ac:dyDescent="0.25">
      <c r="A360" s="99"/>
      <c r="B360" s="83" t="str">
        <f>+'[6]EPWP Con&amp;Spec'!B71:K71</f>
        <v>1. Assisting local leadership in conducting skills and resources audit which facilitates sourcing labour from within the ward or targeted areas for employment, as required by contractor.</v>
      </c>
      <c r="C360" s="98"/>
      <c r="D360" s="99"/>
      <c r="E360" s="55"/>
      <c r="F360" s="56"/>
    </row>
    <row r="361" spans="1:6" ht="29.4" customHeight="1" x14ac:dyDescent="0.25">
      <c r="A361" s="99"/>
      <c r="B361" s="83" t="str">
        <f>+'[6]EPWP Con&amp;Spec'!B72:K72</f>
        <v>2. Assisting in sourcing labour-only domestic sub-contractors and the procurement of materials from local resources, as required by the contractor.</v>
      </c>
      <c r="C361" s="98"/>
      <c r="D361" s="99"/>
      <c r="E361" s="55"/>
      <c r="F361" s="56"/>
    </row>
    <row r="362" spans="1:6" ht="42.6" customHeight="1" x14ac:dyDescent="0.25">
      <c r="A362" s="99"/>
      <c r="B362" s="83" t="str">
        <f>+'[6]EPWP Con&amp;Spec'!B73:K73</f>
        <v>3. Assisting the contractor by identifying areas of potential conflict and or threats to the project or to stakeholders in the project and recommend appropriate action to the contractor.</v>
      </c>
      <c r="C362" s="98"/>
      <c r="D362" s="99"/>
      <c r="E362" s="55"/>
      <c r="F362" s="56"/>
    </row>
    <row r="363" spans="1:6" ht="26.4" x14ac:dyDescent="0.25">
      <c r="A363" s="99"/>
      <c r="B363" s="83" t="str">
        <f>+'[6]EPWP Con&amp;Spec'!B74:K74</f>
        <v>4. Assisting contractor and stakeholders in the project in the resolution of any conflict which may arise.</v>
      </c>
      <c r="C363" s="98"/>
      <c r="D363" s="99"/>
      <c r="E363" s="55"/>
      <c r="F363" s="56"/>
    </row>
    <row r="364" spans="1:6" ht="28.2" customHeight="1" x14ac:dyDescent="0.25">
      <c r="A364" s="99"/>
      <c r="B364" s="83" t="str">
        <f>+'[6]EPWP Con&amp;Spec'!B75:K75</f>
        <v>5. Establishing and ensuring that sufficient and open communication channels between the contractor and the work force are maintained.</v>
      </c>
      <c r="C364" s="98"/>
      <c r="D364" s="99"/>
      <c r="E364" s="55"/>
      <c r="F364" s="56"/>
    </row>
    <row r="365" spans="1:6" ht="26.4" x14ac:dyDescent="0.25">
      <c r="A365" s="99"/>
      <c r="B365" s="83" t="str">
        <f>+'[6]EPWP Con&amp;Spec'!B76:K76</f>
        <v>6. Establish and ensuring that efficient and open communication channels between the contractor and the community are maintained</v>
      </c>
      <c r="C365" s="98"/>
      <c r="D365" s="99"/>
      <c r="E365" s="55"/>
      <c r="F365" s="56"/>
    </row>
    <row r="366" spans="1:6" ht="42" customHeight="1" x14ac:dyDescent="0.25">
      <c r="A366" s="99"/>
      <c r="B366" s="83" t="str">
        <f>+'[6]EPWP Con&amp;Spec'!B77:K77</f>
        <v>7. Identifying and reporting to the Contractor regarding issues where communication between stakeholder is necessary, recommend courses of action and facilitate such communications</v>
      </c>
      <c r="C366" s="98"/>
      <c r="D366" s="99"/>
      <c r="E366" s="55"/>
      <c r="F366" s="56"/>
    </row>
    <row r="367" spans="1:6" ht="21" customHeight="1" x14ac:dyDescent="0.25">
      <c r="A367" s="117"/>
      <c r="B367" s="118" t="s">
        <v>188</v>
      </c>
      <c r="C367" s="119"/>
      <c r="D367" s="120"/>
      <c r="E367" s="121" t="s">
        <v>8</v>
      </c>
      <c r="F367" s="61">
        <f>SUM(F339:F366)</f>
        <v>0</v>
      </c>
    </row>
    <row r="368" spans="1:6" x14ac:dyDescent="0.25">
      <c r="A368" s="155"/>
      <c r="B368" s="156"/>
      <c r="C368" s="124"/>
      <c r="D368" s="125"/>
      <c r="E368" s="126"/>
      <c r="F368" s="196"/>
    </row>
    <row r="369" spans="1:6" x14ac:dyDescent="0.25">
      <c r="A369" s="149"/>
      <c r="B369" s="157"/>
      <c r="C369" s="130" t="s">
        <v>2</v>
      </c>
      <c r="D369" s="130" t="s">
        <v>159</v>
      </c>
      <c r="E369" s="131" t="s">
        <v>4</v>
      </c>
      <c r="F369" s="197" t="s">
        <v>5</v>
      </c>
    </row>
    <row r="370" spans="1:6" ht="45.6" customHeight="1" x14ac:dyDescent="0.25">
      <c r="A370" s="99"/>
      <c r="B370" s="83" t="str">
        <f>+'[6]EPWP Con&amp;Spec'!B78:K78</f>
        <v>8. Assisting the Contractor and the work force in the establishment of grievance procedures and necessary recommenda-tion to the Contractor regarding the grievances and solution thereto.</v>
      </c>
      <c r="C370" s="98"/>
      <c r="D370" s="99"/>
      <c r="E370" s="55"/>
      <c r="F370" s="56"/>
    </row>
    <row r="371" spans="1:6" ht="40.950000000000003" customHeight="1" x14ac:dyDescent="0.25">
      <c r="A371" s="99"/>
      <c r="B371" s="83" t="str">
        <f>+'[6]EPWP Con&amp;Spec'!B79:K79</f>
        <v>9. Attending to site meetings and project implementation meetings as required by the Contractor and prepare periodic reports as may be required by the Contractor from time to time.</v>
      </c>
      <c r="C371" s="98"/>
      <c r="D371" s="99"/>
      <c r="E371" s="55"/>
      <c r="F371" s="56"/>
    </row>
    <row r="372" spans="1:6" ht="29.4" customHeight="1" x14ac:dyDescent="0.25">
      <c r="A372" s="99"/>
      <c r="B372" s="83" t="str">
        <f>+'[6]EPWP Con&amp;Spec'!B80:K80</f>
        <v>10. Attending to such other duties which are consistent with the functions of a CLO, as may be required by the Contractor from time to time.</v>
      </c>
      <c r="C372" s="98"/>
      <c r="D372" s="99"/>
      <c r="E372" s="55"/>
      <c r="F372" s="56"/>
    </row>
    <row r="373" spans="1:6" ht="73.2" customHeight="1" x14ac:dyDescent="0.25">
      <c r="A373" s="99"/>
      <c r="B373" s="83"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98"/>
      <c r="D373" s="99"/>
      <c r="E373" s="55"/>
      <c r="F373" s="56"/>
    </row>
    <row r="374" spans="1:6" x14ac:dyDescent="0.25">
      <c r="A374" s="99"/>
      <c r="B374" s="97" t="s">
        <v>177</v>
      </c>
      <c r="C374" s="98" t="s">
        <v>132</v>
      </c>
      <c r="D374" s="99">
        <v>6</v>
      </c>
      <c r="E374" s="55"/>
      <c r="F374" s="56">
        <f>E374*D374</f>
        <v>0</v>
      </c>
    </row>
    <row r="375" spans="1:6" x14ac:dyDescent="0.25">
      <c r="A375" s="99"/>
      <c r="B375" s="83" t="s">
        <v>184</v>
      </c>
      <c r="C375" s="98"/>
      <c r="D375" s="99"/>
      <c r="E375" s="55"/>
      <c r="F375" s="56"/>
    </row>
    <row r="376" spans="1:6" x14ac:dyDescent="0.25">
      <c r="A376" s="99"/>
      <c r="B376" s="186" t="str">
        <f>+'[6]EPWP Con&amp;Spec'!B84:K84</f>
        <v>E12.7 SKILLS DEVELOPMENT ON SITE</v>
      </c>
      <c r="C376" s="98"/>
      <c r="D376" s="99"/>
      <c r="E376" s="55"/>
      <c r="F376" s="56"/>
    </row>
    <row r="377" spans="1:6" ht="80.400000000000006" customHeight="1" x14ac:dyDescent="0.25">
      <c r="A377" s="99"/>
      <c r="B377" s="183"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98"/>
      <c r="D377" s="99"/>
      <c r="E377" s="55"/>
      <c r="F377" s="56"/>
    </row>
    <row r="378" spans="1:6" x14ac:dyDescent="0.25">
      <c r="A378" s="99"/>
      <c r="B378" s="183" t="s">
        <v>184</v>
      </c>
      <c r="C378" s="98"/>
      <c r="D378" s="99"/>
      <c r="E378" s="55"/>
      <c r="F378" s="56"/>
    </row>
    <row r="379" spans="1:6" ht="46.2" customHeight="1" x14ac:dyDescent="0.25">
      <c r="A379" s="99"/>
      <c r="B379" s="183" t="str">
        <f>+'[6]EPWP Con&amp;Spec'!B87:K87</f>
        <v>Contractor should also make provision for the possibility that there might be local youth that will need to be placed on the project with an intention to be provided support towards improving their level of competency and productivity.</v>
      </c>
      <c r="C379" s="98"/>
      <c r="D379" s="99"/>
      <c r="E379" s="55"/>
      <c r="F379" s="56"/>
    </row>
    <row r="380" spans="1:6" ht="55.95" customHeight="1" x14ac:dyDescent="0.25">
      <c r="A380" s="99"/>
      <c r="B380" s="183"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98"/>
      <c r="D380" s="99"/>
      <c r="E380" s="55"/>
      <c r="F380" s="56"/>
    </row>
    <row r="381" spans="1:6" s="193" customFormat="1" ht="27" customHeight="1" x14ac:dyDescent="0.25">
      <c r="A381" s="190"/>
      <c r="B381" s="191" t="s">
        <v>177</v>
      </c>
      <c r="C381" s="192" t="s">
        <v>132</v>
      </c>
      <c r="D381" s="190">
        <v>1</v>
      </c>
      <c r="E381" s="64"/>
      <c r="F381" s="65">
        <f>E381*D381</f>
        <v>0</v>
      </c>
    </row>
    <row r="382" spans="1:6" x14ac:dyDescent="0.25">
      <c r="A382" s="99"/>
      <c r="B382" s="112"/>
      <c r="C382" s="98"/>
      <c r="D382" s="99"/>
      <c r="E382" s="55"/>
      <c r="F382" s="56"/>
    </row>
    <row r="383" spans="1:6" x14ac:dyDescent="0.25">
      <c r="A383" s="99"/>
      <c r="B383" s="180" t="str">
        <f>+'[6]EPWP Con&amp;Spec'!B92:K92</f>
        <v>E12.8 LABOUR ONLY Sub Contracting for local emerging enterprises</v>
      </c>
      <c r="C383" s="98"/>
      <c r="D383" s="99"/>
      <c r="E383" s="55"/>
      <c r="F383" s="56"/>
    </row>
    <row r="384" spans="1:6" ht="26.4" x14ac:dyDescent="0.25">
      <c r="A384" s="99"/>
      <c r="B384" s="83" t="str">
        <f>+'[6]EPWP Con&amp;Spec'!B93:K93</f>
        <v>Tenderer’s are advised that this contract is subject to the Expanded Public Works Programme (EPWP) and the following criteria will apply:</v>
      </c>
      <c r="C384" s="98"/>
      <c r="D384" s="99"/>
      <c r="E384" s="55"/>
      <c r="F384" s="56"/>
    </row>
    <row r="385" spans="1:6" x14ac:dyDescent="0.25">
      <c r="A385" s="99"/>
      <c r="B385" s="97"/>
      <c r="C385" s="98"/>
      <c r="D385" s="99"/>
      <c r="E385" s="55"/>
      <c r="F385" s="56"/>
    </row>
    <row r="386" spans="1:6" x14ac:dyDescent="0.25">
      <c r="A386" s="99"/>
      <c r="B386" s="187" t="str">
        <f>+'[6]EPWP Con&amp;Spec'!B95:K95</f>
        <v>African Equity Ownership</v>
      </c>
      <c r="C386" s="98"/>
      <c r="D386" s="99"/>
      <c r="E386" s="55"/>
      <c r="F386" s="56"/>
    </row>
    <row r="387" spans="1:6" ht="66" x14ac:dyDescent="0.25">
      <c r="A387" s="99"/>
      <c r="B387" s="83"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98"/>
      <c r="D387" s="99"/>
      <c r="E387" s="55"/>
      <c r="F387" s="56"/>
    </row>
    <row r="388" spans="1:6" ht="26.4" x14ac:dyDescent="0.25">
      <c r="A388" s="99"/>
      <c r="B388" s="83" t="str">
        <f>+'[6]EPWP Con&amp;Spec'!B97:K97</f>
        <v>b)      The Priority Population Group consists of women, youth and disabled people.</v>
      </c>
      <c r="C388" s="98"/>
      <c r="D388" s="99"/>
      <c r="E388" s="55"/>
      <c r="F388" s="56"/>
    </row>
    <row r="389" spans="1:6" ht="66" x14ac:dyDescent="0.25">
      <c r="A389" s="99"/>
      <c r="B389" s="83"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98"/>
      <c r="D389" s="99"/>
      <c r="E389" s="55"/>
      <c r="F389" s="56"/>
    </row>
    <row r="390" spans="1:6" ht="77.25" customHeight="1" x14ac:dyDescent="0.25">
      <c r="A390" s="99"/>
      <c r="B390" s="83"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98"/>
      <c r="D390" s="99"/>
      <c r="E390" s="55"/>
      <c r="F390" s="56"/>
    </row>
    <row r="391" spans="1:6" ht="7.2" customHeight="1" x14ac:dyDescent="0.25">
      <c r="A391" s="99"/>
      <c r="B391" s="83" t="s">
        <v>184</v>
      </c>
      <c r="C391" s="98"/>
      <c r="D391" s="99"/>
      <c r="E391" s="55"/>
      <c r="F391" s="56"/>
    </row>
    <row r="392" spans="1:6" ht="26.4" x14ac:dyDescent="0.25">
      <c r="A392" s="99"/>
      <c r="B392" s="83" t="str">
        <f>+'[6]EPWP Con&amp;Spec'!B101:K101</f>
        <v>In so far as possible, the Contractor is encouraged to expand the PPG’s skills, knowledge and performance levels.</v>
      </c>
      <c r="C392" s="98"/>
      <c r="D392" s="99"/>
      <c r="E392" s="55"/>
      <c r="F392" s="56"/>
    </row>
    <row r="393" spans="1:6" x14ac:dyDescent="0.25">
      <c r="A393" s="99"/>
      <c r="C393" s="98"/>
      <c r="D393" s="99"/>
      <c r="E393" s="55"/>
      <c r="F393" s="56"/>
    </row>
    <row r="394" spans="1:6" x14ac:dyDescent="0.25">
      <c r="A394" s="99"/>
      <c r="B394" s="97" t="s">
        <v>177</v>
      </c>
      <c r="C394" s="98" t="s">
        <v>132</v>
      </c>
      <c r="D394" s="99">
        <v>1</v>
      </c>
      <c r="E394" s="55"/>
      <c r="F394" s="56"/>
    </row>
    <row r="395" spans="1:6" ht="21" customHeight="1" x14ac:dyDescent="0.25">
      <c r="A395" s="117"/>
      <c r="B395" s="118" t="s">
        <v>188</v>
      </c>
      <c r="C395" s="119"/>
      <c r="D395" s="120"/>
      <c r="E395" s="121" t="s">
        <v>8</v>
      </c>
      <c r="F395" s="61">
        <f>SUM(F370:F394)</f>
        <v>0</v>
      </c>
    </row>
    <row r="396" spans="1:6" x14ac:dyDescent="0.25">
      <c r="A396" s="155"/>
      <c r="B396" s="156"/>
      <c r="C396" s="124"/>
      <c r="D396" s="125"/>
      <c r="E396" s="126"/>
      <c r="F396" s="196"/>
    </row>
    <row r="397" spans="1:6" x14ac:dyDescent="0.25">
      <c r="A397" s="149"/>
      <c r="B397" s="157"/>
      <c r="C397" s="130" t="s">
        <v>2</v>
      </c>
      <c r="D397" s="130" t="s">
        <v>159</v>
      </c>
      <c r="E397" s="131" t="s">
        <v>4</v>
      </c>
      <c r="F397" s="197" t="s">
        <v>5</v>
      </c>
    </row>
    <row r="398" spans="1:6" x14ac:dyDescent="0.25">
      <c r="A398" s="99"/>
      <c r="B398" s="83" t="s">
        <v>184</v>
      </c>
      <c r="C398" s="98"/>
      <c r="D398" s="99"/>
      <c r="E398" s="55"/>
      <c r="F398" s="56"/>
    </row>
    <row r="399" spans="1:6" x14ac:dyDescent="0.25">
      <c r="A399" s="99"/>
      <c r="B399" s="187" t="str">
        <f>+'[6]EPWP Con&amp;Spec'!B104:K104</f>
        <v>TENDERER’S TO NOTE CONDITIONS</v>
      </c>
      <c r="C399" s="98"/>
      <c r="D399" s="99"/>
      <c r="E399" s="55"/>
      <c r="F399" s="56"/>
    </row>
    <row r="400" spans="1:6" ht="26.4" x14ac:dyDescent="0.25">
      <c r="A400" s="99"/>
      <c r="B400" s="83" t="str">
        <f>+'[6]EPWP Con&amp;Spec'!B105:K105</f>
        <v>a) The contract to be entered into between the Contractor and the PPG’s will be a LABOUR ONLY sub-contract.</v>
      </c>
      <c r="C400" s="98"/>
      <c r="D400" s="99"/>
      <c r="E400" s="55"/>
      <c r="F400" s="56"/>
    </row>
    <row r="401" spans="1:6" ht="58.95" customHeight="1" x14ac:dyDescent="0.25">
      <c r="A401" s="99"/>
      <c r="B401" s="83"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98"/>
      <c r="D401" s="99"/>
      <c r="E401" s="55"/>
      <c r="F401" s="56"/>
    </row>
    <row r="402" spans="1:6" ht="33" customHeight="1" x14ac:dyDescent="0.25">
      <c r="A402" s="99"/>
      <c r="B402" s="83" t="str">
        <f>+'[6]EPWP Con&amp;Spec'!B107:K107</f>
        <v>c) The Contractor shall be responsible for the overall programming of the Works and he is to allow for monitoring the PPG’s programme and progress.</v>
      </c>
      <c r="C402" s="98"/>
      <c r="D402" s="99"/>
      <c r="E402" s="55"/>
      <c r="F402" s="56"/>
    </row>
    <row r="403" spans="1:6" ht="39.6" x14ac:dyDescent="0.25">
      <c r="A403" s="99"/>
      <c r="B403" s="83" t="str">
        <f>+'[6]EPWP Con&amp;Spec'!B108:K108</f>
        <v>d) In conjunction with the Mentor, he is to allow for the supervision and mentoring (where necessary) of the PPG to ensure quality and adherence to standard building practice</v>
      </c>
      <c r="C403" s="98"/>
      <c r="D403" s="99"/>
      <c r="E403" s="55"/>
      <c r="F403" s="56"/>
    </row>
    <row r="404" spans="1:6" ht="26.4" x14ac:dyDescent="0.25">
      <c r="A404" s="99"/>
      <c r="B404" s="83" t="str">
        <f>+'[6]EPWP Con&amp;Spec'!B109:K109</f>
        <v>e) The Contractor is to allow for extra storage facilities on site for the PPG’s tools and equipment.</v>
      </c>
      <c r="C404" s="98"/>
      <c r="D404" s="99"/>
      <c r="E404" s="55"/>
      <c r="F404" s="56"/>
    </row>
    <row r="405" spans="1:6" ht="47.4" customHeight="1" x14ac:dyDescent="0.25">
      <c r="A405" s="99"/>
      <c r="B405" s="83" t="str">
        <f>+'[6]EPWP Con&amp;Spec'!B110:K110</f>
        <v>f) Basic tools shall be provided by the PPG’s and where these are not available; the Contractor will supply him with the necessary tools and equipment and deduct the costs thereof from the interim claims made by the PPG.</v>
      </c>
      <c r="C405" s="98"/>
      <c r="D405" s="99"/>
      <c r="E405" s="55"/>
      <c r="F405" s="56"/>
    </row>
    <row r="406" spans="1:6" ht="39.6" x14ac:dyDescent="0.25">
      <c r="A406" s="99"/>
      <c r="B406" s="83" t="str">
        <f>+'[6]EPWP Con&amp;Spec'!B111:K111</f>
        <v>g) Work requiring specialized tools will be provided free of chargeby the Contractor with the provision that these be returned upon completion of the Work.</v>
      </c>
      <c r="C406" s="98"/>
      <c r="D406" s="99"/>
      <c r="E406" s="55"/>
      <c r="F406" s="56"/>
    </row>
    <row r="407" spans="1:6" x14ac:dyDescent="0.25">
      <c r="A407" s="99"/>
      <c r="C407" s="98"/>
      <c r="D407" s="99"/>
      <c r="E407" s="55"/>
      <c r="F407" s="56"/>
    </row>
    <row r="408" spans="1:6" ht="16.2" customHeight="1" x14ac:dyDescent="0.25">
      <c r="A408" s="99"/>
      <c r="B408" s="187" t="str">
        <f>+'[6]EPWP Con&amp;Spec'!B113:K113</f>
        <v>CO-ORDINATION</v>
      </c>
      <c r="C408" s="98"/>
      <c r="D408" s="99"/>
      <c r="E408" s="55"/>
      <c r="F408" s="56"/>
    </row>
    <row r="409" spans="1:6" ht="75.599999999999994" customHeight="1" x14ac:dyDescent="0.25">
      <c r="A409" s="99"/>
      <c r="B409" s="83"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98"/>
      <c r="D409" s="99"/>
      <c r="E409" s="55"/>
      <c r="F409" s="56"/>
    </row>
    <row r="410" spans="1:6" ht="27" customHeight="1" x14ac:dyDescent="0.25">
      <c r="A410" s="99"/>
      <c r="B410" s="188" t="s">
        <v>177</v>
      </c>
      <c r="C410" s="98" t="s">
        <v>132</v>
      </c>
      <c r="D410" s="99">
        <v>1</v>
      </c>
      <c r="E410" s="55"/>
      <c r="F410" s="56"/>
    </row>
    <row r="411" spans="1:6" x14ac:dyDescent="0.25">
      <c r="A411" s="99"/>
      <c r="C411" s="98"/>
      <c r="D411" s="99"/>
      <c r="E411" s="55"/>
      <c r="F411" s="56"/>
    </row>
    <row r="412" spans="1:6" x14ac:dyDescent="0.25">
      <c r="A412" s="99"/>
      <c r="B412" s="187" t="str">
        <f>+'[6]EPWP Con&amp;Spec'!B116:K116</f>
        <v>ATTENDANCE</v>
      </c>
      <c r="C412" s="98"/>
      <c r="D412" s="99"/>
      <c r="E412" s="55"/>
      <c r="F412" s="56"/>
    </row>
    <row r="413" spans="1:6" ht="44.4" customHeight="1" x14ac:dyDescent="0.25">
      <c r="A413" s="99"/>
      <c r="B413" s="83" t="str">
        <f>+'[6]EPWP Con&amp;Spec'!B117:K117</f>
        <v>The Contractor may allow for attendance upon the PPG’s concerned to execute the work. The Contractor is to allow the PPG’s the use of any scaffolding belonging to him while it remains so erected on the site.</v>
      </c>
      <c r="C413" s="98"/>
      <c r="D413" s="99"/>
      <c r="E413" s="55"/>
      <c r="F413" s="56"/>
    </row>
    <row r="414" spans="1:6" x14ac:dyDescent="0.25">
      <c r="A414" s="99"/>
      <c r="B414" s="83" t="s">
        <v>184</v>
      </c>
      <c r="C414" s="98"/>
      <c r="D414" s="99"/>
      <c r="E414" s="55"/>
      <c r="F414" s="56"/>
    </row>
    <row r="415" spans="1:6" ht="58.95" customHeight="1" x14ac:dyDescent="0.25">
      <c r="A415" s="99"/>
      <c r="B415" s="83"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98"/>
      <c r="D415" s="99"/>
      <c r="E415" s="55"/>
      <c r="F415" s="56"/>
    </row>
    <row r="416" spans="1:6" ht="11.4" customHeight="1" x14ac:dyDescent="0.25">
      <c r="A416" s="99"/>
      <c r="C416" s="98"/>
      <c r="D416" s="99"/>
      <c r="E416" s="55"/>
      <c r="F416" s="56"/>
    </row>
    <row r="417" spans="1:6" ht="86.4" customHeight="1" x14ac:dyDescent="0.25">
      <c r="A417" s="99"/>
      <c r="B417" s="83"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98"/>
      <c r="D417" s="99"/>
      <c r="E417" s="55"/>
      <c r="F417" s="56"/>
    </row>
    <row r="418" spans="1:6" ht="27" customHeight="1" x14ac:dyDescent="0.25">
      <c r="A418" s="99"/>
      <c r="B418" s="188" t="s">
        <v>177</v>
      </c>
      <c r="C418" s="98" t="s">
        <v>132</v>
      </c>
      <c r="D418" s="99"/>
      <c r="E418" s="55"/>
      <c r="F418" s="56"/>
    </row>
    <row r="419" spans="1:6" x14ac:dyDescent="0.25">
      <c r="A419" s="99"/>
      <c r="B419" s="83" t="s">
        <v>184</v>
      </c>
      <c r="C419" s="98"/>
      <c r="D419" s="99"/>
      <c r="E419" s="55"/>
      <c r="F419" s="56"/>
    </row>
    <row r="420" spans="1:6" x14ac:dyDescent="0.25">
      <c r="A420" s="99"/>
      <c r="B420" s="186" t="str">
        <f>+'[6]EPWP Con&amp;Spec'!B123:K123</f>
        <v>E12.9 EPWP CONTRACT FOR LABOUR</v>
      </c>
      <c r="C420" s="98"/>
      <c r="D420" s="99"/>
      <c r="E420" s="55"/>
      <c r="F420" s="56"/>
    </row>
    <row r="421" spans="1:6" ht="93.75" customHeight="1" x14ac:dyDescent="0.25">
      <c r="A421" s="99"/>
      <c r="B421" s="183"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98"/>
      <c r="D421" s="99"/>
      <c r="E421" s="55"/>
      <c r="F421" s="56"/>
    </row>
    <row r="422" spans="1:6" ht="27" customHeight="1" x14ac:dyDescent="0.25">
      <c r="A422" s="99"/>
      <c r="B422" s="198" t="str">
        <f>+'[6]EPWP Con&amp;Spec'!B125:K125</f>
        <v>F:............................. V:............................ T:.....................................</v>
      </c>
      <c r="C422" s="98" t="s">
        <v>132</v>
      </c>
      <c r="D422" s="99">
        <v>3</v>
      </c>
      <c r="E422" s="55"/>
      <c r="F422" s="56">
        <f>E422*D422</f>
        <v>0</v>
      </c>
    </row>
    <row r="423" spans="1:6" x14ac:dyDescent="0.25">
      <c r="A423" s="99"/>
      <c r="B423" s="183" t="s">
        <v>184</v>
      </c>
      <c r="C423" s="98"/>
      <c r="D423" s="99"/>
      <c r="E423" s="55"/>
      <c r="F423" s="56"/>
    </row>
    <row r="424" spans="1:6" ht="21" customHeight="1" x14ac:dyDescent="0.25">
      <c r="A424" s="117"/>
      <c r="B424" s="118" t="s">
        <v>188</v>
      </c>
      <c r="C424" s="119"/>
      <c r="D424" s="120"/>
      <c r="E424" s="121" t="s">
        <v>8</v>
      </c>
      <c r="F424" s="61">
        <f>SUM(F398:F423)</f>
        <v>0</v>
      </c>
    </row>
    <row r="425" spans="1:6" ht="13.2" customHeight="1" x14ac:dyDescent="0.25">
      <c r="A425" s="155"/>
      <c r="B425" s="199"/>
      <c r="C425" s="124"/>
      <c r="D425" s="125"/>
      <c r="E425" s="126"/>
      <c r="F425" s="196"/>
    </row>
    <row r="426" spans="1:6" ht="13.2" customHeight="1" x14ac:dyDescent="0.25">
      <c r="A426" s="149"/>
      <c r="B426" s="200"/>
      <c r="C426" s="130" t="s">
        <v>2</v>
      </c>
      <c r="D426" s="130" t="s">
        <v>159</v>
      </c>
      <c r="E426" s="131" t="s">
        <v>4</v>
      </c>
      <c r="F426" s="197" t="s">
        <v>5</v>
      </c>
    </row>
    <row r="427" spans="1:6" ht="13.2" customHeight="1" x14ac:dyDescent="0.25">
      <c r="A427" s="99"/>
      <c r="B427" s="186" t="str">
        <f>+'[6]EPWP Con&amp;Spec'!B127:K127</f>
        <v>E12.10 EPWP SCOPE of WORK</v>
      </c>
      <c r="C427" s="98"/>
      <c r="D427" s="99"/>
      <c r="E427" s="55"/>
      <c r="F427" s="56"/>
    </row>
    <row r="428" spans="1:6" x14ac:dyDescent="0.25">
      <c r="A428" s="99"/>
      <c r="B428" s="195" t="str">
        <f>+'[6]EPWP Con&amp;Spec'!B128:K128</f>
        <v xml:space="preserve">Note: </v>
      </c>
      <c r="C428" s="98"/>
      <c r="D428" s="99"/>
      <c r="E428" s="55"/>
      <c r="F428" s="56"/>
    </row>
    <row r="429" spans="1:6" ht="43.95" customHeight="1" x14ac:dyDescent="0.25">
      <c r="A429" s="99"/>
      <c r="B429" s="83" t="str">
        <f>+'[6]EPWP Con&amp;Spec'!B129:K129</f>
        <v>Contractors are to price any item on the Bill of Quantities having below, bearing in mind that they are regarded as  main sources of job creation, whether sub contracted or undertaken by the main contractor.</v>
      </c>
      <c r="C429" s="98"/>
      <c r="D429" s="99"/>
      <c r="E429" s="55"/>
      <c r="F429" s="56"/>
    </row>
    <row r="430" spans="1:6" x14ac:dyDescent="0.25">
      <c r="A430" s="99"/>
      <c r="B430" s="83" t="str">
        <f>+'[6]EPWP Con&amp;Spec'!B130:K130</f>
        <v xml:space="preserve"> </v>
      </c>
      <c r="C430" s="98"/>
      <c r="D430" s="99"/>
      <c r="E430" s="55"/>
      <c r="F430" s="56"/>
    </row>
    <row r="431" spans="1:6" ht="44.4" customHeight="1" x14ac:dyDescent="0.25">
      <c r="A431" s="99"/>
      <c r="B431" s="83" t="str">
        <f>+'[6]EPWP Con&amp;Spec'!B131:K131</f>
        <v>Elements on the scope of work where application of Labour Intensive Construction methods as  will indicated with letters (LI) are regarded feasible are as follows;</v>
      </c>
      <c r="C431" s="98"/>
      <c r="D431" s="99"/>
      <c r="E431" s="55"/>
      <c r="F431" s="56"/>
    </row>
    <row r="432" spans="1:6" ht="29.4" customHeight="1" x14ac:dyDescent="0.25">
      <c r="A432" s="99"/>
      <c r="B432" s="83" t="str">
        <f>+'[6]EPWP Con&amp;Spec'!B132:K132</f>
        <v xml:space="preserve">i)       Excavating trenches for foundations and any other civil works with the  depth not more than 1.5 m </v>
      </c>
      <c r="C432" s="98"/>
      <c r="D432" s="99"/>
      <c r="E432" s="55"/>
      <c r="F432" s="56"/>
    </row>
    <row r="433" spans="1:6" ht="29.4" customHeight="1" x14ac:dyDescent="0.25">
      <c r="A433" s="99"/>
      <c r="B433" s="83" t="str">
        <f>+'[6]EPWP Con&amp;Spec'!B133:K133</f>
        <v>ii)      All masonry works which include concrete mixing on site; brickwork; plastering; screed works; jointing; etc.</v>
      </c>
      <c r="C433" s="98"/>
      <c r="D433" s="99"/>
      <c r="E433" s="55"/>
      <c r="F433" s="56"/>
    </row>
    <row r="434" spans="1:6" ht="29.4" customHeight="1" x14ac:dyDescent="0.25">
      <c r="A434" s="99"/>
      <c r="B434" s="83" t="str">
        <f>+'[6]EPWP Con&amp;Spec'!B134:K134</f>
        <v>iii)     Painting, Plumbing, Ironmongery; roof cladding; glazing; tilling; carpentry; flooring; waterproofing; etc.</v>
      </c>
      <c r="C434" s="98"/>
      <c r="D434" s="99"/>
      <c r="E434" s="55"/>
      <c r="F434" s="56"/>
    </row>
    <row r="435" spans="1:6" x14ac:dyDescent="0.25">
      <c r="A435" s="99"/>
      <c r="B435" s="97" t="s">
        <v>177</v>
      </c>
      <c r="C435" s="98" t="s">
        <v>132</v>
      </c>
      <c r="D435" s="99">
        <v>3</v>
      </c>
      <c r="E435" s="55"/>
      <c r="F435" s="56">
        <f>E435*D435</f>
        <v>0</v>
      </c>
    </row>
    <row r="436" spans="1:6" x14ac:dyDescent="0.25">
      <c r="A436" s="99"/>
      <c r="B436" s="187"/>
      <c r="C436" s="98"/>
      <c r="D436" s="99"/>
      <c r="E436" s="55"/>
      <c r="F436" s="56"/>
    </row>
    <row r="437" spans="1:6" x14ac:dyDescent="0.25">
      <c r="A437" s="96"/>
      <c r="B437" s="195" t="str">
        <f>+'[6]EPWP Con&amp;Spec'!B137:K137</f>
        <v>Note:</v>
      </c>
      <c r="C437" s="137"/>
      <c r="D437" s="137"/>
      <c r="E437" s="62"/>
      <c r="F437" s="63"/>
    </row>
    <row r="438" spans="1:6" ht="219.6" customHeight="1" x14ac:dyDescent="0.25">
      <c r="A438" s="99"/>
      <c r="B438" s="83"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98"/>
      <c r="D438" s="99"/>
      <c r="E438" s="55"/>
      <c r="F438" s="56"/>
    </row>
    <row r="439" spans="1:6" ht="7.95" customHeight="1" x14ac:dyDescent="0.25">
      <c r="A439" s="99"/>
      <c r="C439" s="98"/>
      <c r="D439" s="99"/>
      <c r="E439" s="55"/>
      <c r="F439" s="56"/>
    </row>
    <row r="440" spans="1:6" ht="13.95" customHeight="1" x14ac:dyDescent="0.25">
      <c r="A440" s="99"/>
      <c r="B440" s="201" t="s">
        <v>353</v>
      </c>
      <c r="C440" s="98"/>
      <c r="D440" s="99"/>
      <c r="E440" s="55"/>
      <c r="F440" s="56"/>
    </row>
    <row r="441" spans="1:6" ht="71.400000000000006" customHeight="1" x14ac:dyDescent="0.25">
      <c r="A441" s="99"/>
      <c r="B441" s="183" t="s">
        <v>354</v>
      </c>
      <c r="C441" s="98"/>
      <c r="D441" s="99"/>
      <c r="E441" s="55"/>
      <c r="F441" s="56"/>
    </row>
    <row r="442" spans="1:6" ht="7.95" customHeight="1" x14ac:dyDescent="0.25">
      <c r="A442" s="99"/>
      <c r="B442" s="183"/>
      <c r="C442" s="98"/>
      <c r="D442" s="99"/>
      <c r="E442" s="55"/>
      <c r="F442" s="56"/>
    </row>
    <row r="443" spans="1:6" ht="26.4" x14ac:dyDescent="0.25">
      <c r="A443" s="99"/>
      <c r="B443" s="189" t="s">
        <v>355</v>
      </c>
      <c r="C443" s="98"/>
      <c r="D443" s="99"/>
      <c r="E443" s="55"/>
      <c r="F443" s="56"/>
    </row>
    <row r="444" spans="1:6" ht="4.95" customHeight="1" x14ac:dyDescent="0.25">
      <c r="A444" s="99"/>
      <c r="B444" s="183"/>
      <c r="C444" s="98"/>
      <c r="D444" s="99"/>
      <c r="E444" s="55"/>
      <c r="F444" s="56"/>
    </row>
    <row r="445" spans="1:6" ht="79.2" customHeight="1" x14ac:dyDescent="0.25">
      <c r="A445" s="99"/>
      <c r="B445" s="183" t="s">
        <v>356</v>
      </c>
      <c r="C445" s="98"/>
      <c r="D445" s="99"/>
      <c r="E445" s="55"/>
      <c r="F445" s="56"/>
    </row>
    <row r="446" spans="1:6" ht="9.6" customHeight="1" x14ac:dyDescent="0.25">
      <c r="A446" s="99"/>
      <c r="B446" s="183"/>
      <c r="C446" s="98"/>
      <c r="D446" s="99"/>
      <c r="E446" s="55"/>
      <c r="F446" s="56"/>
    </row>
    <row r="447" spans="1:6" ht="14.4" customHeight="1" x14ac:dyDescent="0.25">
      <c r="A447" s="99"/>
      <c r="B447" s="189" t="s">
        <v>357</v>
      </c>
      <c r="C447" s="98"/>
      <c r="D447" s="99"/>
      <c r="E447" s="55"/>
      <c r="F447" s="56"/>
    </row>
    <row r="448" spans="1:6" ht="6" customHeight="1" x14ac:dyDescent="0.25">
      <c r="A448" s="99"/>
      <c r="B448" s="183"/>
      <c r="C448" s="98"/>
      <c r="D448" s="99"/>
      <c r="E448" s="55"/>
      <c r="F448" s="56"/>
    </row>
    <row r="449" spans="1:6" ht="69.599999999999994" customHeight="1" x14ac:dyDescent="0.25">
      <c r="A449" s="99"/>
      <c r="B449" s="183" t="s">
        <v>358</v>
      </c>
      <c r="C449" s="98"/>
      <c r="D449" s="99"/>
      <c r="E449" s="55"/>
      <c r="F449" s="56"/>
    </row>
    <row r="450" spans="1:6" ht="11.4" customHeight="1" x14ac:dyDescent="0.25">
      <c r="A450" s="99"/>
      <c r="B450" s="97"/>
      <c r="C450" s="98"/>
      <c r="D450" s="99"/>
      <c r="E450" s="55"/>
      <c r="F450" s="56"/>
    </row>
    <row r="451" spans="1:6" ht="16.2" customHeight="1" x14ac:dyDescent="0.25">
      <c r="A451" s="99"/>
      <c r="B451" s="97" t="s">
        <v>177</v>
      </c>
      <c r="C451" s="98" t="s">
        <v>132</v>
      </c>
      <c r="D451" s="99">
        <v>1</v>
      </c>
      <c r="E451" s="55"/>
      <c r="F451" s="56"/>
    </row>
    <row r="452" spans="1:6" ht="21" customHeight="1" x14ac:dyDescent="0.25">
      <c r="A452" s="117"/>
      <c r="B452" s="118" t="s">
        <v>188</v>
      </c>
      <c r="C452" s="119"/>
      <c r="D452" s="120"/>
      <c r="E452" s="121" t="s">
        <v>8</v>
      </c>
      <c r="F452" s="61">
        <f>SUM(F427:F451)</f>
        <v>0</v>
      </c>
    </row>
    <row r="453" spans="1:6" x14ac:dyDescent="0.25">
      <c r="A453" s="155"/>
      <c r="B453" s="156"/>
      <c r="C453" s="124"/>
      <c r="D453" s="125"/>
      <c r="E453" s="126"/>
      <c r="F453" s="196"/>
    </row>
    <row r="454" spans="1:6" x14ac:dyDescent="0.25">
      <c r="A454" s="149"/>
      <c r="B454" s="157"/>
      <c r="C454" s="130" t="s">
        <v>2</v>
      </c>
      <c r="D454" s="130" t="s">
        <v>159</v>
      </c>
      <c r="E454" s="131" t="s">
        <v>4</v>
      </c>
      <c r="F454" s="197" t="s">
        <v>5</v>
      </c>
    </row>
    <row r="455" spans="1:6" ht="5.4" customHeight="1" x14ac:dyDescent="0.25">
      <c r="A455" s="99"/>
      <c r="B455" s="97"/>
      <c r="C455" s="98"/>
      <c r="D455" s="99"/>
      <c r="E455" s="55"/>
      <c r="F455" s="56"/>
    </row>
    <row r="456" spans="1:6" x14ac:dyDescent="0.25">
      <c r="A456" s="99" t="s">
        <v>359</v>
      </c>
      <c r="B456" s="161" t="s">
        <v>360</v>
      </c>
      <c r="C456" s="137"/>
      <c r="D456" s="137"/>
      <c r="E456" s="62"/>
      <c r="F456" s="63"/>
    </row>
    <row r="457" spans="1:6" ht="36.6" x14ac:dyDescent="0.25">
      <c r="A457" s="173"/>
      <c r="B457" s="176" t="s">
        <v>361</v>
      </c>
      <c r="C457" s="98"/>
      <c r="D457" s="99"/>
      <c r="E457" s="55"/>
      <c r="F457" s="56"/>
    </row>
    <row r="458" spans="1:6" ht="6.6" customHeight="1" x14ac:dyDescent="0.25">
      <c r="A458" s="134"/>
      <c r="B458" s="112"/>
      <c r="C458" s="98"/>
      <c r="D458" s="99"/>
      <c r="E458" s="55"/>
      <c r="F458" s="56"/>
    </row>
    <row r="459" spans="1:6" x14ac:dyDescent="0.25">
      <c r="A459" s="202" t="s">
        <v>362</v>
      </c>
      <c r="B459" s="110" t="s">
        <v>363</v>
      </c>
      <c r="C459" s="98"/>
      <c r="D459" s="99"/>
      <c r="E459" s="55"/>
      <c r="F459" s="56"/>
    </row>
    <row r="460" spans="1:6" s="193" customFormat="1" ht="27" customHeight="1" x14ac:dyDescent="0.25">
      <c r="A460" s="203"/>
      <c r="B460" s="191" t="s">
        <v>177</v>
      </c>
      <c r="C460" s="192" t="s">
        <v>132</v>
      </c>
      <c r="D460" s="190"/>
      <c r="E460" s="64"/>
      <c r="F460" s="65"/>
    </row>
    <row r="461" spans="1:6" x14ac:dyDescent="0.25">
      <c r="A461" s="202" t="s">
        <v>364</v>
      </c>
      <c r="B461" s="110" t="s">
        <v>365</v>
      </c>
      <c r="C461" s="137"/>
      <c r="D461" s="137"/>
      <c r="E461" s="62"/>
      <c r="F461" s="63"/>
    </row>
    <row r="462" spans="1:6" s="193" customFormat="1" ht="27" customHeight="1" x14ac:dyDescent="0.25">
      <c r="A462" s="203"/>
      <c r="B462" s="191" t="s">
        <v>177</v>
      </c>
      <c r="C462" s="192" t="s">
        <v>132</v>
      </c>
      <c r="D462" s="190"/>
      <c r="E462" s="64"/>
      <c r="F462" s="65"/>
    </row>
    <row r="463" spans="1:6" ht="26.4" x14ac:dyDescent="0.25">
      <c r="A463" s="202" t="s">
        <v>366</v>
      </c>
      <c r="B463" s="110" t="s">
        <v>367</v>
      </c>
      <c r="C463" s="137"/>
      <c r="D463" s="137"/>
      <c r="E463" s="62"/>
      <c r="F463" s="63"/>
    </row>
    <row r="464" spans="1:6" ht="6.6" customHeight="1" x14ac:dyDescent="0.25">
      <c r="A464" s="134"/>
      <c r="B464" s="204"/>
      <c r="C464" s="98"/>
      <c r="D464" s="99"/>
      <c r="E464" s="55"/>
      <c r="F464" s="56"/>
    </row>
    <row r="465" spans="1:6" ht="26.4" x14ac:dyDescent="0.25">
      <c r="A465" s="173"/>
      <c r="B465" s="176" t="s">
        <v>368</v>
      </c>
      <c r="C465" s="98"/>
      <c r="D465" s="99"/>
      <c r="E465" s="55"/>
      <c r="F465" s="56"/>
    </row>
    <row r="466" spans="1:6" s="193" customFormat="1" ht="27" customHeight="1" x14ac:dyDescent="0.25">
      <c r="A466" s="203"/>
      <c r="B466" s="191" t="s">
        <v>177</v>
      </c>
      <c r="C466" s="192" t="s">
        <v>132</v>
      </c>
      <c r="D466" s="190"/>
      <c r="E466" s="64"/>
      <c r="F466" s="65"/>
    </row>
    <row r="467" spans="1:6" ht="7.2" customHeight="1" x14ac:dyDescent="0.25">
      <c r="A467" s="205"/>
      <c r="B467" s="183"/>
      <c r="C467" s="136"/>
      <c r="D467" s="136"/>
      <c r="E467" s="230"/>
      <c r="F467" s="231"/>
    </row>
    <row r="468" spans="1:6" ht="26.4" x14ac:dyDescent="0.25">
      <c r="A468" s="202" t="s">
        <v>369</v>
      </c>
      <c r="B468" s="176" t="s">
        <v>370</v>
      </c>
      <c r="C468" s="98"/>
      <c r="D468" s="99"/>
      <c r="E468" s="55"/>
      <c r="F468" s="56"/>
    </row>
    <row r="469" spans="1:6" s="193" customFormat="1" ht="27" customHeight="1" x14ac:dyDescent="0.25">
      <c r="A469" s="203"/>
      <c r="B469" s="191" t="s">
        <v>177</v>
      </c>
      <c r="C469" s="192" t="s">
        <v>132</v>
      </c>
      <c r="D469" s="190"/>
      <c r="E469" s="64"/>
      <c r="F469" s="65"/>
    </row>
    <row r="470" spans="1:6" x14ac:dyDescent="0.25">
      <c r="A470" s="202" t="s">
        <v>371</v>
      </c>
      <c r="B470" s="206" t="s">
        <v>372</v>
      </c>
      <c r="C470" s="137"/>
      <c r="D470" s="137"/>
      <c r="E470" s="62"/>
      <c r="F470" s="63"/>
    </row>
    <row r="471" spans="1:6" ht="6" customHeight="1" x14ac:dyDescent="0.25">
      <c r="A471" s="134"/>
      <c r="B471" s="176"/>
      <c r="C471" s="98"/>
      <c r="D471" s="99"/>
      <c r="E471" s="55"/>
      <c r="F471" s="56"/>
    </row>
    <row r="472" spans="1:6" ht="26.4" x14ac:dyDescent="0.25">
      <c r="A472" s="173"/>
      <c r="B472" s="110" t="s">
        <v>373</v>
      </c>
      <c r="C472" s="98"/>
      <c r="D472" s="99"/>
      <c r="E472" s="55"/>
      <c r="F472" s="56"/>
    </row>
    <row r="473" spans="1:6" s="193" customFormat="1" ht="27" customHeight="1" x14ac:dyDescent="0.25">
      <c r="A473" s="203"/>
      <c r="B473" s="191" t="s">
        <v>177</v>
      </c>
      <c r="C473" s="192" t="s">
        <v>132</v>
      </c>
      <c r="D473" s="190"/>
      <c r="E473" s="64"/>
      <c r="F473" s="65"/>
    </row>
    <row r="474" spans="1:6" ht="65.25" customHeight="1" x14ac:dyDescent="0.25">
      <c r="A474" s="134"/>
      <c r="B474" s="207" t="s">
        <v>374</v>
      </c>
      <c r="C474" s="98"/>
      <c r="D474" s="99"/>
      <c r="E474" s="55"/>
      <c r="F474" s="56"/>
    </row>
    <row r="475" spans="1:6" ht="3" customHeight="1" x14ac:dyDescent="0.25">
      <c r="A475" s="99"/>
      <c r="B475" s="97"/>
      <c r="C475" s="98"/>
      <c r="D475" s="99"/>
      <c r="E475" s="55"/>
      <c r="F475" s="56"/>
    </row>
    <row r="476" spans="1:6" x14ac:dyDescent="0.25">
      <c r="A476" s="99" t="s">
        <v>375</v>
      </c>
      <c r="B476" s="195" t="s">
        <v>376</v>
      </c>
      <c r="C476" s="98"/>
      <c r="D476" s="99"/>
      <c r="E476" s="55"/>
      <c r="F476" s="56"/>
    </row>
    <row r="477" spans="1:6" ht="52.8" x14ac:dyDescent="0.25">
      <c r="A477" s="99"/>
      <c r="B477" s="110" t="s">
        <v>377</v>
      </c>
      <c r="C477" s="98"/>
      <c r="D477" s="99"/>
      <c r="E477" s="55"/>
      <c r="F477" s="56"/>
    </row>
    <row r="478" spans="1:6" s="193" customFormat="1" ht="27" customHeight="1" x14ac:dyDescent="0.25">
      <c r="A478" s="208"/>
      <c r="B478" s="188" t="s">
        <v>177</v>
      </c>
      <c r="C478" s="192" t="s">
        <v>132</v>
      </c>
      <c r="D478" s="190"/>
      <c r="E478" s="64"/>
      <c r="F478" s="65"/>
    </row>
    <row r="479" spans="1:6" ht="6" customHeight="1" x14ac:dyDescent="0.25">
      <c r="A479" s="96"/>
      <c r="B479" s="97"/>
      <c r="C479" s="133"/>
      <c r="D479" s="99"/>
      <c r="E479" s="66"/>
      <c r="F479" s="56"/>
    </row>
    <row r="480" spans="1:6" x14ac:dyDescent="0.25">
      <c r="A480" s="99" t="s">
        <v>378</v>
      </c>
      <c r="B480" s="195" t="s">
        <v>379</v>
      </c>
      <c r="C480" s="98"/>
      <c r="D480" s="99"/>
      <c r="E480" s="55"/>
      <c r="F480" s="56"/>
    </row>
    <row r="481" spans="1:6" ht="33" customHeight="1" x14ac:dyDescent="0.25">
      <c r="A481" s="96"/>
      <c r="B481" s="83" t="s">
        <v>380</v>
      </c>
      <c r="C481" s="133"/>
      <c r="D481" s="99"/>
      <c r="E481" s="66"/>
      <c r="F481" s="56"/>
    </row>
    <row r="482" spans="1:6" s="193" customFormat="1" ht="27" customHeight="1" x14ac:dyDescent="0.25">
      <c r="A482" s="208"/>
      <c r="B482" s="188" t="s">
        <v>177</v>
      </c>
      <c r="C482" s="192" t="s">
        <v>132</v>
      </c>
      <c r="D482" s="190"/>
      <c r="E482" s="64"/>
      <c r="F482" s="65"/>
    </row>
    <row r="483" spans="1:6" ht="6" customHeight="1" x14ac:dyDescent="0.25">
      <c r="A483" s="96"/>
      <c r="B483" s="97"/>
      <c r="C483" s="133"/>
      <c r="D483" s="99"/>
      <c r="E483" s="66"/>
      <c r="F483" s="56"/>
    </row>
    <row r="484" spans="1:6" ht="12.75" customHeight="1" x14ac:dyDescent="0.25">
      <c r="A484" s="99" t="s">
        <v>381</v>
      </c>
      <c r="B484" s="195" t="s">
        <v>382</v>
      </c>
      <c r="C484" s="133"/>
      <c r="D484" s="99"/>
      <c r="E484" s="66"/>
      <c r="F484" s="56"/>
    </row>
    <row r="485" spans="1:6" ht="55.95" customHeight="1" x14ac:dyDescent="0.25">
      <c r="A485" s="96"/>
      <c r="B485" s="102" t="s">
        <v>383</v>
      </c>
      <c r="C485" s="133"/>
      <c r="D485" s="99"/>
      <c r="E485" s="66"/>
      <c r="F485" s="56"/>
    </row>
    <row r="486" spans="1:6" s="193" customFormat="1" ht="27" customHeight="1" x14ac:dyDescent="0.25">
      <c r="A486" s="208"/>
      <c r="B486" s="188" t="s">
        <v>177</v>
      </c>
      <c r="C486" s="192" t="s">
        <v>132</v>
      </c>
      <c r="D486" s="190"/>
      <c r="E486" s="64"/>
      <c r="F486" s="65"/>
    </row>
    <row r="487" spans="1:6" ht="6" customHeight="1" x14ac:dyDescent="0.25">
      <c r="A487" s="96"/>
      <c r="B487" s="97"/>
      <c r="C487" s="133"/>
      <c r="D487" s="99"/>
      <c r="E487" s="66"/>
      <c r="F487" s="56"/>
    </row>
    <row r="488" spans="1:6" ht="12.75" customHeight="1" x14ac:dyDescent="0.25">
      <c r="A488" s="99" t="s">
        <v>384</v>
      </c>
      <c r="B488" s="195" t="s">
        <v>385</v>
      </c>
      <c r="C488" s="133"/>
      <c r="D488" s="99"/>
      <c r="E488" s="66"/>
      <c r="F488" s="56"/>
    </row>
    <row r="489" spans="1:6" ht="74.25" customHeight="1" x14ac:dyDescent="0.25">
      <c r="A489" s="96"/>
      <c r="B489" s="102" t="s">
        <v>386</v>
      </c>
      <c r="C489" s="133"/>
      <c r="D489" s="99"/>
      <c r="E489" s="66"/>
      <c r="F489" s="56"/>
    </row>
    <row r="490" spans="1:6" ht="38.25" customHeight="1" x14ac:dyDescent="0.25">
      <c r="A490" s="96"/>
      <c r="B490" s="102" t="s">
        <v>387</v>
      </c>
      <c r="C490" s="133"/>
      <c r="D490" s="99"/>
      <c r="E490" s="66"/>
      <c r="F490" s="56"/>
    </row>
    <row r="491" spans="1:6" s="193" customFormat="1" ht="27" customHeight="1" x14ac:dyDescent="0.25">
      <c r="A491" s="208"/>
      <c r="B491" s="188" t="s">
        <v>177</v>
      </c>
      <c r="C491" s="192" t="s">
        <v>132</v>
      </c>
      <c r="D491" s="190"/>
      <c r="E491" s="64"/>
      <c r="F491" s="65"/>
    </row>
    <row r="492" spans="1:6" ht="21" customHeight="1" x14ac:dyDescent="0.25">
      <c r="A492" s="117"/>
      <c r="B492" s="118" t="s">
        <v>188</v>
      </c>
      <c r="C492" s="119"/>
      <c r="D492" s="120"/>
      <c r="E492" s="121" t="s">
        <v>8</v>
      </c>
      <c r="F492" s="61"/>
    </row>
    <row r="493" spans="1:6" x14ac:dyDescent="0.25">
      <c r="A493" s="155"/>
      <c r="B493" s="156"/>
      <c r="C493" s="124"/>
      <c r="D493" s="125"/>
      <c r="E493" s="126"/>
      <c r="F493" s="196"/>
    </row>
    <row r="494" spans="1:6" x14ac:dyDescent="0.25">
      <c r="A494" s="149"/>
      <c r="B494" s="157"/>
      <c r="C494" s="130" t="s">
        <v>2</v>
      </c>
      <c r="D494" s="130" t="s">
        <v>159</v>
      </c>
      <c r="E494" s="131" t="s">
        <v>4</v>
      </c>
      <c r="F494" s="197" t="s">
        <v>5</v>
      </c>
    </row>
    <row r="495" spans="1:6" ht="6" customHeight="1" x14ac:dyDescent="0.25">
      <c r="A495" s="96"/>
      <c r="B495" s="97"/>
      <c r="C495" s="133"/>
      <c r="D495" s="99"/>
      <c r="E495" s="66"/>
      <c r="F495" s="56"/>
    </row>
    <row r="496" spans="1:6" ht="12.75" customHeight="1" x14ac:dyDescent="0.25">
      <c r="A496" s="99" t="s">
        <v>388</v>
      </c>
      <c r="B496" s="195" t="s">
        <v>389</v>
      </c>
      <c r="C496" s="133"/>
      <c r="D496" s="99"/>
      <c r="E496" s="66"/>
      <c r="F496" s="56"/>
    </row>
    <row r="497" spans="1:6" ht="70.95" customHeight="1" x14ac:dyDescent="0.25">
      <c r="A497" s="96"/>
      <c r="B497" s="102" t="s">
        <v>390</v>
      </c>
      <c r="C497" s="133"/>
      <c r="D497" s="99"/>
      <c r="E497" s="66"/>
      <c r="F497" s="56"/>
    </row>
    <row r="498" spans="1:6" s="193" customFormat="1" ht="27.6" customHeight="1" x14ac:dyDescent="0.25">
      <c r="A498" s="208"/>
      <c r="B498" s="188" t="s">
        <v>177</v>
      </c>
      <c r="C498" s="192" t="s">
        <v>132</v>
      </c>
      <c r="D498" s="190"/>
      <c r="E498" s="64"/>
      <c r="F498" s="65"/>
    </row>
    <row r="499" spans="1:6" ht="6" customHeight="1" x14ac:dyDescent="0.25">
      <c r="A499" s="96"/>
      <c r="B499" s="102"/>
      <c r="C499" s="133"/>
      <c r="D499" s="99"/>
      <c r="E499" s="66"/>
      <c r="F499" s="56"/>
    </row>
    <row r="500" spans="1:6" ht="12.75" customHeight="1" x14ac:dyDescent="0.25">
      <c r="A500" s="99" t="s">
        <v>391</v>
      </c>
      <c r="B500" s="195" t="s">
        <v>392</v>
      </c>
      <c r="C500" s="133"/>
      <c r="D500" s="99"/>
      <c r="E500" s="66"/>
      <c r="F500" s="56"/>
    </row>
    <row r="501" spans="1:6" ht="61.2" customHeight="1" x14ac:dyDescent="0.25">
      <c r="A501" s="96"/>
      <c r="B501" s="102" t="s">
        <v>393</v>
      </c>
      <c r="C501" s="133"/>
      <c r="D501" s="99"/>
      <c r="E501" s="66"/>
      <c r="F501" s="56"/>
    </row>
    <row r="502" spans="1:6" s="193" customFormat="1" ht="27.6" customHeight="1" x14ac:dyDescent="0.25">
      <c r="A502" s="208"/>
      <c r="B502" s="188" t="s">
        <v>177</v>
      </c>
      <c r="C502" s="192" t="s">
        <v>132</v>
      </c>
      <c r="D502" s="190"/>
      <c r="E502" s="64"/>
      <c r="F502" s="65"/>
    </row>
    <row r="503" spans="1:6" ht="6" customHeight="1" x14ac:dyDescent="0.25">
      <c r="A503" s="96"/>
      <c r="B503" s="102"/>
      <c r="C503" s="133"/>
      <c r="D503" s="99"/>
      <c r="E503" s="66"/>
      <c r="F503" s="56"/>
    </row>
    <row r="504" spans="1:6" ht="10.95" customHeight="1" x14ac:dyDescent="0.25">
      <c r="A504" s="96"/>
      <c r="B504" s="102"/>
      <c r="C504" s="133"/>
      <c r="D504" s="99"/>
      <c r="E504" s="66"/>
      <c r="F504" s="56"/>
    </row>
    <row r="505" spans="1:6" ht="12.75" customHeight="1" x14ac:dyDescent="0.25">
      <c r="A505" s="99" t="s">
        <v>394</v>
      </c>
      <c r="B505" s="195" t="s">
        <v>395</v>
      </c>
      <c r="C505" s="133"/>
      <c r="D505" s="99"/>
      <c r="E505" s="66"/>
      <c r="F505" s="56"/>
    </row>
    <row r="506" spans="1:6" ht="30.6" customHeight="1" x14ac:dyDescent="0.25">
      <c r="A506" s="96"/>
      <c r="B506" s="102" t="s">
        <v>396</v>
      </c>
      <c r="C506" s="133"/>
      <c r="D506" s="99"/>
      <c r="E506" s="66"/>
      <c r="F506" s="56"/>
    </row>
    <row r="507" spans="1:6" s="193" customFormat="1" ht="27.6" customHeight="1" x14ac:dyDescent="0.25">
      <c r="A507" s="208"/>
      <c r="B507" s="188" t="s">
        <v>177</v>
      </c>
      <c r="C507" s="192" t="s">
        <v>132</v>
      </c>
      <c r="D507" s="190"/>
      <c r="E507" s="64"/>
      <c r="F507" s="65"/>
    </row>
    <row r="508" spans="1:6" x14ac:dyDescent="0.25">
      <c r="A508" s="96"/>
      <c r="B508" s="102"/>
      <c r="C508" s="133"/>
      <c r="D508" s="99"/>
      <c r="E508" s="66"/>
      <c r="F508" s="56"/>
    </row>
    <row r="509" spans="1:6" ht="28.2" customHeight="1" x14ac:dyDescent="0.25">
      <c r="A509" s="99" t="s">
        <v>397</v>
      </c>
      <c r="B509" s="195" t="s">
        <v>398</v>
      </c>
      <c r="C509" s="133"/>
      <c r="D509" s="99"/>
      <c r="E509" s="66"/>
      <c r="F509" s="56"/>
    </row>
    <row r="510" spans="1:6" ht="64.2" customHeight="1" x14ac:dyDescent="0.25">
      <c r="A510" s="96"/>
      <c r="B510" s="102" t="s">
        <v>399</v>
      </c>
      <c r="C510" s="133"/>
      <c r="D510" s="99"/>
      <c r="E510" s="66"/>
      <c r="F510" s="56"/>
    </row>
    <row r="511" spans="1:6" ht="61.2" customHeight="1" x14ac:dyDescent="0.25">
      <c r="A511" s="96"/>
      <c r="B511" s="83" t="s">
        <v>400</v>
      </c>
      <c r="C511" s="98"/>
      <c r="D511" s="99"/>
      <c r="E511" s="55"/>
      <c r="F511" s="56"/>
    </row>
    <row r="512" spans="1:6" s="193" customFormat="1" ht="27.6" customHeight="1" x14ac:dyDescent="0.25">
      <c r="A512" s="208"/>
      <c r="B512" s="188" t="s">
        <v>177</v>
      </c>
      <c r="C512" s="192" t="s">
        <v>132</v>
      </c>
      <c r="D512" s="190"/>
      <c r="E512" s="64"/>
      <c r="F512" s="65"/>
    </row>
    <row r="513" spans="1:6" ht="13.95" customHeight="1" x14ac:dyDescent="0.25">
      <c r="A513" s="96"/>
      <c r="B513" s="97"/>
      <c r="C513" s="133"/>
      <c r="D513" s="99"/>
      <c r="E513" s="66"/>
      <c r="F513" s="56"/>
    </row>
    <row r="514" spans="1:6" x14ac:dyDescent="0.25">
      <c r="A514" s="99" t="s">
        <v>401</v>
      </c>
      <c r="B514" s="195" t="s">
        <v>402</v>
      </c>
      <c r="C514" s="133"/>
      <c r="D514" s="99"/>
      <c r="E514" s="66"/>
      <c r="F514" s="56"/>
    </row>
    <row r="515" spans="1:6" ht="34.950000000000003" customHeight="1" x14ac:dyDescent="0.25">
      <c r="A515" s="99"/>
      <c r="B515" s="83" t="s">
        <v>403</v>
      </c>
      <c r="C515" s="133"/>
      <c r="D515" s="99"/>
      <c r="E515" s="66"/>
      <c r="F515" s="56"/>
    </row>
    <row r="516" spans="1:6" s="193" customFormat="1" ht="27.6" customHeight="1" x14ac:dyDescent="0.25">
      <c r="A516" s="208"/>
      <c r="B516" s="188" t="s">
        <v>177</v>
      </c>
      <c r="C516" s="192" t="s">
        <v>132</v>
      </c>
      <c r="D516" s="190"/>
      <c r="E516" s="64"/>
      <c r="F516" s="65"/>
    </row>
    <row r="517" spans="1:6" x14ac:dyDescent="0.25">
      <c r="A517" s="96"/>
      <c r="C517" s="98"/>
      <c r="D517" s="99"/>
      <c r="E517" s="55"/>
      <c r="F517" s="56"/>
    </row>
    <row r="518" spans="1:6" x14ac:dyDescent="0.25">
      <c r="A518" s="99" t="s">
        <v>404</v>
      </c>
      <c r="B518" s="195" t="s">
        <v>405</v>
      </c>
      <c r="C518" s="98"/>
      <c r="D518" s="99"/>
      <c r="E518" s="55"/>
      <c r="F518" s="56"/>
    </row>
    <row r="519" spans="1:6" ht="63.75" customHeight="1" x14ac:dyDescent="0.25">
      <c r="A519" s="96"/>
      <c r="B519" s="102" t="s">
        <v>406</v>
      </c>
      <c r="C519" s="133"/>
      <c r="D519" s="99"/>
      <c r="E519" s="66"/>
      <c r="F519" s="56"/>
    </row>
    <row r="520" spans="1:6" s="193" customFormat="1" ht="27.6" customHeight="1" x14ac:dyDescent="0.25">
      <c r="A520" s="208"/>
      <c r="B520" s="188" t="s">
        <v>177</v>
      </c>
      <c r="C520" s="192" t="s">
        <v>132</v>
      </c>
      <c r="D520" s="190"/>
      <c r="E520" s="64"/>
      <c r="F520" s="65"/>
    </row>
    <row r="521" spans="1:6" x14ac:dyDescent="0.25">
      <c r="A521" s="96"/>
      <c r="C521" s="98"/>
      <c r="D521" s="99"/>
      <c r="E521" s="55"/>
      <c r="F521" s="56"/>
    </row>
    <row r="522" spans="1:6" x14ac:dyDescent="0.25">
      <c r="A522" s="99" t="s">
        <v>407</v>
      </c>
      <c r="B522" s="195" t="s">
        <v>408</v>
      </c>
      <c r="C522" s="98"/>
      <c r="D522" s="99"/>
      <c r="E522" s="55"/>
      <c r="F522" s="56"/>
    </row>
    <row r="523" spans="1:6" ht="63" customHeight="1" x14ac:dyDescent="0.25">
      <c r="A523" s="96"/>
      <c r="B523" s="102" t="s">
        <v>409</v>
      </c>
      <c r="C523" s="133"/>
      <c r="D523" s="99"/>
      <c r="E523" s="66"/>
      <c r="F523" s="56"/>
    </row>
    <row r="524" spans="1:6" s="193" customFormat="1" ht="27.6" customHeight="1" x14ac:dyDescent="0.25">
      <c r="A524" s="208"/>
      <c r="B524" s="188" t="s">
        <v>177</v>
      </c>
      <c r="C524" s="192" t="s">
        <v>132</v>
      </c>
      <c r="D524" s="190"/>
      <c r="E524" s="64"/>
      <c r="F524" s="65"/>
    </row>
    <row r="525" spans="1:6" ht="21" customHeight="1" x14ac:dyDescent="0.25">
      <c r="A525" s="117"/>
      <c r="B525" s="118" t="s">
        <v>188</v>
      </c>
      <c r="C525" s="119"/>
      <c r="D525" s="120"/>
      <c r="E525" s="121" t="s">
        <v>8</v>
      </c>
      <c r="F525" s="61"/>
    </row>
    <row r="526" spans="1:6" x14ac:dyDescent="0.25">
      <c r="A526" s="155"/>
      <c r="B526" s="156"/>
      <c r="C526" s="124"/>
      <c r="D526" s="125"/>
      <c r="E526" s="126"/>
      <c r="F526" s="196"/>
    </row>
    <row r="527" spans="1:6" x14ac:dyDescent="0.25">
      <c r="A527" s="149"/>
      <c r="B527" s="157"/>
      <c r="C527" s="130" t="s">
        <v>2</v>
      </c>
      <c r="D527" s="130" t="s">
        <v>159</v>
      </c>
      <c r="E527" s="131" t="s">
        <v>4</v>
      </c>
      <c r="F527" s="197" t="s">
        <v>5</v>
      </c>
    </row>
    <row r="528" spans="1:6" x14ac:dyDescent="0.25">
      <c r="A528" s="96"/>
      <c r="C528" s="98"/>
      <c r="D528" s="99"/>
      <c r="E528" s="55"/>
      <c r="F528" s="56"/>
    </row>
    <row r="529" spans="1:6" x14ac:dyDescent="0.25">
      <c r="A529" s="99" t="s">
        <v>410</v>
      </c>
      <c r="B529" s="195" t="s">
        <v>411</v>
      </c>
      <c r="C529" s="98"/>
      <c r="D529" s="99"/>
      <c r="E529" s="55"/>
      <c r="F529" s="56"/>
    </row>
    <row r="530" spans="1:6" ht="31.2" customHeight="1" x14ac:dyDescent="0.25">
      <c r="A530" s="96"/>
      <c r="B530" s="106" t="s">
        <v>412</v>
      </c>
      <c r="C530" s="133"/>
      <c r="D530" s="99"/>
      <c r="E530" s="66"/>
      <c r="F530" s="56"/>
    </row>
    <row r="531" spans="1:6" ht="63.6" customHeight="1" x14ac:dyDescent="0.25">
      <c r="A531" s="96"/>
      <c r="B531" s="106" t="s">
        <v>413</v>
      </c>
      <c r="C531" s="98"/>
      <c r="D531" s="99"/>
      <c r="E531" s="55"/>
      <c r="F531" s="56"/>
    </row>
    <row r="532" spans="1:6" s="193" customFormat="1" ht="27" customHeight="1" x14ac:dyDescent="0.25">
      <c r="A532" s="208"/>
      <c r="B532" s="188" t="s">
        <v>177</v>
      </c>
      <c r="C532" s="192" t="s">
        <v>132</v>
      </c>
      <c r="D532" s="190"/>
      <c r="E532" s="64"/>
      <c r="F532" s="65"/>
    </row>
    <row r="533" spans="1:6" x14ac:dyDescent="0.25">
      <c r="A533" s="96"/>
      <c r="C533" s="98"/>
      <c r="D533" s="99"/>
      <c r="E533" s="55"/>
      <c r="F533" s="56"/>
    </row>
    <row r="534" spans="1:6" x14ac:dyDescent="0.25">
      <c r="A534" s="99" t="s">
        <v>414</v>
      </c>
      <c r="B534" s="195" t="s">
        <v>415</v>
      </c>
      <c r="C534" s="133"/>
      <c r="D534" s="99"/>
      <c r="E534" s="66"/>
      <c r="F534" s="56"/>
    </row>
    <row r="535" spans="1:6" ht="70.95" customHeight="1" x14ac:dyDescent="0.25">
      <c r="A535" s="96"/>
      <c r="B535" s="106" t="s">
        <v>416</v>
      </c>
      <c r="C535" s="133"/>
      <c r="D535" s="99"/>
      <c r="E535" s="66"/>
      <c r="F535" s="56"/>
    </row>
    <row r="536" spans="1:6" ht="26.4" x14ac:dyDescent="0.25">
      <c r="A536" s="96"/>
      <c r="B536" s="106" t="s">
        <v>417</v>
      </c>
      <c r="C536" s="98"/>
      <c r="D536" s="99"/>
      <c r="E536" s="55"/>
      <c r="F536" s="56"/>
    </row>
    <row r="537" spans="1:6" s="193" customFormat="1" ht="27" customHeight="1" x14ac:dyDescent="0.25">
      <c r="A537" s="208"/>
      <c r="B537" s="188" t="s">
        <v>177</v>
      </c>
      <c r="C537" s="192" t="s">
        <v>132</v>
      </c>
      <c r="D537" s="190"/>
      <c r="E537" s="64"/>
      <c r="F537" s="65"/>
    </row>
    <row r="538" spans="1:6" x14ac:dyDescent="0.25">
      <c r="A538" s="96"/>
      <c r="B538" s="106"/>
      <c r="C538" s="98"/>
      <c r="D538" s="99"/>
      <c r="E538" s="55"/>
      <c r="F538" s="56"/>
    </row>
    <row r="539" spans="1:6" ht="143.25" customHeight="1" x14ac:dyDescent="0.25">
      <c r="A539" s="96" t="s">
        <v>418</v>
      </c>
      <c r="B539" s="106" t="s">
        <v>419</v>
      </c>
      <c r="C539" s="98"/>
      <c r="D539" s="99"/>
      <c r="E539" s="55"/>
      <c r="F539" s="56"/>
    </row>
    <row r="540" spans="1:6" x14ac:dyDescent="0.25">
      <c r="A540" s="96"/>
      <c r="B540" s="106"/>
      <c r="C540" s="98"/>
      <c r="D540" s="99"/>
      <c r="E540" s="55"/>
      <c r="F540" s="56"/>
    </row>
    <row r="541" spans="1:6" x14ac:dyDescent="0.25">
      <c r="A541" s="96"/>
      <c r="B541" s="106"/>
      <c r="C541" s="98"/>
      <c r="D541" s="99"/>
      <c r="E541" s="55"/>
      <c r="F541" s="56"/>
    </row>
    <row r="542" spans="1:6" x14ac:dyDescent="0.25">
      <c r="A542" s="96"/>
      <c r="B542" s="106"/>
      <c r="C542" s="98"/>
      <c r="D542" s="99"/>
      <c r="E542" s="55"/>
      <c r="F542" s="56"/>
    </row>
    <row r="543" spans="1:6" x14ac:dyDescent="0.25">
      <c r="A543" s="96"/>
      <c r="B543" s="106"/>
      <c r="C543" s="98"/>
      <c r="D543" s="99"/>
      <c r="E543" s="55"/>
      <c r="F543" s="56"/>
    </row>
    <row r="544" spans="1:6" x14ac:dyDescent="0.25">
      <c r="A544" s="96"/>
      <c r="B544" s="106"/>
      <c r="C544" s="98"/>
      <c r="D544" s="99"/>
      <c r="E544" s="55"/>
      <c r="F544" s="56"/>
    </row>
    <row r="545" spans="1:6" x14ac:dyDescent="0.25">
      <c r="A545" s="96"/>
      <c r="B545" s="106"/>
      <c r="C545" s="98"/>
      <c r="D545" s="99"/>
      <c r="E545" s="55"/>
      <c r="F545" s="56"/>
    </row>
    <row r="546" spans="1:6" x14ac:dyDescent="0.25">
      <c r="A546" s="96"/>
      <c r="B546" s="106"/>
      <c r="C546" s="98"/>
      <c r="D546" s="99"/>
      <c r="E546" s="55"/>
      <c r="F546" s="56"/>
    </row>
    <row r="547" spans="1:6" x14ac:dyDescent="0.25">
      <c r="A547" s="96"/>
      <c r="B547" s="106"/>
      <c r="C547" s="98"/>
      <c r="D547" s="99"/>
      <c r="E547" s="55"/>
      <c r="F547" s="56"/>
    </row>
    <row r="548" spans="1:6" x14ac:dyDescent="0.25">
      <c r="A548" s="96"/>
      <c r="B548" s="106"/>
      <c r="C548" s="98"/>
      <c r="D548" s="99"/>
      <c r="E548" s="55"/>
      <c r="F548" s="56"/>
    </row>
    <row r="549" spans="1:6" x14ac:dyDescent="0.25">
      <c r="A549" s="96"/>
      <c r="B549" s="106"/>
      <c r="C549" s="98"/>
      <c r="D549" s="99"/>
      <c r="E549" s="55"/>
      <c r="F549" s="56"/>
    </row>
    <row r="550" spans="1:6" x14ac:dyDescent="0.25">
      <c r="A550" s="96"/>
      <c r="B550" s="106"/>
      <c r="C550" s="98"/>
      <c r="D550" s="99"/>
      <c r="E550" s="55"/>
      <c r="F550" s="56"/>
    </row>
    <row r="551" spans="1:6" ht="10.5" customHeight="1" x14ac:dyDescent="0.25">
      <c r="A551" s="96"/>
      <c r="B551" s="106"/>
      <c r="C551" s="98"/>
      <c r="D551" s="99"/>
      <c r="E551" s="55"/>
      <c r="F551" s="56"/>
    </row>
    <row r="552" spans="1:6" hidden="1" x14ac:dyDescent="0.25">
      <c r="A552" s="96"/>
      <c r="B552" s="106"/>
      <c r="C552" s="98"/>
      <c r="D552" s="99"/>
      <c r="E552" s="55"/>
      <c r="F552" s="56"/>
    </row>
    <row r="553" spans="1:6" hidden="1" x14ac:dyDescent="0.25">
      <c r="A553" s="96"/>
      <c r="B553" s="106"/>
      <c r="C553" s="98"/>
      <c r="D553" s="99"/>
      <c r="E553" s="55"/>
      <c r="F553" s="56"/>
    </row>
    <row r="554" spans="1:6" hidden="1" x14ac:dyDescent="0.25">
      <c r="A554" s="96"/>
      <c r="B554" s="106"/>
      <c r="C554" s="98"/>
      <c r="D554" s="99"/>
      <c r="E554" s="55"/>
      <c r="F554" s="56"/>
    </row>
    <row r="555" spans="1:6" hidden="1" x14ac:dyDescent="0.25">
      <c r="A555" s="96"/>
      <c r="B555" s="106"/>
      <c r="C555" s="98"/>
      <c r="D555" s="99"/>
      <c r="E555" s="55"/>
      <c r="F555" s="56"/>
    </row>
    <row r="556" spans="1:6" hidden="1" x14ac:dyDescent="0.25">
      <c r="A556" s="96"/>
      <c r="B556" s="106"/>
      <c r="C556" s="98"/>
      <c r="D556" s="99"/>
      <c r="E556" s="55"/>
      <c r="F556" s="56"/>
    </row>
    <row r="557" spans="1:6" hidden="1" x14ac:dyDescent="0.25">
      <c r="A557" s="96"/>
      <c r="B557" s="106"/>
      <c r="C557" s="98"/>
      <c r="D557" s="99"/>
      <c r="E557" s="55"/>
      <c r="F557" s="56"/>
    </row>
    <row r="558" spans="1:6" hidden="1" x14ac:dyDescent="0.25">
      <c r="A558" s="96"/>
      <c r="B558" s="106"/>
      <c r="C558" s="98"/>
      <c r="D558" s="99"/>
      <c r="E558" s="55"/>
      <c r="F558" s="56"/>
    </row>
    <row r="559" spans="1:6" hidden="1" x14ac:dyDescent="0.25">
      <c r="A559" s="96"/>
      <c r="B559" s="106"/>
      <c r="C559" s="98"/>
      <c r="D559" s="99"/>
      <c r="E559" s="55"/>
      <c r="F559" s="56"/>
    </row>
    <row r="560" spans="1:6" hidden="1" x14ac:dyDescent="0.25">
      <c r="A560" s="96"/>
      <c r="B560" s="106"/>
      <c r="C560" s="98"/>
      <c r="D560" s="99"/>
      <c r="E560" s="55"/>
      <c r="F560" s="56"/>
    </row>
    <row r="561" spans="1:6" hidden="1" x14ac:dyDescent="0.25">
      <c r="A561" s="96"/>
      <c r="B561" s="106"/>
      <c r="C561" s="98"/>
      <c r="D561" s="99"/>
      <c r="E561" s="55"/>
      <c r="F561" s="56"/>
    </row>
    <row r="562" spans="1:6" hidden="1" x14ac:dyDescent="0.25">
      <c r="A562" s="96"/>
      <c r="B562" s="106"/>
      <c r="C562" s="98"/>
      <c r="D562" s="99"/>
      <c r="E562" s="55"/>
      <c r="F562" s="56"/>
    </row>
    <row r="563" spans="1:6" hidden="1" x14ac:dyDescent="0.25">
      <c r="A563" s="96"/>
      <c r="B563" s="106"/>
      <c r="C563" s="98"/>
      <c r="D563" s="99"/>
      <c r="E563" s="55"/>
      <c r="F563" s="56"/>
    </row>
    <row r="564" spans="1:6" hidden="1" x14ac:dyDescent="0.25">
      <c r="A564" s="96"/>
      <c r="B564" s="106"/>
      <c r="C564" s="98"/>
      <c r="D564" s="99"/>
      <c r="E564" s="55"/>
      <c r="F564" s="56"/>
    </row>
    <row r="565" spans="1:6" hidden="1" x14ac:dyDescent="0.25">
      <c r="A565" s="96"/>
      <c r="B565" s="106"/>
      <c r="C565" s="98"/>
      <c r="D565" s="99"/>
      <c r="E565" s="55"/>
      <c r="F565" s="56"/>
    </row>
    <row r="566" spans="1:6" ht="21" customHeight="1" x14ac:dyDescent="0.25">
      <c r="A566" s="96"/>
      <c r="B566" s="106"/>
      <c r="C566" s="98"/>
      <c r="D566" s="99"/>
      <c r="E566" s="55"/>
      <c r="F566" s="56"/>
    </row>
    <row r="567" spans="1:6" x14ac:dyDescent="0.25">
      <c r="A567" s="96"/>
      <c r="B567" s="106"/>
      <c r="C567" s="98"/>
      <c r="D567" s="99"/>
      <c r="E567" s="55"/>
      <c r="F567" s="56"/>
    </row>
    <row r="568" spans="1:6" x14ac:dyDescent="0.25">
      <c r="A568" s="96"/>
      <c r="B568" s="106"/>
      <c r="C568" s="98"/>
      <c r="D568" s="99"/>
      <c r="E568" s="55"/>
      <c r="F568" s="56"/>
    </row>
    <row r="569" spans="1:6" x14ac:dyDescent="0.25">
      <c r="A569" s="96"/>
      <c r="B569" s="106"/>
      <c r="C569" s="98"/>
      <c r="D569" s="99"/>
      <c r="E569" s="55"/>
      <c r="F569" s="56"/>
    </row>
    <row r="570" spans="1:6" x14ac:dyDescent="0.25">
      <c r="A570" s="96"/>
      <c r="B570" s="106"/>
      <c r="C570" s="98"/>
      <c r="D570" s="99"/>
      <c r="E570" s="55"/>
      <c r="F570" s="56"/>
    </row>
    <row r="571" spans="1:6" x14ac:dyDescent="0.25">
      <c r="A571" s="96"/>
      <c r="B571" s="106"/>
      <c r="C571" s="98"/>
      <c r="D571" s="99"/>
      <c r="E571" s="55"/>
      <c r="F571" s="56"/>
    </row>
    <row r="572" spans="1:6" x14ac:dyDescent="0.25">
      <c r="A572" s="96"/>
      <c r="B572" s="106"/>
      <c r="C572" s="98"/>
      <c r="D572" s="99"/>
      <c r="E572" s="55"/>
      <c r="F572" s="56"/>
    </row>
    <row r="573" spans="1:6" x14ac:dyDescent="0.25">
      <c r="A573" s="96"/>
      <c r="B573" s="106"/>
      <c r="C573" s="98"/>
      <c r="D573" s="99"/>
      <c r="E573" s="55"/>
      <c r="F573" s="56"/>
    </row>
    <row r="574" spans="1:6" x14ac:dyDescent="0.25">
      <c r="A574" s="96"/>
      <c r="B574" s="106"/>
      <c r="C574" s="98"/>
      <c r="D574" s="99"/>
      <c r="E574" s="55"/>
      <c r="F574" s="56"/>
    </row>
    <row r="575" spans="1:6" x14ac:dyDescent="0.25">
      <c r="A575" s="96"/>
      <c r="B575" s="106"/>
      <c r="C575" s="98"/>
      <c r="D575" s="99"/>
      <c r="E575" s="55"/>
      <c r="F575" s="56"/>
    </row>
    <row r="576" spans="1:6" x14ac:dyDescent="0.25">
      <c r="A576" s="96"/>
      <c r="B576" s="97"/>
      <c r="C576" s="98"/>
      <c r="D576" s="99"/>
      <c r="E576" s="55"/>
      <c r="F576" s="56"/>
    </row>
    <row r="577" spans="1:6" ht="21" customHeight="1" x14ac:dyDescent="0.25">
      <c r="A577" s="117"/>
      <c r="B577" s="118" t="s">
        <v>188</v>
      </c>
      <c r="C577" s="119"/>
      <c r="D577" s="120"/>
      <c r="E577" s="121" t="s">
        <v>8</v>
      </c>
      <c r="F577" s="61"/>
    </row>
    <row r="578" spans="1:6" x14ac:dyDescent="0.25">
      <c r="A578" s="209"/>
      <c r="B578" s="147"/>
      <c r="C578" s="210"/>
      <c r="D578" s="210"/>
      <c r="E578" s="210"/>
      <c r="F578" s="210"/>
    </row>
    <row r="579" spans="1:6" ht="15.6" x14ac:dyDescent="0.25">
      <c r="A579" s="469" t="s">
        <v>420</v>
      </c>
      <c r="B579" s="470"/>
      <c r="C579" s="470"/>
      <c r="D579" s="470"/>
      <c r="E579" s="470"/>
      <c r="F579" s="471"/>
    </row>
    <row r="580" spans="1:6" ht="17.399999999999999" x14ac:dyDescent="0.25">
      <c r="A580" s="211"/>
      <c r="B580" s="212"/>
      <c r="C580" s="212"/>
      <c r="D580" s="212"/>
      <c r="E580" s="213"/>
      <c r="F580" s="214"/>
    </row>
    <row r="581" spans="1:6" ht="15" x14ac:dyDescent="0.25">
      <c r="A581" s="472" t="s">
        <v>421</v>
      </c>
      <c r="B581" s="473"/>
      <c r="C581" s="473"/>
      <c r="D581" s="473"/>
      <c r="E581" s="473"/>
      <c r="F581" s="474"/>
    </row>
    <row r="582" spans="1:6" ht="28.2" thickBot="1" x14ac:dyDescent="0.3">
      <c r="A582" s="475" t="s">
        <v>422</v>
      </c>
      <c r="B582" s="476"/>
      <c r="C582" s="215"/>
      <c r="D582" s="216" t="s">
        <v>423</v>
      </c>
      <c r="E582" s="477" t="s">
        <v>424</v>
      </c>
      <c r="F582" s="478"/>
    </row>
    <row r="583" spans="1:6" ht="15" x14ac:dyDescent="0.25">
      <c r="A583" s="217"/>
      <c r="B583" s="218"/>
      <c r="C583" s="218"/>
      <c r="D583" s="219"/>
      <c r="E583" s="457"/>
      <c r="F583" s="232"/>
    </row>
    <row r="584" spans="1:6" ht="15" x14ac:dyDescent="0.25">
      <c r="A584" s="217"/>
      <c r="D584" s="220">
        <v>1</v>
      </c>
      <c r="E584" s="458" t="s">
        <v>8</v>
      </c>
      <c r="F584" s="232">
        <f>F37</f>
        <v>0</v>
      </c>
    </row>
    <row r="585" spans="1:6" ht="15" x14ac:dyDescent="0.25">
      <c r="A585" s="217"/>
      <c r="D585" s="220"/>
      <c r="E585" s="458"/>
      <c r="F585" s="232"/>
    </row>
    <row r="586" spans="1:6" ht="15" x14ac:dyDescent="0.25">
      <c r="A586" s="217"/>
      <c r="D586" s="220">
        <v>2</v>
      </c>
      <c r="E586" s="458" t="s">
        <v>8</v>
      </c>
      <c r="F586" s="232">
        <f>F80</f>
        <v>0</v>
      </c>
    </row>
    <row r="587" spans="1:6" ht="15" x14ac:dyDescent="0.25">
      <c r="A587" s="217"/>
      <c r="D587" s="220"/>
      <c r="E587" s="458"/>
      <c r="F587" s="232"/>
    </row>
    <row r="588" spans="1:6" ht="15" x14ac:dyDescent="0.25">
      <c r="A588" s="217"/>
      <c r="D588" s="220">
        <v>3</v>
      </c>
      <c r="E588" s="458" t="s">
        <v>8</v>
      </c>
      <c r="F588" s="232">
        <f>F122</f>
        <v>0</v>
      </c>
    </row>
    <row r="589" spans="1:6" ht="15" x14ac:dyDescent="0.25">
      <c r="A589" s="217"/>
      <c r="D589" s="220"/>
      <c r="E589" s="458"/>
      <c r="F589" s="232"/>
    </row>
    <row r="590" spans="1:6" ht="15" x14ac:dyDescent="0.25">
      <c r="A590" s="217"/>
      <c r="D590" s="220">
        <v>4</v>
      </c>
      <c r="E590" s="458" t="s">
        <v>8</v>
      </c>
      <c r="F590" s="232">
        <f>F163</f>
        <v>0</v>
      </c>
    </row>
    <row r="591" spans="1:6" ht="15" x14ac:dyDescent="0.25">
      <c r="A591" s="217"/>
      <c r="D591" s="220"/>
      <c r="E591" s="458"/>
      <c r="F591" s="232"/>
    </row>
    <row r="592" spans="1:6" ht="15" x14ac:dyDescent="0.25">
      <c r="A592" s="217"/>
      <c r="D592" s="220">
        <v>5</v>
      </c>
      <c r="E592" s="458" t="s">
        <v>8</v>
      </c>
      <c r="F592" s="232">
        <f>F203</f>
        <v>0</v>
      </c>
    </row>
    <row r="593" spans="1:6" ht="15" x14ac:dyDescent="0.25">
      <c r="A593" s="217"/>
      <c r="D593" s="220"/>
      <c r="E593" s="458"/>
      <c r="F593" s="232"/>
    </row>
    <row r="594" spans="1:6" ht="15" x14ac:dyDescent="0.25">
      <c r="A594" s="217"/>
      <c r="D594" s="220">
        <v>6</v>
      </c>
      <c r="E594" s="458" t="s">
        <v>8</v>
      </c>
      <c r="F594" s="232">
        <f>F238</f>
        <v>0</v>
      </c>
    </row>
    <row r="595" spans="1:6" ht="15" x14ac:dyDescent="0.25">
      <c r="A595" s="217"/>
      <c r="D595" s="220"/>
      <c r="E595" s="458"/>
      <c r="F595" s="232"/>
    </row>
    <row r="596" spans="1:6" ht="15" x14ac:dyDescent="0.25">
      <c r="A596" s="217"/>
      <c r="D596" s="220">
        <v>7</v>
      </c>
      <c r="E596" s="458" t="s">
        <v>8</v>
      </c>
      <c r="F596" s="232">
        <f>F269</f>
        <v>0</v>
      </c>
    </row>
    <row r="597" spans="1:6" ht="15" x14ac:dyDescent="0.25">
      <c r="A597" s="217"/>
      <c r="D597" s="220"/>
      <c r="E597" s="458"/>
      <c r="F597" s="232"/>
    </row>
    <row r="598" spans="1:6" ht="15" x14ac:dyDescent="0.25">
      <c r="A598" s="217"/>
      <c r="D598" s="220">
        <v>8</v>
      </c>
      <c r="E598" s="458" t="s">
        <v>8</v>
      </c>
      <c r="F598" s="232">
        <f>F303</f>
        <v>0</v>
      </c>
    </row>
    <row r="599" spans="1:6" ht="15" x14ac:dyDescent="0.25">
      <c r="A599" s="217"/>
      <c r="D599" s="220"/>
      <c r="E599" s="458"/>
      <c r="F599" s="232"/>
    </row>
    <row r="600" spans="1:6" ht="15" x14ac:dyDescent="0.25">
      <c r="A600" s="217"/>
      <c r="D600" s="220">
        <v>9</v>
      </c>
      <c r="E600" s="458" t="s">
        <v>8</v>
      </c>
      <c r="F600" s="232">
        <f>F336</f>
        <v>0</v>
      </c>
    </row>
    <row r="601" spans="1:6" ht="15" x14ac:dyDescent="0.25">
      <c r="A601" s="217"/>
      <c r="D601" s="220"/>
      <c r="E601" s="458"/>
      <c r="F601" s="232"/>
    </row>
    <row r="602" spans="1:6" ht="15" x14ac:dyDescent="0.25">
      <c r="A602" s="217"/>
      <c r="D602" s="220">
        <v>10</v>
      </c>
      <c r="E602" s="458" t="s">
        <v>8</v>
      </c>
      <c r="F602" s="232">
        <f>F367</f>
        <v>0</v>
      </c>
    </row>
    <row r="603" spans="1:6" ht="15" x14ac:dyDescent="0.25">
      <c r="A603" s="217"/>
      <c r="D603" s="220"/>
      <c r="E603" s="458"/>
      <c r="F603" s="232"/>
    </row>
    <row r="604" spans="1:6" ht="15" x14ac:dyDescent="0.25">
      <c r="A604" s="217"/>
      <c r="D604" s="220">
        <v>11</v>
      </c>
      <c r="E604" s="458" t="s">
        <v>8</v>
      </c>
      <c r="F604" s="232">
        <f>F395</f>
        <v>0</v>
      </c>
    </row>
    <row r="605" spans="1:6" ht="15" x14ac:dyDescent="0.25">
      <c r="A605" s="217"/>
      <c r="D605" s="220"/>
      <c r="E605" s="458"/>
      <c r="F605" s="232"/>
    </row>
    <row r="606" spans="1:6" ht="15" x14ac:dyDescent="0.25">
      <c r="A606" s="217"/>
      <c r="D606" s="220">
        <v>12</v>
      </c>
      <c r="E606" s="458" t="s">
        <v>8</v>
      </c>
      <c r="F606" s="232">
        <f>F424</f>
        <v>0</v>
      </c>
    </row>
    <row r="607" spans="1:6" ht="15" x14ac:dyDescent="0.25">
      <c r="A607" s="217"/>
      <c r="D607" s="220"/>
      <c r="E607" s="458"/>
      <c r="F607" s="232"/>
    </row>
    <row r="608" spans="1:6" ht="15" x14ac:dyDescent="0.25">
      <c r="A608" s="217"/>
      <c r="D608" s="220">
        <v>13</v>
      </c>
      <c r="E608" s="458" t="s">
        <v>8</v>
      </c>
      <c r="F608" s="232">
        <f>F452</f>
        <v>0</v>
      </c>
    </row>
    <row r="609" spans="1:6" ht="15" x14ac:dyDescent="0.25">
      <c r="A609" s="217"/>
      <c r="D609" s="220"/>
      <c r="E609" s="458"/>
      <c r="F609" s="232"/>
    </row>
    <row r="610" spans="1:6" ht="15" x14ac:dyDescent="0.25">
      <c r="A610" s="217"/>
      <c r="D610" s="220">
        <v>14</v>
      </c>
      <c r="E610" s="458" t="s">
        <v>8</v>
      </c>
      <c r="F610" s="232">
        <f>F492</f>
        <v>0</v>
      </c>
    </row>
    <row r="611" spans="1:6" ht="15" x14ac:dyDescent="0.25">
      <c r="A611" s="217"/>
      <c r="D611" s="220"/>
      <c r="E611" s="458"/>
      <c r="F611" s="232"/>
    </row>
    <row r="612" spans="1:6" ht="15" x14ac:dyDescent="0.25">
      <c r="A612" s="217"/>
      <c r="D612" s="220">
        <v>15</v>
      </c>
      <c r="E612" s="458" t="s">
        <v>8</v>
      </c>
      <c r="F612" s="232">
        <f>F525</f>
        <v>0</v>
      </c>
    </row>
    <row r="613" spans="1:6" ht="15" x14ac:dyDescent="0.25">
      <c r="A613" s="217"/>
      <c r="D613" s="220"/>
      <c r="E613" s="458"/>
      <c r="F613" s="232"/>
    </row>
    <row r="614" spans="1:6" ht="15" x14ac:dyDescent="0.25">
      <c r="A614" s="217"/>
      <c r="D614" s="220">
        <v>16</v>
      </c>
      <c r="E614" s="458" t="s">
        <v>8</v>
      </c>
      <c r="F614" s="232">
        <f>F577</f>
        <v>0</v>
      </c>
    </row>
    <row r="615" spans="1:6" ht="15" x14ac:dyDescent="0.25">
      <c r="A615" s="217"/>
      <c r="D615" s="220"/>
      <c r="E615" s="458"/>
      <c r="F615" s="232"/>
    </row>
    <row r="616" spans="1:6" ht="15" x14ac:dyDescent="0.25">
      <c r="A616" s="217"/>
      <c r="D616" s="220"/>
      <c r="E616" s="458"/>
      <c r="F616" s="232"/>
    </row>
    <row r="617" spans="1:6" ht="15" x14ac:dyDescent="0.25">
      <c r="A617" s="217"/>
      <c r="D617" s="220"/>
      <c r="E617" s="458"/>
      <c r="F617" s="232"/>
    </row>
    <row r="618" spans="1:6" ht="15" x14ac:dyDescent="0.25">
      <c r="A618" s="217"/>
      <c r="D618" s="220"/>
      <c r="E618" s="458"/>
      <c r="F618" s="232"/>
    </row>
    <row r="619" spans="1:6" ht="15" x14ac:dyDescent="0.25">
      <c r="A619" s="217"/>
      <c r="D619" s="220"/>
      <c r="E619" s="458"/>
      <c r="F619" s="232"/>
    </row>
    <row r="620" spans="1:6" ht="15" x14ac:dyDescent="0.25">
      <c r="A620" s="217"/>
      <c r="D620" s="220"/>
      <c r="E620" s="458"/>
      <c r="F620" s="232"/>
    </row>
    <row r="621" spans="1:6" ht="15" x14ac:dyDescent="0.25">
      <c r="A621" s="217"/>
      <c r="D621" s="220"/>
      <c r="E621" s="458"/>
      <c r="F621" s="232"/>
    </row>
    <row r="622" spans="1:6" ht="15" x14ac:dyDescent="0.25">
      <c r="A622" s="217"/>
      <c r="D622" s="220"/>
      <c r="E622" s="458"/>
      <c r="F622" s="232"/>
    </row>
    <row r="623" spans="1:6" ht="15" x14ac:dyDescent="0.25">
      <c r="A623" s="217"/>
      <c r="D623" s="220"/>
      <c r="E623" s="458"/>
      <c r="F623" s="232"/>
    </row>
    <row r="624" spans="1:6" ht="15" x14ac:dyDescent="0.25">
      <c r="A624" s="217"/>
      <c r="D624" s="220"/>
      <c r="E624" s="458"/>
      <c r="F624" s="232"/>
    </row>
    <row r="625" spans="1:6" ht="15" x14ac:dyDescent="0.25">
      <c r="A625" s="217"/>
      <c r="D625" s="220"/>
      <c r="E625" s="458"/>
      <c r="F625" s="232"/>
    </row>
    <row r="626" spans="1:6" ht="15" x14ac:dyDescent="0.25">
      <c r="A626" s="217"/>
      <c r="D626" s="220"/>
      <c r="E626" s="458"/>
      <c r="F626" s="232"/>
    </row>
    <row r="627" spans="1:6" ht="15" x14ac:dyDescent="0.25">
      <c r="A627" s="217"/>
      <c r="D627" s="220"/>
      <c r="E627" s="458"/>
      <c r="F627" s="232"/>
    </row>
    <row r="628" spans="1:6" ht="15" x14ac:dyDescent="0.25">
      <c r="A628" s="221"/>
      <c r="D628" s="220" t="s">
        <v>184</v>
      </c>
      <c r="E628" s="458" t="s">
        <v>184</v>
      </c>
      <c r="F628" s="232"/>
    </row>
    <row r="629" spans="1:6" ht="15" x14ac:dyDescent="0.25">
      <c r="A629" s="221"/>
      <c r="D629" s="220"/>
      <c r="E629" s="458"/>
      <c r="F629" s="232"/>
    </row>
    <row r="630" spans="1:6" ht="15" x14ac:dyDescent="0.25">
      <c r="A630" s="221"/>
      <c r="B630" s="222"/>
      <c r="C630" s="222"/>
      <c r="D630" s="220"/>
      <c r="E630" s="459"/>
      <c r="F630" s="232"/>
    </row>
    <row r="631" spans="1:6" ht="15.6" thickBot="1" x14ac:dyDescent="0.3">
      <c r="A631" s="479" t="s">
        <v>425</v>
      </c>
      <c r="B631" s="480"/>
      <c r="C631" s="224"/>
      <c r="D631" s="223"/>
      <c r="E631" s="225" t="s">
        <v>8</v>
      </c>
      <c r="F631" s="233">
        <f>SUM(F583:F630)</f>
        <v>0</v>
      </c>
    </row>
    <row r="632" spans="1:6" ht="15" x14ac:dyDescent="0.25">
      <c r="A632" s="460" t="s">
        <v>426</v>
      </c>
      <c r="B632" s="461"/>
      <c r="C632" s="461"/>
      <c r="D632" s="461"/>
      <c r="E632" s="461"/>
      <c r="F632" s="462"/>
    </row>
    <row r="633" spans="1:6" ht="15" x14ac:dyDescent="0.25">
      <c r="A633" s="463" t="s">
        <v>427</v>
      </c>
      <c r="B633" s="464"/>
      <c r="C633" s="464"/>
      <c r="D633" s="464"/>
      <c r="E633" s="464"/>
      <c r="F633" s="465"/>
    </row>
    <row r="634" spans="1:6" ht="15" x14ac:dyDescent="0.25">
      <c r="A634" s="466" t="s">
        <v>428</v>
      </c>
      <c r="B634" s="467"/>
      <c r="C634" s="226"/>
      <c r="D634" s="226"/>
      <c r="E634" s="227"/>
      <c r="F634" s="228"/>
    </row>
    <row r="635" spans="1:6" x14ac:dyDescent="0.25">
      <c r="D635" s="83"/>
    </row>
    <row r="636" spans="1:6" x14ac:dyDescent="0.25">
      <c r="D636" s="83"/>
    </row>
    <row r="637" spans="1:6" x14ac:dyDescent="0.25">
      <c r="D637" s="83"/>
    </row>
    <row r="638" spans="1:6" x14ac:dyDescent="0.25">
      <c r="D638" s="83"/>
    </row>
    <row r="639" spans="1:6" x14ac:dyDescent="0.25">
      <c r="D639" s="83"/>
    </row>
    <row r="640" spans="1:6" x14ac:dyDescent="0.25">
      <c r="D640" s="83"/>
    </row>
    <row r="641" s="83" customFormat="1" x14ac:dyDescent="0.25"/>
    <row r="642" s="83" customFormat="1" x14ac:dyDescent="0.25"/>
    <row r="643" s="83" customFormat="1" x14ac:dyDescent="0.25"/>
    <row r="644" s="83" customFormat="1" x14ac:dyDescent="0.25"/>
    <row r="645" s="83" customFormat="1" x14ac:dyDescent="0.25"/>
    <row r="646" s="83" customFormat="1" x14ac:dyDescent="0.25"/>
    <row r="647" s="83" customFormat="1" x14ac:dyDescent="0.25"/>
    <row r="648" s="83" customFormat="1" x14ac:dyDescent="0.25"/>
    <row r="649" s="83" customFormat="1" x14ac:dyDescent="0.25"/>
    <row r="650" s="83" customFormat="1" x14ac:dyDescent="0.25"/>
    <row r="651" s="83" customFormat="1" x14ac:dyDescent="0.25"/>
    <row r="652" s="83" customFormat="1" x14ac:dyDescent="0.25"/>
    <row r="653" s="83" customFormat="1" x14ac:dyDescent="0.25"/>
    <row r="654" s="83" customFormat="1" x14ac:dyDescent="0.25"/>
    <row r="655" s="83" customFormat="1" x14ac:dyDescent="0.25"/>
    <row r="656" s="83" customFormat="1" x14ac:dyDescent="0.25"/>
    <row r="657" s="83" customFormat="1" x14ac:dyDescent="0.25"/>
    <row r="658" s="83" customFormat="1" x14ac:dyDescent="0.25"/>
    <row r="659" s="83" customFormat="1" x14ac:dyDescent="0.25"/>
    <row r="660" s="83" customFormat="1" x14ac:dyDescent="0.25"/>
    <row r="661" s="83" customFormat="1" x14ac:dyDescent="0.25"/>
    <row r="662" s="83" customFormat="1" x14ac:dyDescent="0.25"/>
    <row r="663" s="83" customFormat="1" x14ac:dyDescent="0.25"/>
    <row r="664" s="83" customFormat="1" x14ac:dyDescent="0.25"/>
    <row r="665" s="83" customFormat="1" x14ac:dyDescent="0.25"/>
    <row r="666" s="83" customFormat="1" x14ac:dyDescent="0.25"/>
    <row r="667" s="83" customFormat="1" x14ac:dyDescent="0.25"/>
    <row r="668" s="83" customFormat="1" x14ac:dyDescent="0.25"/>
    <row r="669" s="83" customFormat="1" x14ac:dyDescent="0.25"/>
    <row r="670" s="83" customFormat="1" x14ac:dyDescent="0.25"/>
    <row r="671" s="83" customFormat="1" x14ac:dyDescent="0.25"/>
    <row r="672" s="83" customFormat="1" x14ac:dyDescent="0.25"/>
    <row r="673" s="83" customFormat="1" x14ac:dyDescent="0.25"/>
    <row r="674" s="83" customFormat="1" x14ac:dyDescent="0.25"/>
    <row r="675" s="83" customFormat="1" x14ac:dyDescent="0.25"/>
    <row r="676" s="83" customFormat="1" x14ac:dyDescent="0.25"/>
    <row r="677" s="83" customFormat="1" x14ac:dyDescent="0.25"/>
    <row r="678" s="83" customFormat="1" x14ac:dyDescent="0.25"/>
    <row r="679" s="83" customFormat="1" x14ac:dyDescent="0.25"/>
    <row r="680" s="83" customFormat="1" x14ac:dyDescent="0.25"/>
    <row r="681" s="83" customFormat="1" x14ac:dyDescent="0.25"/>
    <row r="682" s="83" customFormat="1" x14ac:dyDescent="0.25"/>
    <row r="683" s="83" customFormat="1" x14ac:dyDescent="0.25"/>
    <row r="684" s="83" customFormat="1" x14ac:dyDescent="0.25"/>
    <row r="685" s="83" customFormat="1" x14ac:dyDescent="0.25"/>
    <row r="686" s="83" customFormat="1" x14ac:dyDescent="0.25"/>
    <row r="687" s="83" customFormat="1" x14ac:dyDescent="0.25"/>
    <row r="688" s="83" customFormat="1" x14ac:dyDescent="0.25"/>
    <row r="689" s="83" customFormat="1" x14ac:dyDescent="0.25"/>
    <row r="690" s="83" customFormat="1" x14ac:dyDescent="0.25"/>
    <row r="691" s="83" customFormat="1" x14ac:dyDescent="0.25"/>
    <row r="692" s="83" customFormat="1" x14ac:dyDescent="0.25"/>
    <row r="693" s="83" customFormat="1" x14ac:dyDescent="0.25"/>
    <row r="694" s="83" customFormat="1" x14ac:dyDescent="0.25"/>
    <row r="695" s="83" customFormat="1" x14ac:dyDescent="0.25"/>
    <row r="696" s="83" customFormat="1" x14ac:dyDescent="0.25"/>
    <row r="697" s="83" customFormat="1" x14ac:dyDescent="0.25"/>
    <row r="698" s="83" customFormat="1" x14ac:dyDescent="0.25"/>
    <row r="699" s="83" customFormat="1" x14ac:dyDescent="0.25"/>
    <row r="700" s="83" customFormat="1" x14ac:dyDescent="0.25"/>
    <row r="701" s="83" customFormat="1" x14ac:dyDescent="0.25"/>
    <row r="702" s="83" customFormat="1" x14ac:dyDescent="0.25"/>
    <row r="703" s="83" customFormat="1" x14ac:dyDescent="0.25"/>
    <row r="704" s="83" customFormat="1" x14ac:dyDescent="0.25"/>
    <row r="705" s="83" customFormat="1" x14ac:dyDescent="0.25"/>
    <row r="706" s="83" customFormat="1" x14ac:dyDescent="0.25"/>
    <row r="707" s="83" customFormat="1" x14ac:dyDescent="0.25"/>
    <row r="708" s="83" customFormat="1" x14ac:dyDescent="0.25"/>
    <row r="709" s="83" customFormat="1" x14ac:dyDescent="0.25"/>
    <row r="710" s="83" customFormat="1" x14ac:dyDescent="0.25"/>
    <row r="711" s="83" customFormat="1" x14ac:dyDescent="0.25"/>
    <row r="712" s="83" customFormat="1" x14ac:dyDescent="0.25"/>
    <row r="713" s="83" customFormat="1" x14ac:dyDescent="0.25"/>
    <row r="714" s="83" customFormat="1" x14ac:dyDescent="0.25"/>
    <row r="715" s="83" customFormat="1" x14ac:dyDescent="0.25"/>
    <row r="716" s="83" customFormat="1" x14ac:dyDescent="0.25"/>
    <row r="717" s="83" customFormat="1" x14ac:dyDescent="0.25"/>
    <row r="718" s="83" customFormat="1" x14ac:dyDescent="0.25"/>
    <row r="719" s="83" customFormat="1" x14ac:dyDescent="0.25"/>
    <row r="720" s="83" customFormat="1" x14ac:dyDescent="0.25"/>
    <row r="721" s="83" customFormat="1" x14ac:dyDescent="0.25"/>
    <row r="722" s="83" customFormat="1" x14ac:dyDescent="0.25"/>
    <row r="723" s="83" customFormat="1" x14ac:dyDescent="0.25"/>
    <row r="724" s="83" customFormat="1" x14ac:dyDescent="0.25"/>
    <row r="725" s="83" customFormat="1" x14ac:dyDescent="0.25"/>
    <row r="726" s="83" customFormat="1" x14ac:dyDescent="0.25"/>
    <row r="727" s="83" customFormat="1" x14ac:dyDescent="0.25"/>
    <row r="728" s="83" customFormat="1" x14ac:dyDescent="0.25"/>
    <row r="729" s="83" customFormat="1" x14ac:dyDescent="0.25"/>
    <row r="730" s="83" customFormat="1" x14ac:dyDescent="0.25"/>
    <row r="731" s="83" customFormat="1" x14ac:dyDescent="0.25"/>
    <row r="732" s="83" customFormat="1" x14ac:dyDescent="0.25"/>
    <row r="733" s="83" customFormat="1" x14ac:dyDescent="0.25"/>
    <row r="734" s="83" customFormat="1" x14ac:dyDescent="0.25"/>
    <row r="735" s="83" customFormat="1" x14ac:dyDescent="0.25"/>
    <row r="736" s="83" customFormat="1" x14ac:dyDescent="0.25"/>
    <row r="737" s="83" customFormat="1" x14ac:dyDescent="0.25"/>
    <row r="738" s="83" customFormat="1" x14ac:dyDescent="0.25"/>
    <row r="739" s="83" customFormat="1" x14ac:dyDescent="0.25"/>
    <row r="740" s="83" customFormat="1" x14ac:dyDescent="0.25"/>
    <row r="741" s="83" customFormat="1" x14ac:dyDescent="0.25"/>
    <row r="742" s="83" customFormat="1" x14ac:dyDescent="0.25"/>
    <row r="743" s="83" customFormat="1" x14ac:dyDescent="0.25"/>
    <row r="744" s="83" customFormat="1" x14ac:dyDescent="0.25"/>
    <row r="745" s="83" customFormat="1" x14ac:dyDescent="0.25"/>
    <row r="746" s="83" customFormat="1" x14ac:dyDescent="0.25"/>
    <row r="747" s="83" customFormat="1" x14ac:dyDescent="0.25"/>
    <row r="748" s="83" customFormat="1" x14ac:dyDescent="0.25"/>
    <row r="749" s="83" customFormat="1" x14ac:dyDescent="0.25"/>
    <row r="750" s="83" customFormat="1" x14ac:dyDescent="0.25"/>
    <row r="751" s="83" customFormat="1" x14ac:dyDescent="0.25"/>
    <row r="752" s="83" customFormat="1" x14ac:dyDescent="0.25"/>
    <row r="753" s="83" customFormat="1" x14ac:dyDescent="0.25"/>
    <row r="754" s="83" customFormat="1" x14ac:dyDescent="0.25"/>
    <row r="755" s="83" customFormat="1" x14ac:dyDescent="0.25"/>
    <row r="756" s="83" customFormat="1" x14ac:dyDescent="0.25"/>
    <row r="757" s="83" customFormat="1" x14ac:dyDescent="0.25"/>
    <row r="758" s="83" customFormat="1" x14ac:dyDescent="0.25"/>
    <row r="759" s="83" customFormat="1" x14ac:dyDescent="0.25"/>
    <row r="760" s="83" customFormat="1" x14ac:dyDescent="0.25"/>
    <row r="761" s="83" customFormat="1" x14ac:dyDescent="0.25"/>
    <row r="762" s="83" customFormat="1" x14ac:dyDescent="0.25"/>
    <row r="763" s="83" customFormat="1" x14ac:dyDescent="0.25"/>
    <row r="764" s="83" customFormat="1" x14ac:dyDescent="0.25"/>
    <row r="765" s="83" customFormat="1" x14ac:dyDescent="0.25"/>
    <row r="766" s="83" customFormat="1" x14ac:dyDescent="0.25"/>
    <row r="767" s="83" customFormat="1" x14ac:dyDescent="0.25"/>
    <row r="768" s="83" customFormat="1" x14ac:dyDescent="0.25"/>
    <row r="769" s="83" customFormat="1" x14ac:dyDescent="0.25"/>
    <row r="770" s="83" customFormat="1" x14ac:dyDescent="0.25"/>
    <row r="771" s="83" customFormat="1" x14ac:dyDescent="0.25"/>
    <row r="772" s="83" customFormat="1" x14ac:dyDescent="0.25"/>
    <row r="773" s="83" customFormat="1" x14ac:dyDescent="0.25"/>
    <row r="774" s="83" customFormat="1" x14ac:dyDescent="0.25"/>
    <row r="775" s="83" customFormat="1" x14ac:dyDescent="0.25"/>
    <row r="776" s="83" customFormat="1" x14ac:dyDescent="0.25"/>
    <row r="777" s="83" customFormat="1" x14ac:dyDescent="0.25"/>
    <row r="778" s="83" customFormat="1" x14ac:dyDescent="0.25"/>
    <row r="779" s="83" customFormat="1" x14ac:dyDescent="0.25"/>
    <row r="780" s="83" customFormat="1" x14ac:dyDescent="0.25"/>
    <row r="781" s="83" customFormat="1" x14ac:dyDescent="0.25"/>
    <row r="782" s="83" customFormat="1" x14ac:dyDescent="0.25"/>
    <row r="783" s="83" customFormat="1" x14ac:dyDescent="0.25"/>
    <row r="784" s="83" customFormat="1" x14ac:dyDescent="0.25"/>
    <row r="785" s="83" customFormat="1" x14ac:dyDescent="0.25"/>
    <row r="786" s="83" customFormat="1" x14ac:dyDescent="0.25"/>
    <row r="787" s="83" customFormat="1" x14ac:dyDescent="0.25"/>
    <row r="788" s="83" customFormat="1" x14ac:dyDescent="0.25"/>
    <row r="789" s="83" customFormat="1" x14ac:dyDescent="0.25"/>
    <row r="790" s="83" customFormat="1" x14ac:dyDescent="0.25"/>
    <row r="791" s="83" customFormat="1" x14ac:dyDescent="0.25"/>
    <row r="792" s="83" customFormat="1" x14ac:dyDescent="0.25"/>
    <row r="793" s="83" customFormat="1" x14ac:dyDescent="0.25"/>
    <row r="794" s="83" customFormat="1" x14ac:dyDescent="0.25"/>
    <row r="795" s="83" customFormat="1" x14ac:dyDescent="0.25"/>
    <row r="796" s="83" customFormat="1" x14ac:dyDescent="0.25"/>
    <row r="797" s="83" customFormat="1" x14ac:dyDescent="0.25"/>
    <row r="798" s="83" customFormat="1" x14ac:dyDescent="0.25"/>
    <row r="799" s="83" customFormat="1" x14ac:dyDescent="0.25"/>
    <row r="800" s="83" customFormat="1" x14ac:dyDescent="0.25"/>
    <row r="801" s="83" customFormat="1" x14ac:dyDescent="0.25"/>
    <row r="802" s="83" customFormat="1" x14ac:dyDescent="0.25"/>
    <row r="803" s="83" customFormat="1" x14ac:dyDescent="0.25"/>
    <row r="804" s="83" customFormat="1" x14ac:dyDescent="0.25"/>
    <row r="805" s="83" customFormat="1" x14ac:dyDescent="0.25"/>
    <row r="806" s="83" customFormat="1" x14ac:dyDescent="0.25"/>
    <row r="807" s="83" customFormat="1" x14ac:dyDescent="0.25"/>
    <row r="808" s="83" customFormat="1" x14ac:dyDescent="0.25"/>
    <row r="809" s="83" customFormat="1" x14ac:dyDescent="0.25"/>
    <row r="810" s="83" customFormat="1" x14ac:dyDescent="0.25"/>
    <row r="811" s="83" customFormat="1" x14ac:dyDescent="0.25"/>
    <row r="812" s="83" customFormat="1" x14ac:dyDescent="0.25"/>
    <row r="813" s="83" customFormat="1" x14ac:dyDescent="0.25"/>
    <row r="814" s="83" customFormat="1" x14ac:dyDescent="0.25"/>
    <row r="815" s="83" customFormat="1" x14ac:dyDescent="0.25"/>
    <row r="816" s="83" customFormat="1" x14ac:dyDescent="0.25"/>
    <row r="817" s="83" customFormat="1" x14ac:dyDescent="0.25"/>
    <row r="818" s="83" customFormat="1" x14ac:dyDescent="0.25"/>
    <row r="819" s="83" customFormat="1" x14ac:dyDescent="0.25"/>
    <row r="820" s="83" customFormat="1" x14ac:dyDescent="0.25"/>
    <row r="821" s="83" customFormat="1" x14ac:dyDescent="0.25"/>
    <row r="822" s="83" customFormat="1" x14ac:dyDescent="0.25"/>
    <row r="823" s="83" customFormat="1" x14ac:dyDescent="0.25"/>
    <row r="824" s="83" customFormat="1" x14ac:dyDescent="0.25"/>
    <row r="825" s="83" customFormat="1" x14ac:dyDescent="0.25"/>
    <row r="826" s="83" customFormat="1" x14ac:dyDescent="0.25"/>
    <row r="827" s="83" customFormat="1" x14ac:dyDescent="0.25"/>
    <row r="828" s="83" customFormat="1" x14ac:dyDescent="0.25"/>
    <row r="829" s="83" customFormat="1" x14ac:dyDescent="0.25"/>
    <row r="830" s="83" customFormat="1" x14ac:dyDescent="0.25"/>
    <row r="831" s="83" customFormat="1" x14ac:dyDescent="0.25"/>
    <row r="832" s="83" customFormat="1" x14ac:dyDescent="0.25"/>
    <row r="833" s="83" customFormat="1" x14ac:dyDescent="0.25"/>
    <row r="834" s="83" customFormat="1" x14ac:dyDescent="0.25"/>
    <row r="835" s="83" customFormat="1" x14ac:dyDescent="0.25"/>
    <row r="836" s="83" customFormat="1" x14ac:dyDescent="0.25"/>
    <row r="837" s="83" customFormat="1" x14ac:dyDescent="0.25"/>
    <row r="838" s="83" customFormat="1" x14ac:dyDescent="0.25"/>
    <row r="839" s="83" customFormat="1" x14ac:dyDescent="0.25"/>
    <row r="840" s="83" customFormat="1" x14ac:dyDescent="0.25"/>
    <row r="841" s="83" customFormat="1" x14ac:dyDescent="0.25"/>
    <row r="842" s="83" customFormat="1" x14ac:dyDescent="0.25"/>
    <row r="843" s="83" customFormat="1" x14ac:dyDescent="0.25"/>
    <row r="844" s="83" customFormat="1" x14ac:dyDescent="0.25"/>
    <row r="845" s="83" customFormat="1" x14ac:dyDescent="0.25"/>
    <row r="846" s="83" customFormat="1" x14ac:dyDescent="0.25"/>
    <row r="847" s="83" customFormat="1" x14ac:dyDescent="0.25"/>
    <row r="848" s="83" customFormat="1" x14ac:dyDescent="0.25"/>
    <row r="849" s="83" customFormat="1" x14ac:dyDescent="0.25"/>
    <row r="850" s="83" customFormat="1" x14ac:dyDescent="0.25"/>
    <row r="851" s="83" customFormat="1" x14ac:dyDescent="0.25"/>
    <row r="852" s="83" customFormat="1" x14ac:dyDescent="0.25"/>
    <row r="853" s="83" customFormat="1" x14ac:dyDescent="0.25"/>
    <row r="854" s="83" customFormat="1" x14ac:dyDescent="0.25"/>
    <row r="855" s="83" customFormat="1" x14ac:dyDescent="0.25"/>
    <row r="856" s="83" customFormat="1" x14ac:dyDescent="0.25"/>
    <row r="857" s="83" customFormat="1" x14ac:dyDescent="0.25"/>
    <row r="858" s="83" customFormat="1" x14ac:dyDescent="0.25"/>
    <row r="859" s="83" customFormat="1" x14ac:dyDescent="0.25"/>
    <row r="860" s="83" customFormat="1" x14ac:dyDescent="0.25"/>
    <row r="861" s="83" customFormat="1" x14ac:dyDescent="0.25"/>
    <row r="862" s="83" customFormat="1" x14ac:dyDescent="0.25"/>
    <row r="863" s="83" customFormat="1" x14ac:dyDescent="0.25"/>
    <row r="864" s="83" customFormat="1" x14ac:dyDescent="0.25"/>
    <row r="865" s="83" customFormat="1" x14ac:dyDescent="0.25"/>
    <row r="866" s="83" customFormat="1" x14ac:dyDescent="0.25"/>
    <row r="867" s="83" customFormat="1" x14ac:dyDescent="0.25"/>
    <row r="868" s="83" customFormat="1" x14ac:dyDescent="0.25"/>
    <row r="869" s="83" customFormat="1" x14ac:dyDescent="0.25"/>
    <row r="870" s="83" customFormat="1" x14ac:dyDescent="0.25"/>
    <row r="871" s="83" customFormat="1" x14ac:dyDescent="0.25"/>
    <row r="872" s="83" customFormat="1" x14ac:dyDescent="0.25"/>
    <row r="873" s="83" customFormat="1" x14ac:dyDescent="0.25"/>
    <row r="874" s="83" customFormat="1" x14ac:dyDescent="0.25"/>
    <row r="875" s="83" customFormat="1" x14ac:dyDescent="0.25"/>
    <row r="876" s="83" customFormat="1" x14ac:dyDescent="0.25"/>
    <row r="877" s="83" customFormat="1" x14ac:dyDescent="0.25"/>
    <row r="878" s="83" customFormat="1" x14ac:dyDescent="0.25"/>
    <row r="879" s="83" customFormat="1" x14ac:dyDescent="0.25"/>
    <row r="880" s="83" customFormat="1" x14ac:dyDescent="0.25"/>
    <row r="881" s="83" customFormat="1" x14ac:dyDescent="0.25"/>
    <row r="882" s="83" customFormat="1" x14ac:dyDescent="0.25"/>
    <row r="883" s="83" customFormat="1" x14ac:dyDescent="0.25"/>
    <row r="884" s="83" customFormat="1" x14ac:dyDescent="0.25"/>
    <row r="885" s="83" customFormat="1" x14ac:dyDescent="0.25"/>
    <row r="886" s="83" customFormat="1" x14ac:dyDescent="0.25"/>
    <row r="887" s="83" customFormat="1" x14ac:dyDescent="0.25"/>
    <row r="888" s="83" customFormat="1" x14ac:dyDescent="0.25"/>
    <row r="889" s="83" customFormat="1" x14ac:dyDescent="0.25"/>
    <row r="890" s="83" customFormat="1" x14ac:dyDescent="0.25"/>
    <row r="891" s="83" customFormat="1" x14ac:dyDescent="0.25"/>
    <row r="892" s="83" customFormat="1" x14ac:dyDescent="0.25"/>
    <row r="893" s="83" customFormat="1" x14ac:dyDescent="0.25"/>
    <row r="894" s="83" customFormat="1" x14ac:dyDescent="0.25"/>
    <row r="895" s="83" customFormat="1" x14ac:dyDescent="0.25"/>
    <row r="896" s="83" customFormat="1" x14ac:dyDescent="0.25"/>
    <row r="897" s="83" customFormat="1" x14ac:dyDescent="0.25"/>
    <row r="898" s="83" customFormat="1" x14ac:dyDescent="0.25"/>
    <row r="899" s="83" customFormat="1" x14ac:dyDescent="0.25"/>
    <row r="900" s="83" customFormat="1" x14ac:dyDescent="0.25"/>
    <row r="901" s="83" customFormat="1" x14ac:dyDescent="0.25"/>
    <row r="902" s="83" customFormat="1" x14ac:dyDescent="0.25"/>
    <row r="903" s="83" customFormat="1" x14ac:dyDescent="0.25"/>
    <row r="904" s="83" customFormat="1" x14ac:dyDescent="0.25"/>
    <row r="905" s="83" customFormat="1" x14ac:dyDescent="0.25"/>
    <row r="906" s="83" customFormat="1" x14ac:dyDescent="0.25"/>
    <row r="907" s="83" customFormat="1" x14ac:dyDescent="0.25"/>
    <row r="908" s="83" customFormat="1" x14ac:dyDescent="0.25"/>
    <row r="909" s="83" customFormat="1" x14ac:dyDescent="0.25"/>
    <row r="910" s="83" customFormat="1" x14ac:dyDescent="0.25"/>
    <row r="911" s="83" customFormat="1" x14ac:dyDescent="0.25"/>
    <row r="912" s="83" customFormat="1" x14ac:dyDescent="0.25"/>
    <row r="913" s="83" customFormat="1" x14ac:dyDescent="0.25"/>
    <row r="914" s="83" customFormat="1" x14ac:dyDescent="0.25"/>
    <row r="915" s="83" customFormat="1" x14ac:dyDescent="0.25"/>
    <row r="916" s="83" customFormat="1" x14ac:dyDescent="0.25"/>
    <row r="917" s="83" customFormat="1" x14ac:dyDescent="0.25"/>
    <row r="918" s="83" customFormat="1" x14ac:dyDescent="0.25"/>
    <row r="919" s="83" customFormat="1" x14ac:dyDescent="0.25"/>
    <row r="920" s="83" customFormat="1" x14ac:dyDescent="0.25"/>
    <row r="921" s="83" customFormat="1" x14ac:dyDescent="0.25"/>
    <row r="922" s="83" customFormat="1" x14ac:dyDescent="0.25"/>
    <row r="923" s="83" customFormat="1" x14ac:dyDescent="0.25"/>
    <row r="924" s="83" customFormat="1" x14ac:dyDescent="0.25"/>
    <row r="925" s="83" customFormat="1" x14ac:dyDescent="0.25"/>
    <row r="926" s="83" customFormat="1" x14ac:dyDescent="0.25"/>
    <row r="927" s="83" customFormat="1" x14ac:dyDescent="0.25"/>
    <row r="928" s="83" customFormat="1" x14ac:dyDescent="0.25"/>
    <row r="929" s="83" customFormat="1" x14ac:dyDescent="0.25"/>
    <row r="930" s="83" customFormat="1" x14ac:dyDescent="0.25"/>
    <row r="931" s="83" customFormat="1" x14ac:dyDescent="0.25"/>
    <row r="932" s="83" customFormat="1" x14ac:dyDescent="0.25"/>
    <row r="933" s="83" customFormat="1" x14ac:dyDescent="0.25"/>
    <row r="934" s="83" customFormat="1" x14ac:dyDescent="0.25"/>
    <row r="935" s="83" customFormat="1" x14ac:dyDescent="0.25"/>
    <row r="936" s="83" customFormat="1" x14ac:dyDescent="0.25"/>
    <row r="937" s="83" customFormat="1" x14ac:dyDescent="0.25"/>
    <row r="938" s="83" customFormat="1" x14ac:dyDescent="0.25"/>
    <row r="939" s="83" customFormat="1" x14ac:dyDescent="0.25"/>
    <row r="940" s="83" customFormat="1" x14ac:dyDescent="0.25"/>
    <row r="941" s="83" customFormat="1" x14ac:dyDescent="0.25"/>
    <row r="942" s="83" customFormat="1" x14ac:dyDescent="0.25"/>
    <row r="943" s="83" customFormat="1" x14ac:dyDescent="0.25"/>
    <row r="944" s="83" customFormat="1" x14ac:dyDescent="0.25"/>
    <row r="945" s="83" customFormat="1" x14ac:dyDescent="0.25"/>
    <row r="946" s="83" customFormat="1" x14ac:dyDescent="0.25"/>
    <row r="947" s="83" customFormat="1" x14ac:dyDescent="0.25"/>
    <row r="948" s="83" customFormat="1" x14ac:dyDescent="0.25"/>
    <row r="949" s="83" customFormat="1" x14ac:dyDescent="0.25"/>
    <row r="950" s="83" customFormat="1" x14ac:dyDescent="0.25"/>
    <row r="951" s="83" customFormat="1" x14ac:dyDescent="0.25"/>
    <row r="952" s="83" customFormat="1" x14ac:dyDescent="0.25"/>
    <row r="953" s="83" customFormat="1" x14ac:dyDescent="0.25"/>
    <row r="954" s="83" customFormat="1" x14ac:dyDescent="0.25"/>
    <row r="955" s="83" customFormat="1" x14ac:dyDescent="0.25"/>
    <row r="956" s="83" customFormat="1" x14ac:dyDescent="0.25"/>
    <row r="957" s="83" customFormat="1" x14ac:dyDescent="0.25"/>
    <row r="958" s="83" customFormat="1" x14ac:dyDescent="0.25"/>
    <row r="959" s="83" customFormat="1" x14ac:dyDescent="0.25"/>
    <row r="960" s="83" customFormat="1" x14ac:dyDescent="0.25"/>
    <row r="961" s="83" customFormat="1" x14ac:dyDescent="0.25"/>
    <row r="962" s="83" customFormat="1" x14ac:dyDescent="0.25"/>
    <row r="963" s="83" customFormat="1" x14ac:dyDescent="0.25"/>
    <row r="964" s="83" customFormat="1" x14ac:dyDescent="0.25"/>
    <row r="965" s="83" customFormat="1" x14ac:dyDescent="0.25"/>
    <row r="966" s="83" customFormat="1" x14ac:dyDescent="0.25"/>
    <row r="967" s="83" customFormat="1" x14ac:dyDescent="0.25"/>
    <row r="968" s="83" customFormat="1" x14ac:dyDescent="0.25"/>
    <row r="969" s="83" customFormat="1" x14ac:dyDescent="0.25"/>
    <row r="970" s="83" customFormat="1" x14ac:dyDescent="0.25"/>
    <row r="971" s="83" customFormat="1" x14ac:dyDescent="0.25"/>
    <row r="972" s="83" customFormat="1" x14ac:dyDescent="0.25"/>
    <row r="973" s="83" customFormat="1" x14ac:dyDescent="0.25"/>
    <row r="974" s="83" customFormat="1" x14ac:dyDescent="0.25"/>
    <row r="975" s="83" customFormat="1" x14ac:dyDescent="0.25"/>
    <row r="976" s="83" customFormat="1" x14ac:dyDescent="0.25"/>
    <row r="977" s="83" customFormat="1" x14ac:dyDescent="0.25"/>
    <row r="978" s="83" customFormat="1" x14ac:dyDescent="0.25"/>
    <row r="979" s="83" customFormat="1" x14ac:dyDescent="0.25"/>
    <row r="980" s="83" customFormat="1" x14ac:dyDescent="0.25"/>
    <row r="981" s="83" customFormat="1" x14ac:dyDescent="0.25"/>
    <row r="982" s="83" customFormat="1" x14ac:dyDescent="0.25"/>
    <row r="983" s="83" customFormat="1" x14ac:dyDescent="0.25"/>
    <row r="984" s="83" customFormat="1" x14ac:dyDescent="0.25"/>
    <row r="985" s="83" customFormat="1" x14ac:dyDescent="0.25"/>
    <row r="986" s="83" customFormat="1" x14ac:dyDescent="0.25"/>
    <row r="987" s="83" customFormat="1" x14ac:dyDescent="0.25"/>
    <row r="988" s="83" customFormat="1" x14ac:dyDescent="0.25"/>
    <row r="989" s="83" customFormat="1" x14ac:dyDescent="0.25"/>
    <row r="990" s="83" customFormat="1" x14ac:dyDescent="0.25"/>
    <row r="991" s="83" customFormat="1" x14ac:dyDescent="0.25"/>
    <row r="992" s="83" customFormat="1" x14ac:dyDescent="0.25"/>
    <row r="993" s="83" customFormat="1" x14ac:dyDescent="0.25"/>
    <row r="994" s="83" customFormat="1" x14ac:dyDescent="0.25"/>
    <row r="995" s="83" customFormat="1" x14ac:dyDescent="0.25"/>
    <row r="996" s="83" customFormat="1" x14ac:dyDescent="0.25"/>
    <row r="997" s="83" customFormat="1" x14ac:dyDescent="0.25"/>
    <row r="998" s="83" customFormat="1" x14ac:dyDescent="0.25"/>
    <row r="999" s="83" customFormat="1" x14ac:dyDescent="0.25"/>
    <row r="1000" s="83" customFormat="1" x14ac:dyDescent="0.25"/>
    <row r="1001" s="83" customFormat="1" x14ac:dyDescent="0.25"/>
    <row r="1002" s="83" customFormat="1" x14ac:dyDescent="0.25"/>
    <row r="1003" s="83" customFormat="1" x14ac:dyDescent="0.25"/>
    <row r="1004" s="83" customFormat="1" x14ac:dyDescent="0.25"/>
    <row r="1005" s="83" customFormat="1" x14ac:dyDescent="0.25"/>
    <row r="1006" s="83" customFormat="1" x14ac:dyDescent="0.25"/>
    <row r="1007" s="83" customFormat="1" x14ac:dyDescent="0.25"/>
    <row r="1008" s="83" customFormat="1" x14ac:dyDescent="0.25"/>
    <row r="1009" s="83" customFormat="1" x14ac:dyDescent="0.25"/>
    <row r="1010" s="83" customFormat="1" x14ac:dyDescent="0.25"/>
    <row r="1011" s="83" customFormat="1" x14ac:dyDescent="0.25"/>
    <row r="1012" s="83" customFormat="1" x14ac:dyDescent="0.25"/>
    <row r="1013" s="83" customFormat="1" x14ac:dyDescent="0.25"/>
    <row r="1014" s="83" customFormat="1" x14ac:dyDescent="0.25"/>
    <row r="1015" s="83" customFormat="1" x14ac:dyDescent="0.25"/>
    <row r="1016" s="83" customFormat="1" x14ac:dyDescent="0.25"/>
    <row r="1017" s="83" customFormat="1" x14ac:dyDescent="0.25"/>
    <row r="1018" s="83" customFormat="1" x14ac:dyDescent="0.25"/>
    <row r="1019" s="83" customFormat="1" x14ac:dyDescent="0.25"/>
    <row r="1020" s="83" customFormat="1" x14ac:dyDescent="0.25"/>
    <row r="1021" s="83" customFormat="1" x14ac:dyDescent="0.25"/>
    <row r="1022" s="83" customFormat="1" x14ac:dyDescent="0.25"/>
    <row r="1023" s="83" customFormat="1" x14ac:dyDescent="0.25"/>
    <row r="1024" s="83" customFormat="1" x14ac:dyDescent="0.25"/>
    <row r="1025" s="83" customFormat="1" x14ac:dyDescent="0.25"/>
    <row r="1026" s="83" customFormat="1" x14ac:dyDescent="0.25"/>
    <row r="1027" s="83" customFormat="1" x14ac:dyDescent="0.25"/>
    <row r="1028" s="83" customFormat="1" x14ac:dyDescent="0.25"/>
    <row r="1029" s="83" customFormat="1" x14ac:dyDescent="0.25"/>
    <row r="1030" s="83" customFormat="1" x14ac:dyDescent="0.25"/>
    <row r="1031" s="83" customFormat="1" x14ac:dyDescent="0.25"/>
    <row r="1032" s="83" customFormat="1" x14ac:dyDescent="0.25"/>
    <row r="1033" s="83" customFormat="1" x14ac:dyDescent="0.25"/>
    <row r="1034" s="83" customFormat="1" x14ac:dyDescent="0.25"/>
    <row r="1035" s="83" customFormat="1" x14ac:dyDescent="0.25"/>
    <row r="1036" s="83" customFormat="1" x14ac:dyDescent="0.25"/>
    <row r="1037" s="83" customFormat="1" x14ac:dyDescent="0.25"/>
    <row r="1038" s="83" customFormat="1" x14ac:dyDescent="0.25"/>
    <row r="1039" s="83" customFormat="1" x14ac:dyDescent="0.25"/>
    <row r="1040" s="83" customFormat="1" x14ac:dyDescent="0.25"/>
    <row r="1041" s="83" customFormat="1" x14ac:dyDescent="0.25"/>
    <row r="1042" s="83" customFormat="1" x14ac:dyDescent="0.25"/>
    <row r="1043" s="83" customFormat="1" x14ac:dyDescent="0.25"/>
    <row r="1044" s="83" customFormat="1" x14ac:dyDescent="0.25"/>
    <row r="1045" s="83" customFormat="1" x14ac:dyDescent="0.25"/>
    <row r="1046" s="83" customFormat="1" x14ac:dyDescent="0.25"/>
    <row r="1047" s="83" customFormat="1" x14ac:dyDescent="0.25"/>
    <row r="1048" s="83" customFormat="1" x14ac:dyDescent="0.25"/>
    <row r="1049" s="83" customFormat="1" x14ac:dyDescent="0.25"/>
    <row r="1050" s="83" customFormat="1" x14ac:dyDescent="0.25"/>
    <row r="1051" s="83" customFormat="1" x14ac:dyDescent="0.25"/>
    <row r="1052" s="83" customFormat="1" x14ac:dyDescent="0.25"/>
    <row r="1053" s="83" customFormat="1" x14ac:dyDescent="0.25"/>
    <row r="1054" s="83" customFormat="1" x14ac:dyDescent="0.25"/>
    <row r="1055" s="83" customFormat="1" x14ac:dyDescent="0.25"/>
    <row r="1056" s="83" customFormat="1" x14ac:dyDescent="0.25"/>
    <row r="1057" s="83" customFormat="1" x14ac:dyDescent="0.25"/>
    <row r="1058" s="83" customFormat="1" x14ac:dyDescent="0.25"/>
    <row r="1059" s="83" customFormat="1" x14ac:dyDescent="0.25"/>
    <row r="1060" s="83" customFormat="1" x14ac:dyDescent="0.25"/>
    <row r="1061" s="83" customFormat="1" x14ac:dyDescent="0.25"/>
    <row r="1062" s="83" customFormat="1" x14ac:dyDescent="0.25"/>
    <row r="1063" s="83" customFormat="1" x14ac:dyDescent="0.25"/>
    <row r="1064" s="83" customFormat="1" x14ac:dyDescent="0.25"/>
    <row r="1065" s="83" customFormat="1" x14ac:dyDescent="0.25"/>
    <row r="1066" s="83" customFormat="1" x14ac:dyDescent="0.25"/>
    <row r="1067" s="83" customFormat="1" x14ac:dyDescent="0.25"/>
    <row r="1068" s="83" customFormat="1" x14ac:dyDescent="0.25"/>
    <row r="1069" s="83" customFormat="1" x14ac:dyDescent="0.25"/>
    <row r="1070" s="83" customFormat="1" x14ac:dyDescent="0.25"/>
    <row r="1071" s="83" customFormat="1" x14ac:dyDescent="0.25"/>
    <row r="1072" s="83" customFormat="1" x14ac:dyDescent="0.25"/>
    <row r="1073" s="83" customFormat="1" x14ac:dyDescent="0.25"/>
    <row r="1074" s="83" customFormat="1" x14ac:dyDescent="0.25"/>
    <row r="1075" s="83" customFormat="1" x14ac:dyDescent="0.25"/>
    <row r="1076" s="83" customFormat="1" x14ac:dyDescent="0.25"/>
    <row r="1077" s="83" customFormat="1" x14ac:dyDescent="0.25"/>
    <row r="1078" s="83" customFormat="1" x14ac:dyDescent="0.25"/>
    <row r="1079" s="83" customFormat="1" x14ac:dyDescent="0.25"/>
    <row r="1080" s="83" customFormat="1" x14ac:dyDescent="0.25"/>
    <row r="1081" s="83" customFormat="1" x14ac:dyDescent="0.25"/>
    <row r="1082" s="83" customFormat="1" x14ac:dyDescent="0.25"/>
    <row r="1083" s="83" customFormat="1" x14ac:dyDescent="0.25"/>
    <row r="1084" s="83" customFormat="1" x14ac:dyDescent="0.25"/>
    <row r="1085" s="83" customFormat="1" x14ac:dyDescent="0.25"/>
    <row r="1086" s="83" customFormat="1" x14ac:dyDescent="0.25"/>
    <row r="1087" s="83" customFormat="1" x14ac:dyDescent="0.25"/>
    <row r="1088" s="83" customFormat="1" x14ac:dyDescent="0.25"/>
    <row r="1089" s="83" customFormat="1" x14ac:dyDescent="0.25"/>
    <row r="1090" s="83" customFormat="1" x14ac:dyDescent="0.25"/>
    <row r="1091" s="83" customFormat="1" x14ac:dyDescent="0.25"/>
    <row r="1092" s="83" customFormat="1" x14ac:dyDescent="0.25"/>
    <row r="1093" s="83" customFormat="1" x14ac:dyDescent="0.25"/>
    <row r="1094" s="83" customFormat="1" x14ac:dyDescent="0.25"/>
    <row r="1095" s="83" customFormat="1" x14ac:dyDescent="0.25"/>
    <row r="1096" s="83" customFormat="1" x14ac:dyDescent="0.25"/>
    <row r="1097" s="83" customFormat="1" x14ac:dyDescent="0.25"/>
    <row r="1098" s="83" customFormat="1" x14ac:dyDescent="0.25"/>
    <row r="1099" s="83" customFormat="1" x14ac:dyDescent="0.25"/>
    <row r="1100" s="83" customFormat="1" x14ac:dyDescent="0.25"/>
    <row r="1101" s="83" customFormat="1" x14ac:dyDescent="0.25"/>
    <row r="1102" s="83" customFormat="1" x14ac:dyDescent="0.25"/>
    <row r="1103" s="83" customFormat="1" x14ac:dyDescent="0.25"/>
    <row r="1104" s="83" customFormat="1" x14ac:dyDescent="0.25"/>
    <row r="1105" s="83" customFormat="1" x14ac:dyDescent="0.25"/>
    <row r="1106" s="83" customFormat="1" x14ac:dyDescent="0.25"/>
    <row r="1107" s="83" customFormat="1" x14ac:dyDescent="0.25"/>
    <row r="1108" s="83" customFormat="1" x14ac:dyDescent="0.25"/>
    <row r="1109" s="83" customFormat="1" x14ac:dyDescent="0.25"/>
    <row r="1110" s="83" customFormat="1" x14ac:dyDescent="0.25"/>
    <row r="1111" s="83" customFormat="1" x14ac:dyDescent="0.25"/>
    <row r="1112" s="83" customFormat="1" x14ac:dyDescent="0.25"/>
    <row r="1113" s="83" customFormat="1" x14ac:dyDescent="0.25"/>
    <row r="1114" s="83" customFormat="1" x14ac:dyDescent="0.25"/>
    <row r="1115" s="83" customFormat="1" x14ac:dyDescent="0.25"/>
    <row r="1116" s="83" customFormat="1" x14ac:dyDescent="0.25"/>
    <row r="1117" s="83" customFormat="1" x14ac:dyDescent="0.25"/>
    <row r="1118" s="83" customFormat="1" x14ac:dyDescent="0.25"/>
    <row r="1119" s="83" customFormat="1" x14ac:dyDescent="0.25"/>
    <row r="1120" s="83" customFormat="1" x14ac:dyDescent="0.25"/>
    <row r="1121" s="83" customFormat="1" x14ac:dyDescent="0.25"/>
    <row r="1122" s="83" customFormat="1" x14ac:dyDescent="0.25"/>
    <row r="1123" s="83" customFormat="1" x14ac:dyDescent="0.25"/>
    <row r="1124" s="83" customFormat="1" x14ac:dyDescent="0.25"/>
    <row r="1125" s="83" customFormat="1" x14ac:dyDescent="0.25"/>
    <row r="1126" s="83" customFormat="1" x14ac:dyDescent="0.25"/>
    <row r="1127" s="83" customFormat="1" x14ac:dyDescent="0.25"/>
    <row r="1128" s="83" customFormat="1" x14ac:dyDescent="0.25"/>
    <row r="1129" s="83" customFormat="1" x14ac:dyDescent="0.25"/>
    <row r="1130" s="83" customFormat="1" x14ac:dyDescent="0.25"/>
    <row r="1131" s="83" customFormat="1" x14ac:dyDescent="0.25"/>
    <row r="1132" s="83" customFormat="1" x14ac:dyDescent="0.25"/>
    <row r="1133" s="83" customFormat="1" x14ac:dyDescent="0.25"/>
    <row r="1134" s="83" customFormat="1" x14ac:dyDescent="0.25"/>
    <row r="1135" s="83" customFormat="1" x14ac:dyDescent="0.25"/>
    <row r="1136" s="83" customFormat="1" x14ac:dyDescent="0.25"/>
    <row r="1137" s="83" customFormat="1" x14ac:dyDescent="0.25"/>
    <row r="1138" s="83" customFormat="1" x14ac:dyDescent="0.25"/>
    <row r="1139" s="83" customFormat="1" x14ac:dyDescent="0.25"/>
    <row r="1140" s="83" customFormat="1" x14ac:dyDescent="0.25"/>
    <row r="1141" s="83" customFormat="1" x14ac:dyDescent="0.25"/>
    <row r="1142" s="83" customFormat="1" x14ac:dyDescent="0.25"/>
    <row r="1143" s="83" customFormat="1" x14ac:dyDescent="0.25"/>
    <row r="1144" s="83" customFormat="1" x14ac:dyDescent="0.25"/>
    <row r="1145" s="83" customFormat="1" x14ac:dyDescent="0.25"/>
    <row r="1146" s="83" customFormat="1" x14ac:dyDescent="0.25"/>
    <row r="1147" s="83" customFormat="1" x14ac:dyDescent="0.25"/>
    <row r="1148" s="83" customFormat="1" x14ac:dyDescent="0.25"/>
    <row r="1149" s="83" customFormat="1" x14ac:dyDescent="0.25"/>
    <row r="1150" s="83" customFormat="1" x14ac:dyDescent="0.25"/>
    <row r="1151" s="83" customFormat="1" x14ac:dyDescent="0.25"/>
    <row r="1152" s="83" customFormat="1" x14ac:dyDescent="0.25"/>
    <row r="1153" s="83" customFormat="1" x14ac:dyDescent="0.25"/>
    <row r="1154" s="83" customFormat="1" x14ac:dyDescent="0.25"/>
    <row r="1155" s="83" customFormat="1" x14ac:dyDescent="0.25"/>
    <row r="1156" s="83" customFormat="1" x14ac:dyDescent="0.25"/>
    <row r="1157" s="83" customFormat="1" x14ac:dyDescent="0.25"/>
    <row r="1158" s="83" customFormat="1" x14ac:dyDescent="0.25"/>
    <row r="1159" s="83" customFormat="1" x14ac:dyDescent="0.25"/>
    <row r="1160" s="83" customFormat="1" x14ac:dyDescent="0.25"/>
    <row r="1161" s="83" customFormat="1" x14ac:dyDescent="0.25"/>
    <row r="1162" s="83" customFormat="1" x14ac:dyDescent="0.25"/>
    <row r="1163" s="83" customFormat="1" x14ac:dyDescent="0.25"/>
    <row r="1164" s="83" customFormat="1" x14ac:dyDescent="0.25"/>
    <row r="1165" s="83" customFormat="1" x14ac:dyDescent="0.25"/>
    <row r="1166" s="83" customFormat="1" x14ac:dyDescent="0.25"/>
    <row r="1167" s="83" customFormat="1" x14ac:dyDescent="0.25"/>
    <row r="1168" s="83" customFormat="1" x14ac:dyDescent="0.25"/>
    <row r="1169" s="83" customFormat="1" x14ac:dyDescent="0.25"/>
    <row r="1170" s="83" customFormat="1" x14ac:dyDescent="0.25"/>
    <row r="1171" s="83" customFormat="1" x14ac:dyDescent="0.25"/>
    <row r="1172" s="83" customFormat="1" x14ac:dyDescent="0.25"/>
    <row r="1173" s="83" customFormat="1" x14ac:dyDescent="0.25"/>
    <row r="1174" s="83" customFormat="1" x14ac:dyDescent="0.25"/>
    <row r="1175" s="83" customFormat="1" x14ac:dyDescent="0.25"/>
    <row r="1176" s="83" customFormat="1" x14ac:dyDescent="0.25"/>
    <row r="1177" s="83" customFormat="1" x14ac:dyDescent="0.25"/>
    <row r="1178" s="83" customFormat="1" x14ac:dyDescent="0.25"/>
    <row r="1179" s="83" customFormat="1" x14ac:dyDescent="0.25"/>
    <row r="1180" s="83" customFormat="1" x14ac:dyDescent="0.25"/>
    <row r="1181" s="83" customFormat="1" x14ac:dyDescent="0.25"/>
    <row r="1182" s="83" customFormat="1" x14ac:dyDescent="0.25"/>
    <row r="1183" s="83" customFormat="1" x14ac:dyDescent="0.25"/>
    <row r="1184" s="83" customFormat="1" x14ac:dyDescent="0.25"/>
    <row r="1185" s="83" customFormat="1" x14ac:dyDescent="0.25"/>
    <row r="1186" s="83" customFormat="1" x14ac:dyDescent="0.25"/>
    <row r="1187" s="83" customFormat="1" x14ac:dyDescent="0.25"/>
    <row r="1188" s="83" customFormat="1" x14ac:dyDescent="0.25"/>
    <row r="1189" s="83" customFormat="1" x14ac:dyDescent="0.25"/>
    <row r="1190" s="83" customFormat="1" x14ac:dyDescent="0.25"/>
    <row r="1191" s="83" customFormat="1" x14ac:dyDescent="0.25"/>
    <row r="1192" s="83" customFormat="1" x14ac:dyDescent="0.25"/>
    <row r="1193" s="83" customFormat="1" x14ac:dyDescent="0.25"/>
    <row r="1194" s="83" customFormat="1" x14ac:dyDescent="0.25"/>
    <row r="1195" s="83" customFormat="1" x14ac:dyDescent="0.25"/>
    <row r="1196" s="83" customFormat="1" x14ac:dyDescent="0.25"/>
    <row r="1197" s="83" customFormat="1" x14ac:dyDescent="0.25"/>
    <row r="1198" s="83" customFormat="1" x14ac:dyDescent="0.25"/>
    <row r="1199" s="83" customFormat="1" x14ac:dyDescent="0.25"/>
    <row r="1200" s="83" customFormat="1" x14ac:dyDescent="0.25"/>
    <row r="1201" s="83" customFormat="1" x14ac:dyDescent="0.25"/>
    <row r="1202" s="83" customFormat="1" x14ac:dyDescent="0.25"/>
    <row r="1203" s="83" customFormat="1" x14ac:dyDescent="0.25"/>
    <row r="1204" s="83" customFormat="1" x14ac:dyDescent="0.25"/>
    <row r="1205" s="83" customFormat="1" x14ac:dyDescent="0.25"/>
    <row r="1206" s="83" customFormat="1" x14ac:dyDescent="0.25"/>
    <row r="1207" s="83" customFormat="1" x14ac:dyDescent="0.25"/>
    <row r="1208" s="83" customFormat="1" x14ac:dyDescent="0.25"/>
    <row r="1209" s="83" customFormat="1" x14ac:dyDescent="0.25"/>
    <row r="1210" s="83" customFormat="1" x14ac:dyDescent="0.25"/>
    <row r="1211" s="83" customFormat="1" x14ac:dyDescent="0.25"/>
    <row r="1212" s="83" customFormat="1" x14ac:dyDescent="0.25"/>
    <row r="1213" s="83" customFormat="1" x14ac:dyDescent="0.25"/>
    <row r="1214" s="83" customFormat="1" x14ac:dyDescent="0.25"/>
    <row r="1215" s="83" customFormat="1" x14ac:dyDescent="0.25"/>
    <row r="1216" s="83" customFormat="1" x14ac:dyDescent="0.25"/>
    <row r="1217" s="83" customFormat="1" x14ac:dyDescent="0.25"/>
    <row r="1218" s="83" customFormat="1" x14ac:dyDescent="0.25"/>
    <row r="1219" s="83" customFormat="1" x14ac:dyDescent="0.25"/>
    <row r="1220" s="83" customFormat="1" x14ac:dyDescent="0.25"/>
    <row r="1221" s="83" customFormat="1" x14ac:dyDescent="0.25"/>
    <row r="1222" s="83" customFormat="1" x14ac:dyDescent="0.25"/>
    <row r="1223" s="83" customFormat="1" x14ac:dyDescent="0.25"/>
    <row r="1224" s="83" customFormat="1" x14ac:dyDescent="0.25"/>
    <row r="1225" s="83" customFormat="1" x14ac:dyDescent="0.25"/>
    <row r="1226" s="83" customFormat="1" x14ac:dyDescent="0.25"/>
    <row r="1227" s="83" customFormat="1" x14ac:dyDescent="0.25"/>
    <row r="1228" s="83" customFormat="1" x14ac:dyDescent="0.25"/>
    <row r="1229" s="83" customFormat="1" x14ac:dyDescent="0.25"/>
    <row r="1230" s="83" customFormat="1" x14ac:dyDescent="0.25"/>
    <row r="1231" s="83" customFormat="1" x14ac:dyDescent="0.25"/>
    <row r="1232" s="83" customFormat="1" x14ac:dyDescent="0.25"/>
    <row r="1233" s="83" customFormat="1" x14ac:dyDescent="0.25"/>
    <row r="1234" s="83" customFormat="1" x14ac:dyDescent="0.25"/>
    <row r="1235" s="83" customFormat="1" x14ac:dyDescent="0.25"/>
    <row r="1236" s="83" customFormat="1" x14ac:dyDescent="0.25"/>
    <row r="1237" s="83" customFormat="1" x14ac:dyDescent="0.25"/>
    <row r="1238" s="83" customFormat="1" x14ac:dyDescent="0.25"/>
    <row r="1239" s="83" customFormat="1" x14ac:dyDescent="0.25"/>
    <row r="1240" s="83" customFormat="1" x14ac:dyDescent="0.25"/>
    <row r="1241" s="83" customFormat="1" x14ac:dyDescent="0.25"/>
    <row r="1242" s="83" customFormat="1" x14ac:dyDescent="0.25"/>
    <row r="1243" s="83" customFormat="1" x14ac:dyDescent="0.25"/>
    <row r="1244" s="83" customFormat="1" x14ac:dyDescent="0.25"/>
    <row r="1245" s="83" customFormat="1" x14ac:dyDescent="0.25"/>
    <row r="1246" s="83" customFormat="1" x14ac:dyDescent="0.25"/>
    <row r="1247" s="83" customFormat="1" x14ac:dyDescent="0.25"/>
    <row r="1248" s="83" customFormat="1" x14ac:dyDescent="0.25"/>
    <row r="1249" s="83" customFormat="1" x14ac:dyDescent="0.25"/>
    <row r="1250" s="83" customFormat="1" x14ac:dyDescent="0.25"/>
    <row r="1251" s="83" customFormat="1" x14ac:dyDescent="0.25"/>
    <row r="1252" s="83" customFormat="1" x14ac:dyDescent="0.25"/>
    <row r="1253" s="83" customFormat="1" x14ac:dyDescent="0.25"/>
    <row r="1254" s="83" customFormat="1" x14ac:dyDescent="0.25"/>
    <row r="1255" s="83" customFormat="1" x14ac:dyDescent="0.25"/>
    <row r="1256" s="83" customFormat="1" x14ac:dyDescent="0.25"/>
    <row r="1257" s="83" customFormat="1" x14ac:dyDescent="0.25"/>
    <row r="1258" s="83" customFormat="1" x14ac:dyDescent="0.25"/>
    <row r="1259" s="83" customFormat="1" x14ac:dyDescent="0.25"/>
    <row r="1260" s="83" customFormat="1" x14ac:dyDescent="0.25"/>
    <row r="1261" s="83" customFormat="1" x14ac:dyDescent="0.25"/>
    <row r="1262" s="83" customFormat="1" x14ac:dyDescent="0.25"/>
    <row r="1263" s="83" customFormat="1" x14ac:dyDescent="0.25"/>
    <row r="1264" s="83" customFormat="1" x14ac:dyDescent="0.25"/>
    <row r="1265" s="83" customFormat="1" x14ac:dyDescent="0.25"/>
    <row r="1266" s="83" customFormat="1" x14ac:dyDescent="0.25"/>
    <row r="1267" s="83" customFormat="1" x14ac:dyDescent="0.25"/>
    <row r="1268" s="83" customFormat="1" x14ac:dyDescent="0.25"/>
    <row r="1269" s="83" customFormat="1" x14ac:dyDescent="0.25"/>
    <row r="1270" s="83" customFormat="1" x14ac:dyDescent="0.25"/>
    <row r="1271" s="83" customFormat="1" x14ac:dyDescent="0.25"/>
    <row r="1272" s="83" customFormat="1" x14ac:dyDescent="0.25"/>
    <row r="1273" s="83" customFormat="1" x14ac:dyDescent="0.25"/>
    <row r="1274" s="83" customFormat="1" x14ac:dyDescent="0.25"/>
    <row r="1275" s="83" customFormat="1" x14ac:dyDescent="0.25"/>
    <row r="1276" s="83" customFormat="1" x14ac:dyDescent="0.25"/>
    <row r="1277" s="83" customFormat="1" x14ac:dyDescent="0.25"/>
    <row r="1278" s="83" customFormat="1" x14ac:dyDescent="0.25"/>
    <row r="1279" s="83" customFormat="1" x14ac:dyDescent="0.25"/>
    <row r="1280" s="83" customFormat="1" x14ac:dyDescent="0.25"/>
    <row r="1281" s="83" customFormat="1" x14ac:dyDescent="0.25"/>
    <row r="1282" s="83" customFormat="1" x14ac:dyDescent="0.25"/>
    <row r="1283" s="83" customFormat="1" x14ac:dyDescent="0.25"/>
    <row r="1284" s="83" customFormat="1" x14ac:dyDescent="0.25"/>
    <row r="1285" s="83" customFormat="1" x14ac:dyDescent="0.25"/>
    <row r="1286" s="83" customFormat="1" x14ac:dyDescent="0.25"/>
    <row r="1287" s="83" customFormat="1" x14ac:dyDescent="0.25"/>
    <row r="1288" s="83" customFormat="1" x14ac:dyDescent="0.25"/>
    <row r="1289" s="83" customFormat="1" x14ac:dyDescent="0.25"/>
    <row r="1290" s="83" customFormat="1" x14ac:dyDescent="0.25"/>
    <row r="1291" s="83" customFormat="1" x14ac:dyDescent="0.25"/>
  </sheetData>
  <sheetProtection algorithmName="SHA-512" hashValue="TRLAulg4LlbfUNofYLNKQ552/71QjpLL0Q1FGHG5Mb3wqrLylVu595yWIC84/tsSFcRYBM9Reu1QZ1byOLrfxA==" saltValue="QGZCN4T1ZYYwkPPhXALZDw==" spinCount="100000" sheet="1" formatCells="0" formatColumns="0" formatRows="0" insertColumns="0" insertRows="0" insertHyperlinks="0" deleteColumns="0" deleteRows="0" sort="0" autoFilter="0" pivotTable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disablePrompts="1" count="2">
    <dataValidation allowBlank="1" showInputMessage="1" showErrorMessage="1" promptTitle="Preliminary and General" prompt="Select if this item is applicable" sqref="C56 C59 C62 C65 C68 C71 C79" xr:uid="{00000000-0002-0000-0000-000001000000}"/>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0000000-0002-0000-0000-000000000000}">
      <formula1>"Item,N/A"</formula1>
    </dataValidation>
  </dataValidations>
  <pageMargins left="0.51181102362204722" right="0.23622047244094491" top="0.74803149606299213" bottom="0.23622047244094491" header="0.27559055118110237" footer="0.15748031496062992"/>
  <pageSetup paperSize="9" scale="66"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tabColor theme="5" tint="-0.249977111117893"/>
  </sheetPr>
  <dimension ref="A1:K149"/>
  <sheetViews>
    <sheetView view="pageBreakPreview" zoomScaleNormal="80" zoomScaleSheetLayoutView="100" workbookViewId="0">
      <selection activeCell="F11" sqref="F11"/>
    </sheetView>
  </sheetViews>
  <sheetFormatPr defaultColWidth="9.109375" defaultRowHeight="13.2" x14ac:dyDescent="0.25"/>
  <cols>
    <col min="2" max="2" width="9.6640625" customWidth="1"/>
    <col min="3" max="3" width="33.6640625" customWidth="1"/>
    <col min="4" max="4" width="6.44140625" customWidth="1"/>
    <col min="5" max="5" width="9.33203125" customWidth="1"/>
    <col min="6" max="6" width="22.6640625" style="48" customWidth="1"/>
    <col min="11" max="11" width="22.88671875" customWidth="1"/>
  </cols>
  <sheetData>
    <row r="1" spans="1:6" x14ac:dyDescent="0.25">
      <c r="A1" s="234" t="str">
        <f>'Bill3 p8'!A1</f>
        <v>WIMS 078285: MADADENI HOSPITAL: INSTALLATION OF GENERATOR SET FOR OPERATING THEATRE</v>
      </c>
      <c r="F1" s="47"/>
    </row>
    <row r="2" spans="1:6" x14ac:dyDescent="0.25">
      <c r="A2" s="234" t="s">
        <v>631</v>
      </c>
      <c r="F2" s="47"/>
    </row>
    <row r="3" spans="1:6" x14ac:dyDescent="0.25">
      <c r="A3" s="234" t="str">
        <f>'Bill2 p2'!A3</f>
        <v>STANDBY (PRIME RATED) GENERATOR INSTALLATIONS</v>
      </c>
      <c r="F3" s="47"/>
    </row>
    <row r="4" spans="1:6" x14ac:dyDescent="0.25">
      <c r="A4" s="234" t="s">
        <v>599</v>
      </c>
      <c r="B4" s="237"/>
      <c r="C4" s="430"/>
      <c r="D4" s="430"/>
    </row>
    <row r="5" spans="1:6" x14ac:dyDescent="0.25">
      <c r="F5" s="236"/>
    </row>
    <row r="6" spans="1:6" ht="15.6" x14ac:dyDescent="0.3">
      <c r="A6" s="431"/>
      <c r="B6" s="431"/>
      <c r="C6" s="279"/>
      <c r="D6" s="279"/>
      <c r="E6" s="432"/>
      <c r="F6" s="49"/>
    </row>
    <row r="7" spans="1:6" x14ac:dyDescent="0.25">
      <c r="A7" s="433" t="s">
        <v>0</v>
      </c>
      <c r="B7" s="433" t="s">
        <v>1</v>
      </c>
      <c r="C7" s="434"/>
      <c r="D7" s="246" t="s">
        <v>2</v>
      </c>
      <c r="E7" s="245" t="s">
        <v>3</v>
      </c>
      <c r="F7" s="50" t="s">
        <v>5</v>
      </c>
    </row>
    <row r="8" spans="1:6" x14ac:dyDescent="0.25">
      <c r="A8" s="435"/>
      <c r="B8" s="436"/>
      <c r="C8" s="3"/>
      <c r="D8" s="3"/>
      <c r="E8" s="54"/>
      <c r="F8" s="423"/>
    </row>
    <row r="9" spans="1:6" x14ac:dyDescent="0.25">
      <c r="A9" s="435"/>
      <c r="B9" s="436"/>
      <c r="C9" s="3"/>
      <c r="D9" s="3"/>
      <c r="E9" s="54"/>
      <c r="F9" s="423"/>
    </row>
    <row r="10" spans="1:6" x14ac:dyDescent="0.25">
      <c r="A10" s="435"/>
      <c r="B10" s="437" t="s">
        <v>625</v>
      </c>
      <c r="C10" s="3" t="s">
        <v>7</v>
      </c>
      <c r="D10" s="3"/>
      <c r="E10" s="54"/>
      <c r="F10" s="423">
        <f>'C2.2_Notes to QS Prelims &amp; Gen'!F631</f>
        <v>0</v>
      </c>
    </row>
    <row r="11" spans="1:6" x14ac:dyDescent="0.25">
      <c r="A11" s="435"/>
      <c r="B11" s="438"/>
      <c r="C11" s="3"/>
      <c r="D11" s="3"/>
      <c r="E11" s="54"/>
      <c r="F11" s="423"/>
    </row>
    <row r="12" spans="1:6" x14ac:dyDescent="0.25">
      <c r="A12" s="435"/>
      <c r="B12" s="438"/>
      <c r="C12" s="3"/>
      <c r="D12" s="3"/>
      <c r="E12" s="54"/>
      <c r="F12" s="423"/>
    </row>
    <row r="13" spans="1:6" ht="23.4" customHeight="1" x14ac:dyDescent="0.25">
      <c r="A13" s="435"/>
      <c r="B13" s="437" t="s">
        <v>626</v>
      </c>
      <c r="C13" s="255" t="s">
        <v>112</v>
      </c>
      <c r="D13" s="3"/>
      <c r="E13" s="54"/>
      <c r="F13" s="423">
        <f>'Bill2 p7'!F46</f>
        <v>80000</v>
      </c>
    </row>
    <row r="14" spans="1:6" x14ac:dyDescent="0.25">
      <c r="A14" s="435"/>
      <c r="B14" s="438"/>
      <c r="C14" s="3"/>
      <c r="D14" s="3"/>
      <c r="E14" s="54"/>
      <c r="F14" s="423"/>
    </row>
    <row r="15" spans="1:6" x14ac:dyDescent="0.25">
      <c r="A15" s="435"/>
      <c r="B15" s="438"/>
      <c r="C15" s="3"/>
      <c r="D15" s="3"/>
      <c r="E15" s="54"/>
      <c r="F15" s="423"/>
    </row>
    <row r="16" spans="1:6" x14ac:dyDescent="0.25">
      <c r="A16" s="435"/>
      <c r="B16" s="437" t="s">
        <v>114</v>
      </c>
      <c r="C16" s="255" t="s">
        <v>516</v>
      </c>
      <c r="D16" s="3"/>
      <c r="E16" s="54"/>
      <c r="F16" s="423">
        <f>'Bill3 p8'!H60</f>
        <v>0</v>
      </c>
    </row>
    <row r="17" spans="1:6" x14ac:dyDescent="0.25">
      <c r="A17" s="435"/>
      <c r="B17" s="438"/>
      <c r="C17" s="3"/>
      <c r="D17" s="3"/>
      <c r="E17" s="54"/>
      <c r="F17" s="423"/>
    </row>
    <row r="18" spans="1:6" x14ac:dyDescent="0.25">
      <c r="A18" s="435"/>
      <c r="B18" s="437" t="s">
        <v>627</v>
      </c>
      <c r="C18" s="261" t="s">
        <v>475</v>
      </c>
      <c r="D18" s="3"/>
      <c r="E18" s="54"/>
      <c r="F18" s="423">
        <f>'Bill4 p9'!H67</f>
        <v>0</v>
      </c>
    </row>
    <row r="19" spans="1:6" x14ac:dyDescent="0.25">
      <c r="A19" s="435"/>
      <c r="B19" s="438"/>
      <c r="C19" s="261" t="s">
        <v>476</v>
      </c>
      <c r="D19" s="3"/>
      <c r="E19" s="54"/>
      <c r="F19" s="423"/>
    </row>
    <row r="20" spans="1:6" x14ac:dyDescent="0.25">
      <c r="A20" s="435"/>
      <c r="B20" s="438"/>
      <c r="C20" s="3"/>
      <c r="D20" s="3"/>
      <c r="E20" s="54"/>
      <c r="F20" s="423"/>
    </row>
    <row r="21" spans="1:6" x14ac:dyDescent="0.25">
      <c r="A21" s="435"/>
      <c r="B21" s="436"/>
      <c r="C21" s="261"/>
      <c r="D21" s="3"/>
      <c r="E21" s="54"/>
      <c r="F21" s="423"/>
    </row>
    <row r="22" spans="1:6" x14ac:dyDescent="0.25">
      <c r="A22" s="435"/>
      <c r="B22" s="438"/>
      <c r="C22" s="3"/>
      <c r="D22" s="3"/>
      <c r="E22" s="54"/>
      <c r="F22" s="423"/>
    </row>
    <row r="23" spans="1:6" x14ac:dyDescent="0.25">
      <c r="A23" s="435"/>
      <c r="B23" s="438"/>
      <c r="C23" s="3"/>
      <c r="D23" s="3"/>
      <c r="E23" s="54"/>
      <c r="F23" s="423"/>
    </row>
    <row r="24" spans="1:6" x14ac:dyDescent="0.25">
      <c r="A24" s="439"/>
      <c r="B24" s="440"/>
      <c r="C24" s="441"/>
      <c r="D24" s="441"/>
      <c r="E24" s="424"/>
      <c r="F24" s="425"/>
    </row>
    <row r="25" spans="1:6" x14ac:dyDescent="0.25">
      <c r="A25" s="435"/>
      <c r="B25" s="438"/>
      <c r="C25" s="3"/>
      <c r="D25" s="3"/>
      <c r="E25" s="54"/>
      <c r="F25" s="423"/>
    </row>
    <row r="26" spans="1:6" x14ac:dyDescent="0.25">
      <c r="A26" s="435"/>
      <c r="B26" s="438"/>
      <c r="C26" s="3" t="s">
        <v>10</v>
      </c>
      <c r="D26" s="3"/>
      <c r="E26" s="54"/>
      <c r="F26" s="423">
        <f>SUM(F10:F19)</f>
        <v>80000</v>
      </c>
    </row>
    <row r="27" spans="1:6" x14ac:dyDescent="0.25">
      <c r="A27" s="435"/>
      <c r="B27" s="438"/>
      <c r="C27" s="3"/>
      <c r="D27" s="3"/>
      <c r="E27" s="54"/>
      <c r="F27" s="423"/>
    </row>
    <row r="28" spans="1:6" x14ac:dyDescent="0.25">
      <c r="A28" s="435"/>
      <c r="B28" s="438"/>
      <c r="C28" s="3"/>
      <c r="D28" s="3"/>
      <c r="E28" s="426"/>
      <c r="F28" s="423"/>
    </row>
    <row r="29" spans="1:6" x14ac:dyDescent="0.25">
      <c r="A29" s="435"/>
      <c r="B29" s="438"/>
      <c r="C29" s="3"/>
      <c r="D29" s="3"/>
      <c r="E29" s="54"/>
      <c r="F29" s="423"/>
    </row>
    <row r="30" spans="1:6" x14ac:dyDescent="0.25">
      <c r="A30" s="435"/>
      <c r="B30" s="438"/>
      <c r="C30" s="3"/>
      <c r="D30" s="3"/>
      <c r="E30" s="54"/>
      <c r="F30" s="423"/>
    </row>
    <row r="31" spans="1:6" x14ac:dyDescent="0.25">
      <c r="A31" s="435"/>
      <c r="B31" s="438"/>
      <c r="C31" s="3" t="s">
        <v>116</v>
      </c>
      <c r="D31" s="3"/>
      <c r="E31" s="54"/>
      <c r="F31" s="423">
        <f>F26*0.15</f>
        <v>12000</v>
      </c>
    </row>
    <row r="32" spans="1:6" x14ac:dyDescent="0.25">
      <c r="A32" s="435"/>
      <c r="B32" s="438"/>
      <c r="C32" s="3"/>
      <c r="D32" s="3"/>
      <c r="E32" s="54"/>
      <c r="F32" s="423"/>
    </row>
    <row r="33" spans="1:6" x14ac:dyDescent="0.25">
      <c r="A33" s="435"/>
      <c r="B33" s="438"/>
      <c r="C33" s="3"/>
      <c r="D33" s="3"/>
      <c r="E33" s="54"/>
      <c r="F33" s="423"/>
    </row>
    <row r="34" spans="1:6" x14ac:dyDescent="0.25">
      <c r="A34" s="435"/>
      <c r="B34" s="438"/>
      <c r="C34" s="3"/>
      <c r="D34" s="3"/>
      <c r="E34" s="54"/>
      <c r="F34" s="423"/>
    </row>
    <row r="35" spans="1:6" x14ac:dyDescent="0.25">
      <c r="A35" s="435"/>
      <c r="B35" s="438"/>
      <c r="C35" s="3"/>
      <c r="D35" s="3"/>
      <c r="E35" s="54"/>
      <c r="F35" s="423"/>
    </row>
    <row r="36" spans="1:6" x14ac:dyDescent="0.25">
      <c r="A36" s="435"/>
      <c r="B36" s="438"/>
      <c r="C36" s="3"/>
      <c r="D36" s="3"/>
      <c r="E36" s="54"/>
      <c r="F36" s="423"/>
    </row>
    <row r="37" spans="1:6" x14ac:dyDescent="0.25">
      <c r="A37" s="435"/>
      <c r="B37" s="438"/>
      <c r="C37" s="3"/>
      <c r="D37" s="3"/>
      <c r="E37" s="54"/>
      <c r="F37" s="423"/>
    </row>
    <row r="38" spans="1:6" x14ac:dyDescent="0.25">
      <c r="A38" s="435"/>
      <c r="B38" s="438"/>
      <c r="C38" s="3"/>
      <c r="D38" s="3"/>
      <c r="E38" s="54"/>
      <c r="F38" s="423"/>
    </row>
    <row r="39" spans="1:6" x14ac:dyDescent="0.25">
      <c r="A39" s="435"/>
      <c r="B39" s="438"/>
      <c r="C39" s="3"/>
      <c r="D39" s="3"/>
      <c r="E39" s="54"/>
      <c r="F39" s="423"/>
    </row>
    <row r="40" spans="1:6" x14ac:dyDescent="0.25">
      <c r="A40" s="435"/>
      <c r="B40" s="438"/>
      <c r="C40" s="3"/>
      <c r="D40" s="3"/>
      <c r="E40" s="54"/>
      <c r="F40" s="423"/>
    </row>
    <row r="41" spans="1:6" x14ac:dyDescent="0.25">
      <c r="A41" s="435"/>
      <c r="B41" s="438"/>
      <c r="C41" s="3"/>
      <c r="D41" s="3"/>
      <c r="E41" s="54"/>
      <c r="F41" s="423"/>
    </row>
    <row r="42" spans="1:6" x14ac:dyDescent="0.25">
      <c r="A42" s="435"/>
      <c r="B42" s="438"/>
      <c r="C42" s="3"/>
      <c r="D42" s="3"/>
      <c r="E42" s="54"/>
      <c r="F42" s="423"/>
    </row>
    <row r="43" spans="1:6" x14ac:dyDescent="0.25">
      <c r="A43" s="435"/>
      <c r="B43" s="438"/>
      <c r="C43" s="3"/>
      <c r="D43" s="3"/>
      <c r="E43" s="54"/>
      <c r="F43" s="423"/>
    </row>
    <row r="44" spans="1:6" x14ac:dyDescent="0.25">
      <c r="A44" s="435"/>
      <c r="B44" s="438"/>
      <c r="C44" s="3"/>
      <c r="D44" s="3"/>
      <c r="E44" s="54"/>
      <c r="F44" s="423"/>
    </row>
    <row r="45" spans="1:6" x14ac:dyDescent="0.25">
      <c r="A45" s="435"/>
      <c r="B45" s="438"/>
      <c r="C45" s="3"/>
      <c r="D45" s="3"/>
      <c r="E45" s="54"/>
      <c r="F45" s="423"/>
    </row>
    <row r="46" spans="1:6" x14ac:dyDescent="0.25">
      <c r="A46" s="435"/>
      <c r="B46" s="438"/>
      <c r="C46" s="3"/>
      <c r="D46" s="3"/>
      <c r="E46" s="54"/>
      <c r="F46" s="423"/>
    </row>
    <row r="47" spans="1:6" x14ac:dyDescent="0.25">
      <c r="A47" s="435"/>
      <c r="B47" s="438"/>
      <c r="C47" s="3"/>
      <c r="D47" s="3"/>
      <c r="E47" s="54"/>
      <c r="F47" s="423"/>
    </row>
    <row r="48" spans="1:6" x14ac:dyDescent="0.25">
      <c r="A48" s="435"/>
      <c r="B48" s="438"/>
      <c r="C48" s="3"/>
      <c r="D48" s="3"/>
      <c r="E48" s="54"/>
      <c r="F48" s="423"/>
    </row>
    <row r="49" spans="1:11" x14ac:dyDescent="0.25">
      <c r="A49" s="435"/>
      <c r="B49" s="442"/>
      <c r="C49" s="3"/>
      <c r="D49" s="3"/>
      <c r="E49" s="54"/>
      <c r="F49" s="427"/>
    </row>
    <row r="50" spans="1:11" x14ac:dyDescent="0.25">
      <c r="A50" s="493" t="s">
        <v>9</v>
      </c>
      <c r="B50" s="494"/>
      <c r="C50" s="494"/>
      <c r="D50" s="443"/>
      <c r="E50" s="443"/>
      <c r="F50" s="428"/>
    </row>
    <row r="51" spans="1:11" x14ac:dyDescent="0.25">
      <c r="A51" s="495"/>
      <c r="B51" s="496"/>
      <c r="C51" s="496"/>
      <c r="D51" s="444"/>
      <c r="E51" s="445" t="s">
        <v>8</v>
      </c>
      <c r="F51" s="429">
        <f>F26+F31</f>
        <v>92000</v>
      </c>
    </row>
    <row r="52" spans="1:11" x14ac:dyDescent="0.25">
      <c r="A52" s="495"/>
      <c r="B52" s="496"/>
      <c r="C52" s="496"/>
      <c r="D52" s="444"/>
      <c r="E52" s="444"/>
      <c r="F52" s="423"/>
    </row>
    <row r="53" spans="1:11" x14ac:dyDescent="0.25">
      <c r="A53" s="497"/>
      <c r="B53" s="498"/>
      <c r="C53" s="498"/>
      <c r="D53" s="446"/>
      <c r="E53" s="446"/>
      <c r="F53" s="425"/>
      <c r="K53" s="236"/>
    </row>
    <row r="54" spans="1:11" x14ac:dyDescent="0.25">
      <c r="A54" s="447"/>
      <c r="B54" s="448"/>
      <c r="E54" s="235"/>
      <c r="F54" s="449"/>
    </row>
    <row r="55" spans="1:11" x14ac:dyDescent="0.25">
      <c r="A55" s="450"/>
      <c r="B55" s="448"/>
      <c r="E55" s="235"/>
      <c r="F55" s="449"/>
    </row>
    <row r="56" spans="1:11" x14ac:dyDescent="0.25">
      <c r="A56" s="450"/>
      <c r="B56" s="451"/>
      <c r="E56" s="235"/>
      <c r="F56" s="449"/>
    </row>
    <row r="57" spans="1:11" x14ac:dyDescent="0.25">
      <c r="A57" s="450"/>
      <c r="B57" s="451"/>
      <c r="E57" s="235"/>
      <c r="F57" s="449"/>
    </row>
    <row r="58" spans="1:11" x14ac:dyDescent="0.25">
      <c r="A58" s="447"/>
      <c r="B58" s="452"/>
      <c r="E58" s="235"/>
      <c r="F58" s="449"/>
    </row>
    <row r="59" spans="1:11" x14ac:dyDescent="0.25">
      <c r="A59" s="450"/>
      <c r="B59" s="448"/>
      <c r="E59" s="235"/>
      <c r="F59" s="449"/>
    </row>
    <row r="60" spans="1:11" x14ac:dyDescent="0.25">
      <c r="A60" s="450"/>
      <c r="B60" s="451"/>
      <c r="E60" s="235"/>
      <c r="F60" s="449"/>
    </row>
    <row r="61" spans="1:11" x14ac:dyDescent="0.25">
      <c r="A61" s="450"/>
      <c r="B61" s="451"/>
      <c r="E61" s="235"/>
      <c r="F61" s="449"/>
    </row>
    <row r="62" spans="1:11" x14ac:dyDescent="0.25">
      <c r="A62" s="450"/>
      <c r="B62" s="451"/>
      <c r="E62" s="235"/>
      <c r="F62" s="449"/>
    </row>
    <row r="63" spans="1:11" x14ac:dyDescent="0.25">
      <c r="A63" s="450"/>
      <c r="B63" s="451"/>
      <c r="E63" s="235"/>
      <c r="F63" s="449"/>
    </row>
    <row r="64" spans="1:11" x14ac:dyDescent="0.25">
      <c r="A64" s="447"/>
      <c r="B64" s="452"/>
      <c r="E64" s="235"/>
      <c r="F64" s="449"/>
    </row>
    <row r="65" spans="1:6" x14ac:dyDescent="0.25">
      <c r="A65" s="450"/>
      <c r="B65" s="448"/>
      <c r="E65" s="235"/>
      <c r="F65" s="449"/>
    </row>
    <row r="66" spans="1:6" x14ac:dyDescent="0.25">
      <c r="A66" s="450"/>
      <c r="B66" s="452"/>
      <c r="E66" s="235"/>
      <c r="F66" s="449"/>
    </row>
    <row r="67" spans="1:6" x14ac:dyDescent="0.25">
      <c r="A67" s="450"/>
      <c r="B67" s="451"/>
      <c r="E67" s="235"/>
      <c r="F67" s="449"/>
    </row>
    <row r="68" spans="1:6" x14ac:dyDescent="0.25">
      <c r="A68" s="450"/>
      <c r="B68" s="451"/>
      <c r="E68" s="235"/>
      <c r="F68" s="449"/>
    </row>
    <row r="69" spans="1:6" x14ac:dyDescent="0.25">
      <c r="A69" s="450"/>
      <c r="B69" s="451"/>
      <c r="E69" s="450"/>
      <c r="F69" s="449"/>
    </row>
    <row r="70" spans="1:6" x14ac:dyDescent="0.25">
      <c r="A70" s="499"/>
      <c r="B70" s="499"/>
      <c r="C70" s="499"/>
      <c r="D70" s="444"/>
      <c r="E70" s="444"/>
      <c r="F70" s="449"/>
    </row>
    <row r="71" spans="1:6" x14ac:dyDescent="0.25">
      <c r="A71" s="499"/>
      <c r="B71" s="499"/>
      <c r="C71" s="499"/>
      <c r="D71" s="444"/>
      <c r="E71" s="444"/>
      <c r="F71" s="449"/>
    </row>
    <row r="72" spans="1:6" x14ac:dyDescent="0.25">
      <c r="A72" s="499"/>
      <c r="B72" s="499"/>
      <c r="C72" s="499"/>
      <c r="D72" s="444"/>
      <c r="E72" s="444"/>
      <c r="F72" s="449"/>
    </row>
    <row r="73" spans="1:6" x14ac:dyDescent="0.25">
      <c r="A73" s="237"/>
      <c r="F73" s="449"/>
    </row>
    <row r="74" spans="1:6" ht="15" x14ac:dyDescent="0.25">
      <c r="A74" s="237"/>
      <c r="B74" s="244"/>
      <c r="F74" s="453"/>
    </row>
    <row r="75" spans="1:6" x14ac:dyDescent="0.25">
      <c r="F75" s="449"/>
    </row>
    <row r="76" spans="1:6" x14ac:dyDescent="0.25">
      <c r="E76" s="244"/>
      <c r="F76" s="449"/>
    </row>
    <row r="77" spans="1:6" x14ac:dyDescent="0.25">
      <c r="A77" s="238"/>
      <c r="B77" s="500"/>
      <c r="C77" s="500"/>
      <c r="D77" s="238"/>
      <c r="E77" s="238"/>
      <c r="F77" s="454"/>
    </row>
    <row r="78" spans="1:6" x14ac:dyDescent="0.25">
      <c r="A78" s="450"/>
      <c r="B78" s="501"/>
      <c r="C78" s="501"/>
      <c r="D78" s="455"/>
      <c r="E78" s="450"/>
      <c r="F78" s="449"/>
    </row>
    <row r="79" spans="1:6" x14ac:dyDescent="0.25">
      <c r="F79" s="449"/>
    </row>
    <row r="80" spans="1:6" x14ac:dyDescent="0.25">
      <c r="A80" s="238"/>
      <c r="B80" s="244"/>
      <c r="F80" s="449"/>
    </row>
    <row r="81" spans="1:6" x14ac:dyDescent="0.25">
      <c r="B81" s="244"/>
      <c r="E81" s="235"/>
      <c r="F81" s="449"/>
    </row>
    <row r="82" spans="1:6" x14ac:dyDescent="0.25">
      <c r="F82" s="449"/>
    </row>
    <row r="83" spans="1:6" x14ac:dyDescent="0.25">
      <c r="A83" s="238"/>
      <c r="B83" s="448"/>
      <c r="F83" s="449"/>
    </row>
    <row r="84" spans="1:6" x14ac:dyDescent="0.25">
      <c r="A84" s="450"/>
      <c r="B84" s="448"/>
      <c r="E84" s="235"/>
      <c r="F84" s="449"/>
    </row>
    <row r="85" spans="1:6" x14ac:dyDescent="0.25">
      <c r="A85" s="450"/>
      <c r="B85" s="451"/>
      <c r="E85" s="235"/>
      <c r="F85" s="449"/>
    </row>
    <row r="86" spans="1:6" x14ac:dyDescent="0.25">
      <c r="A86" s="450"/>
      <c r="B86" s="451"/>
      <c r="E86" s="450"/>
      <c r="F86" s="449"/>
    </row>
    <row r="87" spans="1:6" x14ac:dyDescent="0.25">
      <c r="A87" s="450"/>
      <c r="B87" s="451"/>
      <c r="E87" s="450"/>
      <c r="F87" s="449"/>
    </row>
    <row r="88" spans="1:6" x14ac:dyDescent="0.25">
      <c r="A88" s="450"/>
      <c r="B88" s="451"/>
      <c r="E88" s="450"/>
      <c r="F88" s="449"/>
    </row>
    <row r="89" spans="1:6" x14ac:dyDescent="0.25">
      <c r="A89" s="450"/>
      <c r="B89" s="451"/>
      <c r="E89" s="450"/>
      <c r="F89" s="449"/>
    </row>
    <row r="90" spans="1:6" x14ac:dyDescent="0.25">
      <c r="A90" s="450"/>
      <c r="B90" s="451"/>
      <c r="E90" s="450"/>
      <c r="F90" s="449"/>
    </row>
    <row r="91" spans="1:6" x14ac:dyDescent="0.25">
      <c r="A91" s="450"/>
      <c r="B91" s="451"/>
      <c r="E91" s="450"/>
      <c r="F91" s="449"/>
    </row>
    <row r="92" spans="1:6" x14ac:dyDescent="0.25">
      <c r="A92" s="450"/>
      <c r="B92" s="451"/>
      <c r="E92" s="450"/>
      <c r="F92" s="449"/>
    </row>
    <row r="93" spans="1:6" x14ac:dyDescent="0.25">
      <c r="A93" s="450"/>
      <c r="B93" s="451"/>
      <c r="E93" s="450"/>
      <c r="F93" s="449"/>
    </row>
    <row r="94" spans="1:6" x14ac:dyDescent="0.25">
      <c r="A94" s="450"/>
      <c r="B94" s="451"/>
      <c r="E94" s="450"/>
      <c r="F94" s="449"/>
    </row>
    <row r="95" spans="1:6" x14ac:dyDescent="0.25">
      <c r="A95" s="450"/>
      <c r="B95" s="451"/>
      <c r="E95" s="450"/>
      <c r="F95" s="449"/>
    </row>
    <row r="96" spans="1:6" x14ac:dyDescent="0.25">
      <c r="A96" s="450"/>
      <c r="B96" s="451"/>
      <c r="E96" s="450"/>
      <c r="F96" s="449"/>
    </row>
    <row r="97" spans="1:6" x14ac:dyDescent="0.25">
      <c r="A97" s="450"/>
      <c r="B97" s="451"/>
      <c r="E97" s="450"/>
      <c r="F97" s="449"/>
    </row>
    <row r="98" spans="1:6" x14ac:dyDescent="0.25">
      <c r="A98" s="450"/>
      <c r="B98" s="451"/>
      <c r="E98" s="450"/>
      <c r="F98" s="449"/>
    </row>
    <row r="99" spans="1:6" x14ac:dyDescent="0.25">
      <c r="A99" s="447"/>
      <c r="B99" s="448"/>
      <c r="E99" s="450"/>
      <c r="F99" s="449"/>
    </row>
    <row r="100" spans="1:6" x14ac:dyDescent="0.25">
      <c r="A100" s="450"/>
      <c r="B100" s="451"/>
      <c r="E100" s="450"/>
      <c r="F100" s="449"/>
    </row>
    <row r="101" spans="1:6" x14ac:dyDescent="0.25">
      <c r="A101" s="450"/>
      <c r="B101" s="451"/>
      <c r="E101" s="450"/>
      <c r="F101" s="449"/>
    </row>
    <row r="102" spans="1:6" x14ac:dyDescent="0.25">
      <c r="A102" s="450"/>
      <c r="B102" s="451"/>
      <c r="E102" s="450"/>
      <c r="F102" s="449"/>
    </row>
    <row r="103" spans="1:6" x14ac:dyDescent="0.25">
      <c r="A103" s="447"/>
      <c r="B103" s="448"/>
      <c r="E103" s="450"/>
      <c r="F103" s="449"/>
    </row>
    <row r="104" spans="1:6" x14ac:dyDescent="0.25">
      <c r="A104" s="450"/>
      <c r="B104" s="452"/>
      <c r="E104" s="450"/>
      <c r="F104" s="449"/>
    </row>
    <row r="105" spans="1:6" x14ac:dyDescent="0.25">
      <c r="A105" s="450"/>
      <c r="B105" s="452"/>
      <c r="E105" s="450"/>
      <c r="F105" s="449"/>
    </row>
    <row r="106" spans="1:6" x14ac:dyDescent="0.25">
      <c r="A106" s="450"/>
      <c r="B106" s="452"/>
      <c r="E106" s="450"/>
      <c r="F106" s="449"/>
    </row>
    <row r="107" spans="1:6" x14ac:dyDescent="0.25">
      <c r="A107" s="447"/>
      <c r="B107" s="448"/>
      <c r="E107" s="450"/>
      <c r="F107" s="449"/>
    </row>
    <row r="108" spans="1:6" x14ac:dyDescent="0.25">
      <c r="A108" s="450"/>
      <c r="B108" s="451"/>
      <c r="E108" s="450"/>
      <c r="F108" s="449"/>
    </row>
    <row r="109" spans="1:6" x14ac:dyDescent="0.25">
      <c r="A109" s="450"/>
      <c r="B109" s="451"/>
      <c r="E109" s="450"/>
      <c r="F109" s="449"/>
    </row>
    <row r="110" spans="1:6" x14ac:dyDescent="0.25">
      <c r="A110" s="450"/>
      <c r="B110" s="451"/>
      <c r="E110" s="450"/>
      <c r="F110" s="449"/>
    </row>
    <row r="111" spans="1:6" x14ac:dyDescent="0.25">
      <c r="A111" s="447"/>
      <c r="B111" s="448"/>
      <c r="E111" s="450"/>
      <c r="F111" s="449"/>
    </row>
    <row r="112" spans="1:6" x14ac:dyDescent="0.25">
      <c r="A112" s="447"/>
      <c r="B112" s="452"/>
      <c r="E112" s="450"/>
      <c r="F112" s="449"/>
    </row>
    <row r="113" spans="1:6" x14ac:dyDescent="0.25">
      <c r="A113" s="450"/>
      <c r="B113" s="451"/>
      <c r="E113" s="450"/>
      <c r="F113" s="449"/>
    </row>
    <row r="114" spans="1:6" x14ac:dyDescent="0.25">
      <c r="A114" s="450"/>
      <c r="B114" s="451"/>
      <c r="E114" s="450"/>
      <c r="F114" s="449"/>
    </row>
    <row r="115" spans="1:6" x14ac:dyDescent="0.25">
      <c r="A115" s="447"/>
      <c r="B115" s="448"/>
      <c r="E115" s="450"/>
      <c r="F115" s="449"/>
    </row>
    <row r="116" spans="1:6" x14ac:dyDescent="0.25">
      <c r="A116" s="450"/>
      <c r="B116" s="451"/>
      <c r="E116" s="450"/>
      <c r="F116" s="449"/>
    </row>
    <row r="117" spans="1:6" x14ac:dyDescent="0.25">
      <c r="A117" s="447"/>
      <c r="B117" s="452"/>
      <c r="E117" s="450"/>
      <c r="F117" s="449"/>
    </row>
    <row r="118" spans="1:6" x14ac:dyDescent="0.25">
      <c r="A118" s="447"/>
      <c r="B118" s="452"/>
      <c r="E118" s="450"/>
      <c r="F118" s="449"/>
    </row>
    <row r="119" spans="1:6" x14ac:dyDescent="0.25">
      <c r="A119" s="447"/>
      <c r="B119" s="452"/>
      <c r="E119" s="450"/>
      <c r="F119" s="449"/>
    </row>
    <row r="120" spans="1:6" x14ac:dyDescent="0.25">
      <c r="A120" s="447"/>
      <c r="B120" s="452"/>
      <c r="E120" s="450"/>
      <c r="F120" s="449"/>
    </row>
    <row r="121" spans="1:6" x14ac:dyDescent="0.25">
      <c r="A121" s="447"/>
      <c r="B121" s="452"/>
      <c r="E121" s="450"/>
      <c r="F121" s="449"/>
    </row>
    <row r="122" spans="1:6" x14ac:dyDescent="0.25">
      <c r="A122" s="447"/>
      <c r="B122" s="452"/>
      <c r="E122" s="450"/>
      <c r="F122" s="449"/>
    </row>
    <row r="123" spans="1:6" x14ac:dyDescent="0.25">
      <c r="A123" s="447"/>
      <c r="B123" s="452"/>
      <c r="E123" s="450"/>
      <c r="F123" s="449"/>
    </row>
    <row r="124" spans="1:6" x14ac:dyDescent="0.25">
      <c r="A124" s="447"/>
      <c r="B124" s="452"/>
      <c r="E124" s="450"/>
      <c r="F124" s="449"/>
    </row>
    <row r="125" spans="1:6" x14ac:dyDescent="0.25">
      <c r="A125" s="447"/>
      <c r="B125" s="452"/>
      <c r="E125" s="450"/>
      <c r="F125" s="449"/>
    </row>
    <row r="126" spans="1:6" x14ac:dyDescent="0.25">
      <c r="A126" s="447"/>
      <c r="B126" s="452"/>
      <c r="E126" s="450"/>
      <c r="F126" s="449"/>
    </row>
    <row r="127" spans="1:6" x14ac:dyDescent="0.25">
      <c r="A127" s="447"/>
      <c r="B127" s="452"/>
      <c r="E127" s="450"/>
      <c r="F127" s="449"/>
    </row>
    <row r="128" spans="1:6" x14ac:dyDescent="0.25">
      <c r="A128" s="447"/>
      <c r="B128" s="452"/>
      <c r="E128" s="450"/>
      <c r="F128" s="449"/>
    </row>
    <row r="129" spans="1:6" x14ac:dyDescent="0.25">
      <c r="A129" s="450"/>
      <c r="B129" s="451"/>
      <c r="E129" s="450"/>
      <c r="F129" s="449"/>
    </row>
    <row r="130" spans="1:6" x14ac:dyDescent="0.25">
      <c r="A130" s="450"/>
      <c r="B130" s="451"/>
      <c r="E130" s="450"/>
      <c r="F130" s="449"/>
    </row>
    <row r="131" spans="1:6" x14ac:dyDescent="0.25">
      <c r="A131" s="499"/>
      <c r="B131" s="499"/>
      <c r="C131" s="499"/>
      <c r="D131" s="444"/>
      <c r="E131" s="444"/>
      <c r="F131" s="449"/>
    </row>
    <row r="132" spans="1:6" x14ac:dyDescent="0.25">
      <c r="A132" s="499"/>
      <c r="B132" s="499"/>
      <c r="C132" s="499"/>
      <c r="D132" s="444"/>
      <c r="E132" s="444"/>
      <c r="F132" s="449"/>
    </row>
    <row r="133" spans="1:6" x14ac:dyDescent="0.25">
      <c r="A133" s="499"/>
      <c r="B133" s="499"/>
      <c r="C133" s="499"/>
      <c r="D133" s="444"/>
      <c r="E133" s="444"/>
      <c r="F133" s="449"/>
    </row>
    <row r="134" spans="1:6" x14ac:dyDescent="0.25">
      <c r="F134" s="449"/>
    </row>
    <row r="135" spans="1:6" x14ac:dyDescent="0.25">
      <c r="F135" s="449"/>
    </row>
    <row r="136" spans="1:6" x14ac:dyDescent="0.25">
      <c r="F136" s="449"/>
    </row>
    <row r="137" spans="1:6" x14ac:dyDescent="0.25">
      <c r="F137" s="449"/>
    </row>
    <row r="138" spans="1:6" x14ac:dyDescent="0.25">
      <c r="F138" s="449"/>
    </row>
    <row r="139" spans="1:6" x14ac:dyDescent="0.25">
      <c r="F139" s="449"/>
    </row>
    <row r="140" spans="1:6" x14ac:dyDescent="0.25">
      <c r="F140" s="449"/>
    </row>
    <row r="141" spans="1:6" x14ac:dyDescent="0.25">
      <c r="F141" s="449"/>
    </row>
    <row r="142" spans="1:6" x14ac:dyDescent="0.25">
      <c r="F142" s="449"/>
    </row>
    <row r="143" spans="1:6" x14ac:dyDescent="0.25">
      <c r="F143" s="449"/>
    </row>
    <row r="144" spans="1:6" x14ac:dyDescent="0.25">
      <c r="F144" s="449"/>
    </row>
    <row r="145" spans="6:6" x14ac:dyDescent="0.25">
      <c r="F145" s="449"/>
    </row>
    <row r="146" spans="6:6" x14ac:dyDescent="0.25">
      <c r="F146" s="449"/>
    </row>
    <row r="147" spans="6:6" x14ac:dyDescent="0.25">
      <c r="F147" s="449"/>
    </row>
    <row r="148" spans="6:6" x14ac:dyDescent="0.25">
      <c r="F148" s="449"/>
    </row>
    <row r="149" spans="6:6" x14ac:dyDescent="0.25">
      <c r="F149" s="449"/>
    </row>
  </sheetData>
  <sheetProtection algorithmName="SHA-512" hashValue="MsJOCR+x2L1ht+t3HwZu8W8kHG0pV2bWyDA2acZS7v5jOPQh7oEZLU3yxDCgtMVe4x8x03ql7URrPYDhmmuV/Q==" saltValue="lXBG8tIVQf95kOheR347og==" spinCount="100000" sheet="1" formatCells="0" formatColumns="0" formatRows="0" insertColumns="0" insertRows="0" insertHyperlinks="0" deleteColumns="0" deleteRows="0" sort="0" autoFilter="0" pivotTables="0"/>
  <mergeCells count="5">
    <mergeCell ref="A50:C53"/>
    <mergeCell ref="A131:C133"/>
    <mergeCell ref="A70:C72"/>
    <mergeCell ref="B77:C77"/>
    <mergeCell ref="B78:C78"/>
  </mergeCells>
  <phoneticPr fontId="0" type="noConversion"/>
  <pageMargins left="0.74803149606299213" right="0.39370078740157483" top="0.98425196850393704" bottom="0.98425196850393704" header="0.51181102362204722" footer="0.51181102362204722"/>
  <pageSetup scale="89" orientation="portrait" r:id="rId1"/>
  <headerFooter alignWithMargins="0">
    <oddFooter>&amp;C9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2"/>
  <sheetViews>
    <sheetView workbookViewId="0">
      <selection activeCell="G30" sqref="G30"/>
    </sheetView>
  </sheetViews>
  <sheetFormatPr defaultRowHeight="13.2" x14ac:dyDescent="0.25"/>
  <cols>
    <col min="2" max="2" width="18" customWidth="1"/>
    <col min="3" max="3" width="13.33203125" customWidth="1"/>
    <col min="4" max="4" width="12.109375" customWidth="1"/>
    <col min="5" max="5" width="13.109375" customWidth="1"/>
    <col min="6" max="8" width="12.44140625" customWidth="1"/>
    <col min="11" max="11" width="20.44140625" customWidth="1"/>
    <col min="12" max="12" width="15.109375" customWidth="1"/>
    <col min="14" max="14" width="15.33203125" customWidth="1"/>
    <col min="15" max="15" width="11.88671875" customWidth="1"/>
  </cols>
  <sheetData>
    <row r="1" spans="1:15" ht="13.8" thickBot="1" x14ac:dyDescent="0.3"/>
    <row r="2" spans="1:15" ht="13.8" thickBot="1" x14ac:dyDescent="0.3">
      <c r="B2" s="29" t="s">
        <v>57</v>
      </c>
      <c r="K2" s="29" t="s">
        <v>58</v>
      </c>
    </row>
    <row r="3" spans="1:15" ht="40.200000000000003" thickBot="1" x14ac:dyDescent="0.3">
      <c r="B3" s="17" t="s">
        <v>55</v>
      </c>
      <c r="C3" s="18" t="s">
        <v>56</v>
      </c>
      <c r="D3" s="19" t="s">
        <v>52</v>
      </c>
      <c r="E3" s="18" t="s">
        <v>56</v>
      </c>
      <c r="F3" s="19" t="s">
        <v>52</v>
      </c>
      <c r="G3" s="18" t="s">
        <v>56</v>
      </c>
      <c r="H3" s="20" t="s">
        <v>52</v>
      </c>
      <c r="K3" s="41" t="s">
        <v>55</v>
      </c>
      <c r="L3" s="42" t="s">
        <v>83</v>
      </c>
      <c r="M3" s="43" t="s">
        <v>74</v>
      </c>
      <c r="N3" s="42" t="s">
        <v>83</v>
      </c>
      <c r="O3" s="44" t="s">
        <v>74</v>
      </c>
    </row>
    <row r="4" spans="1:15" x14ac:dyDescent="0.25">
      <c r="B4" s="2"/>
      <c r="F4" s="3"/>
      <c r="H4" s="3"/>
      <c r="K4" s="11"/>
      <c r="L4" s="12"/>
      <c r="M4" s="12"/>
      <c r="N4" s="12"/>
      <c r="O4" s="13"/>
    </row>
    <row r="5" spans="1:15" ht="26.4" x14ac:dyDescent="0.25">
      <c r="B5" s="4"/>
      <c r="C5" s="22" t="s">
        <v>39</v>
      </c>
      <c r="D5" s="23" t="s">
        <v>40</v>
      </c>
      <c r="E5" s="22" t="s">
        <v>46</v>
      </c>
      <c r="F5" s="24" t="s">
        <v>40</v>
      </c>
      <c r="G5" s="22" t="s">
        <v>64</v>
      </c>
      <c r="H5" s="24" t="s">
        <v>40</v>
      </c>
      <c r="K5" s="25"/>
      <c r="L5" s="21" t="s">
        <v>39</v>
      </c>
      <c r="M5" s="9" t="s">
        <v>40</v>
      </c>
      <c r="N5" s="21" t="s">
        <v>73</v>
      </c>
      <c r="O5" s="38" t="s">
        <v>40</v>
      </c>
    </row>
    <row r="6" spans="1:15" x14ac:dyDescent="0.25">
      <c r="B6" s="2"/>
      <c r="F6" s="3"/>
      <c r="H6" s="3"/>
      <c r="K6" s="25"/>
      <c r="O6" s="26"/>
    </row>
    <row r="7" spans="1:15" x14ac:dyDescent="0.25">
      <c r="B7" s="2"/>
      <c r="F7" s="3"/>
      <c r="H7" s="3"/>
      <c r="K7" s="27" t="s">
        <v>72</v>
      </c>
      <c r="L7">
        <v>4</v>
      </c>
      <c r="M7">
        <v>10</v>
      </c>
      <c r="O7" s="26"/>
    </row>
    <row r="8" spans="1:15" x14ac:dyDescent="0.25">
      <c r="A8" s="9"/>
      <c r="B8" s="10" t="s">
        <v>49</v>
      </c>
      <c r="C8">
        <v>3</v>
      </c>
      <c r="D8">
        <v>50</v>
      </c>
      <c r="E8">
        <v>0</v>
      </c>
      <c r="F8" s="3">
        <v>0</v>
      </c>
      <c r="G8">
        <v>1</v>
      </c>
      <c r="H8" s="3">
        <v>25</v>
      </c>
      <c r="K8" s="25"/>
      <c r="O8" s="26"/>
    </row>
    <row r="9" spans="1:15" x14ac:dyDescent="0.25">
      <c r="B9" s="2"/>
      <c r="F9" s="3"/>
      <c r="H9" s="3"/>
      <c r="K9" s="25"/>
      <c r="O9" s="26"/>
    </row>
    <row r="10" spans="1:15" x14ac:dyDescent="0.25">
      <c r="B10" s="2"/>
      <c r="F10" s="3"/>
      <c r="H10" s="3"/>
      <c r="K10" s="27" t="s">
        <v>53</v>
      </c>
      <c r="L10">
        <v>2</v>
      </c>
      <c r="M10">
        <v>6</v>
      </c>
      <c r="N10">
        <v>4</v>
      </c>
      <c r="O10" s="26">
        <v>5</v>
      </c>
    </row>
    <row r="11" spans="1:15" x14ac:dyDescent="0.25">
      <c r="B11" s="10" t="s">
        <v>50</v>
      </c>
      <c r="C11">
        <v>9</v>
      </c>
      <c r="D11">
        <v>30</v>
      </c>
      <c r="E11">
        <v>0</v>
      </c>
      <c r="F11" s="3"/>
      <c r="G11">
        <v>1</v>
      </c>
      <c r="H11" s="3"/>
      <c r="K11" s="27"/>
      <c r="O11" s="26"/>
    </row>
    <row r="12" spans="1:15" x14ac:dyDescent="0.25">
      <c r="B12" s="2"/>
      <c r="F12" s="3"/>
      <c r="H12" s="3"/>
      <c r="K12" s="25"/>
      <c r="O12" s="26"/>
    </row>
    <row r="13" spans="1:15" x14ac:dyDescent="0.25">
      <c r="B13" s="2"/>
      <c r="F13" s="3"/>
      <c r="H13" s="3"/>
      <c r="K13" s="27" t="s">
        <v>51</v>
      </c>
      <c r="L13">
        <v>2</v>
      </c>
      <c r="O13" s="26"/>
    </row>
    <row r="14" spans="1:15" x14ac:dyDescent="0.25">
      <c r="B14" s="10" t="s">
        <v>53</v>
      </c>
      <c r="C14">
        <v>3</v>
      </c>
      <c r="F14" s="3"/>
      <c r="H14" s="3"/>
      <c r="K14" s="27"/>
      <c r="O14" s="26"/>
    </row>
    <row r="15" spans="1:15" x14ac:dyDescent="0.25">
      <c r="B15" s="2"/>
      <c r="F15" s="3"/>
      <c r="H15" s="3"/>
      <c r="K15" s="25"/>
      <c r="O15" s="26"/>
    </row>
    <row r="16" spans="1:15" x14ac:dyDescent="0.25">
      <c r="B16" s="2"/>
      <c r="F16" s="3"/>
      <c r="H16" s="3"/>
      <c r="K16" s="25"/>
      <c r="O16" s="26"/>
    </row>
    <row r="17" spans="2:15" ht="13.8" thickBot="1" x14ac:dyDescent="0.3">
      <c r="B17" s="10" t="s">
        <v>51</v>
      </c>
      <c r="C17">
        <v>3</v>
      </c>
      <c r="F17" s="3"/>
      <c r="H17" s="3"/>
      <c r="K17" s="14"/>
      <c r="L17" s="15"/>
      <c r="M17" s="15"/>
      <c r="N17" s="15"/>
      <c r="O17" s="16"/>
    </row>
    <row r="18" spans="2:15" x14ac:dyDescent="0.25">
      <c r="B18" s="11"/>
      <c r="C18" s="12"/>
      <c r="D18" s="12"/>
      <c r="E18" s="12"/>
      <c r="F18" s="12"/>
      <c r="G18" s="12"/>
      <c r="H18" s="13"/>
      <c r="K18" s="25"/>
      <c r="O18" s="26"/>
    </row>
    <row r="19" spans="2:15" ht="13.8" thickBot="1" x14ac:dyDescent="0.3">
      <c r="B19" s="14" t="s">
        <v>54</v>
      </c>
      <c r="C19" s="15">
        <f t="shared" ref="C19:H19" si="0">SUM(C7:C17)</f>
        <v>18</v>
      </c>
      <c r="D19" s="15">
        <f t="shared" si="0"/>
        <v>80</v>
      </c>
      <c r="E19" s="15">
        <f t="shared" si="0"/>
        <v>0</v>
      </c>
      <c r="F19" s="15">
        <f t="shared" si="0"/>
        <v>0</v>
      </c>
      <c r="G19" s="15">
        <f t="shared" si="0"/>
        <v>2</v>
      </c>
      <c r="H19" s="16">
        <f t="shared" si="0"/>
        <v>25</v>
      </c>
      <c r="K19" s="14" t="s">
        <v>54</v>
      </c>
      <c r="L19" s="15">
        <f>SUM(L7:L17)</f>
        <v>8</v>
      </c>
      <c r="M19" s="15">
        <f>SUM(M7:M17)</f>
        <v>16</v>
      </c>
      <c r="N19" s="15">
        <f>SUM(N7:N17)</f>
        <v>4</v>
      </c>
      <c r="O19" s="16">
        <f>SUM(O7:O17)</f>
        <v>5</v>
      </c>
    </row>
    <row r="21" spans="2:15" ht="13.8" thickBot="1" x14ac:dyDescent="0.3"/>
    <row r="22" spans="2:15" x14ac:dyDescent="0.25">
      <c r="B22" s="28" t="s">
        <v>63</v>
      </c>
      <c r="C22" s="12"/>
      <c r="D22" s="13"/>
      <c r="K22" s="28" t="s">
        <v>62</v>
      </c>
      <c r="L22" s="12"/>
      <c r="M22" s="13"/>
    </row>
    <row r="23" spans="2:15" x14ac:dyDescent="0.25">
      <c r="B23" s="25"/>
      <c r="D23" s="26"/>
      <c r="K23" s="25"/>
      <c r="M23" s="26"/>
    </row>
    <row r="24" spans="2:15" ht="13.8" thickBot="1" x14ac:dyDescent="0.3">
      <c r="B24" s="30" t="s">
        <v>55</v>
      </c>
      <c r="C24" s="31" t="s">
        <v>59</v>
      </c>
      <c r="D24" s="32" t="s">
        <v>67</v>
      </c>
      <c r="K24" s="30" t="s">
        <v>55</v>
      </c>
      <c r="L24" s="31" t="s">
        <v>59</v>
      </c>
      <c r="M24" s="32"/>
    </row>
    <row r="25" spans="2:15" x14ac:dyDescent="0.25">
      <c r="B25" s="25"/>
      <c r="D25" s="26"/>
      <c r="K25" s="11"/>
      <c r="L25" s="12"/>
      <c r="M25" s="13"/>
    </row>
    <row r="26" spans="2:15" x14ac:dyDescent="0.25">
      <c r="B26" s="53" t="s">
        <v>106</v>
      </c>
      <c r="C26">
        <v>2</v>
      </c>
      <c r="D26" s="33" t="s">
        <v>13</v>
      </c>
      <c r="K26" s="27" t="s">
        <v>60</v>
      </c>
      <c r="L26">
        <v>2</v>
      </c>
      <c r="M26" s="38" t="s">
        <v>13</v>
      </c>
    </row>
    <row r="27" spans="2:15" x14ac:dyDescent="0.25">
      <c r="B27" s="25"/>
      <c r="D27" s="26"/>
      <c r="K27" s="25"/>
      <c r="M27" s="26"/>
    </row>
    <row r="28" spans="2:15" x14ac:dyDescent="0.25">
      <c r="B28" s="53" t="s">
        <v>105</v>
      </c>
      <c r="C28">
        <v>1</v>
      </c>
      <c r="D28" s="33" t="s">
        <v>13</v>
      </c>
      <c r="K28" s="27" t="s">
        <v>61</v>
      </c>
      <c r="L28">
        <v>1</v>
      </c>
      <c r="M28" s="38" t="s">
        <v>13</v>
      </c>
    </row>
    <row r="29" spans="2:15" x14ac:dyDescent="0.25">
      <c r="B29" s="25"/>
      <c r="D29" s="26"/>
      <c r="K29" s="25"/>
      <c r="M29" s="26"/>
    </row>
    <row r="30" spans="2:15" x14ac:dyDescent="0.25">
      <c r="B30" s="27" t="s">
        <v>65</v>
      </c>
      <c r="C30">
        <v>1</v>
      </c>
      <c r="D30" s="33" t="s">
        <v>13</v>
      </c>
      <c r="K30" s="27"/>
      <c r="L30" s="5"/>
      <c r="M30" s="38"/>
    </row>
    <row r="31" spans="2:15" x14ac:dyDescent="0.25">
      <c r="B31" s="25"/>
      <c r="D31" s="26"/>
      <c r="K31" s="25"/>
      <c r="M31" s="26"/>
    </row>
    <row r="32" spans="2:15" ht="13.8" thickBot="1" x14ac:dyDescent="0.3">
      <c r="B32" s="14" t="s">
        <v>66</v>
      </c>
      <c r="C32" s="15">
        <v>3</v>
      </c>
      <c r="D32" s="34" t="s">
        <v>40</v>
      </c>
      <c r="K32" s="39"/>
      <c r="L32" s="15"/>
      <c r="M32" s="40"/>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view="pageBreakPreview" topLeftCell="A10" zoomScaleNormal="85" zoomScaleSheetLayoutView="100" workbookViewId="0">
      <selection activeCell="D33" sqref="D33"/>
    </sheetView>
  </sheetViews>
  <sheetFormatPr defaultColWidth="9.109375" defaultRowHeight="13.2" x14ac:dyDescent="0.25"/>
  <cols>
    <col min="1" max="1" width="7.33203125" customWidth="1"/>
    <col min="2" max="2" width="44.109375" customWidth="1"/>
    <col min="3" max="3" width="8.88671875" style="235" customWidth="1"/>
    <col min="4" max="4" width="8.109375" customWidth="1"/>
    <col min="5" max="5" width="11.109375" hidden="1" customWidth="1"/>
    <col min="6" max="6" width="0.109375" hidden="1" customWidth="1"/>
    <col min="7" max="7" width="15.77734375" customWidth="1"/>
    <col min="8" max="8" width="17.77734375" style="236" customWidth="1"/>
    <col min="9" max="9" width="7.109375" customWidth="1"/>
    <col min="10" max="10" width="14.6640625" customWidth="1"/>
    <col min="11" max="11" width="16.6640625" customWidth="1"/>
    <col min="12" max="12" width="14.6640625" customWidth="1"/>
  </cols>
  <sheetData>
    <row r="1" spans="1:9" x14ac:dyDescent="0.25">
      <c r="A1" s="234" t="s">
        <v>515</v>
      </c>
    </row>
    <row r="2" spans="1:9" x14ac:dyDescent="0.25">
      <c r="A2" s="234" t="s">
        <v>631</v>
      </c>
    </row>
    <row r="3" spans="1:9" x14ac:dyDescent="0.25">
      <c r="A3" s="234" t="s">
        <v>514</v>
      </c>
    </row>
    <row r="4" spans="1:9" x14ac:dyDescent="0.25">
      <c r="A4" s="237" t="s">
        <v>11</v>
      </c>
    </row>
    <row r="5" spans="1:9" x14ac:dyDescent="0.25">
      <c r="G5" s="487"/>
      <c r="H5" s="487"/>
      <c r="I5" s="238"/>
    </row>
    <row r="6" spans="1:9" s="244" customFormat="1" x14ac:dyDescent="0.25">
      <c r="A6" s="239"/>
      <c r="B6" s="488"/>
      <c r="C6" s="239"/>
      <c r="D6" s="239"/>
      <c r="E6" s="240"/>
      <c r="F6" s="241"/>
      <c r="G6" s="240"/>
      <c r="H6" s="242"/>
      <c r="I6" s="243"/>
    </row>
    <row r="7" spans="1:9" s="244" customFormat="1" x14ac:dyDescent="0.25">
      <c r="A7" s="245" t="s">
        <v>0</v>
      </c>
      <c r="B7" s="489"/>
      <c r="C7" s="245" t="s">
        <v>2</v>
      </c>
      <c r="D7" s="245" t="s">
        <v>3</v>
      </c>
      <c r="E7" s="247" t="s">
        <v>4</v>
      </c>
      <c r="F7" s="248" t="s">
        <v>5</v>
      </c>
      <c r="G7" s="247" t="s">
        <v>4</v>
      </c>
      <c r="H7" s="249" t="s">
        <v>5</v>
      </c>
      <c r="I7" s="243"/>
    </row>
    <row r="8" spans="1:9" x14ac:dyDescent="0.25">
      <c r="A8" s="250"/>
      <c r="B8" s="251"/>
      <c r="C8" s="250"/>
      <c r="D8" s="252"/>
      <c r="F8" s="253"/>
      <c r="G8" s="1"/>
      <c r="H8" s="73"/>
      <c r="I8" s="2"/>
    </row>
    <row r="9" spans="1:9" ht="16.2" customHeight="1" x14ac:dyDescent="0.25">
      <c r="A9" s="250"/>
      <c r="B9" s="277" t="s">
        <v>628</v>
      </c>
      <c r="C9" s="250"/>
      <c r="D9" s="252"/>
      <c r="F9" s="253"/>
      <c r="G9" s="1"/>
      <c r="H9" s="73"/>
      <c r="I9" s="2"/>
    </row>
    <row r="10" spans="1:9" ht="105.6" x14ac:dyDescent="0.25">
      <c r="A10" s="250"/>
      <c r="B10" s="278" t="s">
        <v>629</v>
      </c>
      <c r="C10" s="250"/>
      <c r="D10" s="252"/>
      <c r="F10" s="253"/>
      <c r="G10" s="1"/>
      <c r="H10" s="73"/>
      <c r="I10" s="2"/>
    </row>
    <row r="11" spans="1:9" x14ac:dyDescent="0.25">
      <c r="A11" s="250"/>
      <c r="B11" s="3"/>
      <c r="C11" s="250"/>
      <c r="D11" s="252"/>
      <c r="F11" s="253"/>
      <c r="G11" s="1"/>
      <c r="H11" s="73"/>
      <c r="I11" s="2"/>
    </row>
    <row r="12" spans="1:9" x14ac:dyDescent="0.25">
      <c r="A12" s="256" t="s">
        <v>26</v>
      </c>
      <c r="B12" s="254" t="s">
        <v>525</v>
      </c>
      <c r="C12" s="250"/>
      <c r="D12" s="252"/>
      <c r="F12" s="253"/>
      <c r="G12" s="1"/>
      <c r="H12" s="73"/>
      <c r="I12" s="2"/>
    </row>
    <row r="13" spans="1:9" x14ac:dyDescent="0.25">
      <c r="A13" s="257"/>
      <c r="B13" s="258"/>
      <c r="C13" s="259"/>
      <c r="D13" s="260"/>
      <c r="F13" s="253"/>
      <c r="G13" s="1"/>
      <c r="H13" s="73"/>
      <c r="I13" s="2"/>
    </row>
    <row r="14" spans="1:9" x14ac:dyDescent="0.25">
      <c r="A14" s="259" t="s">
        <v>34</v>
      </c>
      <c r="B14" s="234" t="s">
        <v>19</v>
      </c>
      <c r="C14" s="250"/>
      <c r="D14" s="252"/>
      <c r="F14" s="253"/>
      <c r="G14" s="1"/>
      <c r="H14" s="73"/>
      <c r="I14" s="8"/>
    </row>
    <row r="15" spans="1:9" s="262" customFormat="1" x14ac:dyDescent="0.25">
      <c r="A15" s="257"/>
      <c r="B15" s="261" t="s">
        <v>602</v>
      </c>
      <c r="C15" s="259"/>
      <c r="D15" s="260"/>
      <c r="E15"/>
      <c r="F15" s="253"/>
      <c r="G15" s="1"/>
      <c r="H15" s="73"/>
      <c r="I15" s="8"/>
    </row>
    <row r="16" spans="1:9" s="262" customFormat="1" x14ac:dyDescent="0.25">
      <c r="A16" s="259"/>
      <c r="B16" s="261" t="s">
        <v>603</v>
      </c>
      <c r="C16" s="259"/>
      <c r="D16" s="259"/>
      <c r="E16"/>
      <c r="F16" s="52"/>
      <c r="G16" s="74"/>
      <c r="H16" s="73"/>
      <c r="I16" s="8"/>
    </row>
    <row r="17" spans="1:12" s="262" customFormat="1" x14ac:dyDescent="0.25">
      <c r="A17" s="259"/>
      <c r="B17" s="261" t="s">
        <v>518</v>
      </c>
      <c r="C17" s="259"/>
      <c r="D17" s="259"/>
      <c r="E17"/>
      <c r="F17" s="52"/>
      <c r="G17" s="74"/>
      <c r="H17" s="73"/>
      <c r="I17" s="8"/>
    </row>
    <row r="18" spans="1:12" s="262" customFormat="1" x14ac:dyDescent="0.25">
      <c r="A18" s="259"/>
      <c r="B18" s="261" t="s">
        <v>604</v>
      </c>
      <c r="C18" s="259"/>
      <c r="D18" s="259"/>
      <c r="E18"/>
      <c r="F18" s="52"/>
      <c r="G18" s="74"/>
      <c r="H18" s="73"/>
      <c r="I18" s="8"/>
    </row>
    <row r="19" spans="1:12" s="264" customFormat="1" x14ac:dyDescent="0.25">
      <c r="A19" s="259"/>
      <c r="B19" s="263" t="s">
        <v>32</v>
      </c>
      <c r="C19" s="259" t="s">
        <v>13</v>
      </c>
      <c r="D19" s="259">
        <v>1</v>
      </c>
      <c r="E19"/>
      <c r="F19" s="52"/>
      <c r="G19" s="74"/>
      <c r="H19" s="73">
        <f>D19*G19</f>
        <v>0</v>
      </c>
      <c r="I19" s="8"/>
    </row>
    <row r="20" spans="1:12" x14ac:dyDescent="0.25">
      <c r="A20" s="259"/>
      <c r="B20" s="263" t="s">
        <v>33</v>
      </c>
      <c r="C20" s="259" t="s">
        <v>13</v>
      </c>
      <c r="D20" s="259">
        <v>1</v>
      </c>
      <c r="F20" s="52"/>
      <c r="G20" s="74"/>
      <c r="H20" s="73">
        <f>D20*G20</f>
        <v>0</v>
      </c>
      <c r="I20" s="8"/>
    </row>
    <row r="21" spans="1:12" ht="12" customHeight="1" x14ac:dyDescent="0.25">
      <c r="A21" s="259"/>
      <c r="B21" s="261"/>
      <c r="C21" s="259"/>
      <c r="D21" s="259"/>
      <c r="E21" s="252"/>
      <c r="F21" s="52"/>
      <c r="G21" s="75"/>
      <c r="H21" s="73"/>
      <c r="I21" s="8"/>
    </row>
    <row r="22" spans="1:12" s="262" customFormat="1" ht="11.25" customHeight="1" x14ac:dyDescent="0.25">
      <c r="A22" s="259" t="s">
        <v>35</v>
      </c>
      <c r="B22" s="254" t="s">
        <v>117</v>
      </c>
      <c r="C22" s="259"/>
      <c r="D22" s="259"/>
      <c r="E22"/>
      <c r="F22" s="52"/>
      <c r="G22" s="76"/>
      <c r="H22" s="73"/>
      <c r="I22" s="8"/>
    </row>
    <row r="23" spans="1:12" ht="12" customHeight="1" x14ac:dyDescent="0.25">
      <c r="A23" s="257"/>
      <c r="B23" s="261" t="s">
        <v>519</v>
      </c>
      <c r="C23" s="259"/>
      <c r="D23" s="259"/>
      <c r="F23" s="52"/>
      <c r="G23" s="74"/>
      <c r="H23" s="73"/>
      <c r="I23" s="8"/>
      <c r="K23" s="236"/>
    </row>
    <row r="24" spans="1:12" ht="12" customHeight="1" x14ac:dyDescent="0.25">
      <c r="A24" s="257"/>
      <c r="B24" s="261" t="s">
        <v>521</v>
      </c>
      <c r="C24" s="259"/>
      <c r="D24" s="259"/>
      <c r="F24" s="52"/>
      <c r="G24" s="74"/>
      <c r="H24" s="73"/>
      <c r="I24" s="8"/>
    </row>
    <row r="25" spans="1:12" ht="12" customHeight="1" x14ac:dyDescent="0.25">
      <c r="A25" s="257"/>
      <c r="B25" s="261" t="s">
        <v>520</v>
      </c>
      <c r="C25" s="259"/>
      <c r="D25" s="259"/>
      <c r="F25" s="52"/>
      <c r="G25" s="74"/>
      <c r="H25" s="73"/>
      <c r="I25" s="8"/>
    </row>
    <row r="26" spans="1:12" ht="12" customHeight="1" x14ac:dyDescent="0.25">
      <c r="A26" s="257"/>
      <c r="B26" s="263" t="s">
        <v>32</v>
      </c>
      <c r="C26" s="259" t="s">
        <v>13</v>
      </c>
      <c r="D26" s="259">
        <v>1</v>
      </c>
      <c r="F26" s="52"/>
      <c r="G26" s="74"/>
      <c r="H26" s="73">
        <f>D26*G26</f>
        <v>0</v>
      </c>
      <c r="I26" s="8"/>
    </row>
    <row r="27" spans="1:12" x14ac:dyDescent="0.25">
      <c r="A27" s="259"/>
      <c r="B27" s="263" t="s">
        <v>33</v>
      </c>
      <c r="C27" s="259" t="s">
        <v>13</v>
      </c>
      <c r="D27" s="259">
        <f>D26</f>
        <v>1</v>
      </c>
      <c r="E27" s="252"/>
      <c r="F27" s="52"/>
      <c r="G27" s="75"/>
      <c r="H27" s="73">
        <f>D27*G27</f>
        <v>0</v>
      </c>
      <c r="I27" s="8"/>
    </row>
    <row r="28" spans="1:12" x14ac:dyDescent="0.25">
      <c r="A28" s="259"/>
      <c r="B28" s="263"/>
      <c r="C28" s="259"/>
      <c r="D28" s="259"/>
      <c r="F28" s="52"/>
      <c r="G28" s="76"/>
      <c r="H28" s="73"/>
      <c r="I28" s="8"/>
    </row>
    <row r="29" spans="1:12" x14ac:dyDescent="0.25">
      <c r="A29" s="259" t="s">
        <v>36</v>
      </c>
      <c r="B29" s="254" t="s">
        <v>136</v>
      </c>
      <c r="C29" s="259"/>
      <c r="D29" s="259"/>
      <c r="F29" s="52"/>
      <c r="G29" s="76"/>
      <c r="H29" s="73"/>
      <c r="I29" s="8"/>
    </row>
    <row r="30" spans="1:12" x14ac:dyDescent="0.25">
      <c r="A30" s="257"/>
      <c r="B30" s="261" t="s">
        <v>606</v>
      </c>
      <c r="C30" s="259"/>
      <c r="D30" s="259"/>
      <c r="F30" s="6"/>
      <c r="G30" s="74"/>
      <c r="H30" s="73"/>
      <c r="I30" s="8"/>
      <c r="L30" s="236"/>
    </row>
    <row r="31" spans="1:12" x14ac:dyDescent="0.25">
      <c r="A31" s="257"/>
      <c r="B31" s="261" t="s">
        <v>444</v>
      </c>
      <c r="C31" s="259"/>
      <c r="D31" s="259"/>
      <c r="F31" s="6"/>
      <c r="G31" s="74"/>
      <c r="H31" s="73"/>
      <c r="I31" s="8"/>
    </row>
    <row r="32" spans="1:12" x14ac:dyDescent="0.25">
      <c r="A32" s="257"/>
      <c r="B32" s="261" t="s">
        <v>445</v>
      </c>
      <c r="C32" s="259"/>
      <c r="D32" s="259"/>
      <c r="F32" s="6"/>
      <c r="G32" s="74"/>
      <c r="H32" s="73"/>
      <c r="I32" s="8"/>
    </row>
    <row r="33" spans="1:12" ht="12" customHeight="1" x14ac:dyDescent="0.25">
      <c r="A33" s="257"/>
      <c r="B33" s="263" t="s">
        <v>32</v>
      </c>
      <c r="C33" s="259" t="s">
        <v>13</v>
      </c>
      <c r="D33" s="259">
        <v>1</v>
      </c>
      <c r="F33" s="6"/>
      <c r="G33" s="74"/>
      <c r="H33" s="73">
        <f>D33*G33</f>
        <v>0</v>
      </c>
      <c r="I33" s="8"/>
    </row>
    <row r="34" spans="1:12" x14ac:dyDescent="0.25">
      <c r="A34" s="259"/>
      <c r="B34" s="263" t="s">
        <v>33</v>
      </c>
      <c r="C34" s="259" t="s">
        <v>13</v>
      </c>
      <c r="D34" s="259">
        <v>1</v>
      </c>
      <c r="E34" s="252"/>
      <c r="F34" s="6"/>
      <c r="G34" s="75"/>
      <c r="H34" s="73">
        <f>D34*G34</f>
        <v>0</v>
      </c>
      <c r="I34" s="8"/>
    </row>
    <row r="35" spans="1:12" x14ac:dyDescent="0.25">
      <c r="A35" s="259"/>
      <c r="B35" s="263"/>
      <c r="C35" s="259"/>
      <c r="D35" s="259"/>
      <c r="F35" s="6"/>
      <c r="G35" s="76"/>
      <c r="H35" s="73"/>
      <c r="I35" s="8"/>
    </row>
    <row r="36" spans="1:12" x14ac:dyDescent="0.25">
      <c r="A36" s="259" t="s">
        <v>118</v>
      </c>
      <c r="B36" s="254" t="s">
        <v>447</v>
      </c>
      <c r="C36" s="259"/>
      <c r="D36" s="259"/>
      <c r="F36" s="6"/>
      <c r="G36" s="76"/>
      <c r="H36" s="73"/>
      <c r="I36" s="8"/>
    </row>
    <row r="37" spans="1:12" ht="16.8" customHeight="1" x14ac:dyDescent="0.25">
      <c r="A37" s="257"/>
      <c r="B37" s="261" t="s">
        <v>607</v>
      </c>
      <c r="C37" s="259"/>
      <c r="D37" s="259"/>
      <c r="F37" s="6"/>
      <c r="G37" s="77"/>
      <c r="H37" s="73"/>
      <c r="I37" s="8"/>
    </row>
    <row r="38" spans="1:12" ht="16.8" customHeight="1" x14ac:dyDescent="0.25">
      <c r="A38" s="257"/>
      <c r="B38" s="261" t="s">
        <v>608</v>
      </c>
      <c r="C38" s="259"/>
      <c r="D38" s="259"/>
      <c r="F38" s="6"/>
      <c r="G38" s="77"/>
      <c r="H38" s="73"/>
      <c r="I38" s="8"/>
    </row>
    <row r="39" spans="1:12" x14ac:dyDescent="0.25">
      <c r="A39" s="259"/>
      <c r="B39" s="261" t="s">
        <v>609</v>
      </c>
      <c r="C39" s="259"/>
      <c r="D39" s="259"/>
      <c r="E39" s="252"/>
      <c r="F39" s="6"/>
      <c r="G39" s="78"/>
      <c r="H39" s="73"/>
      <c r="I39" s="8"/>
    </row>
    <row r="40" spans="1:12" x14ac:dyDescent="0.25">
      <c r="A40" s="259"/>
      <c r="B40" s="263" t="s">
        <v>32</v>
      </c>
      <c r="C40" s="259" t="s">
        <v>13</v>
      </c>
      <c r="D40" s="259">
        <v>1</v>
      </c>
      <c r="F40" s="6"/>
      <c r="G40" s="74"/>
      <c r="H40" s="73">
        <f>D40*G40</f>
        <v>0</v>
      </c>
      <c r="I40" s="8"/>
    </row>
    <row r="41" spans="1:12" x14ac:dyDescent="0.25">
      <c r="A41" s="259"/>
      <c r="B41" s="263" t="s">
        <v>33</v>
      </c>
      <c r="C41" s="259" t="s">
        <v>13</v>
      </c>
      <c r="D41" s="259">
        <v>1</v>
      </c>
      <c r="E41" s="252"/>
      <c r="F41" s="6"/>
      <c r="G41" s="75"/>
      <c r="H41" s="73">
        <f>D41*G41</f>
        <v>0</v>
      </c>
      <c r="I41" s="8"/>
    </row>
    <row r="42" spans="1:12" x14ac:dyDescent="0.25">
      <c r="A42" s="259"/>
      <c r="B42" s="263"/>
      <c r="C42" s="259"/>
      <c r="D42" s="259"/>
      <c r="F42" s="6"/>
      <c r="G42" s="74"/>
      <c r="H42" s="73"/>
      <c r="I42" s="8"/>
      <c r="J42" s="236"/>
    </row>
    <row r="43" spans="1:12" x14ac:dyDescent="0.25">
      <c r="A43" s="259" t="s">
        <v>138</v>
      </c>
      <c r="B43" s="254" t="s">
        <v>20</v>
      </c>
      <c r="C43" s="259"/>
      <c r="D43" s="259"/>
      <c r="F43" s="6"/>
      <c r="G43" s="76"/>
      <c r="H43" s="73"/>
      <c r="I43" s="8"/>
      <c r="L43" s="236"/>
    </row>
    <row r="44" spans="1:12" x14ac:dyDescent="0.25">
      <c r="A44" s="257"/>
      <c r="B44" s="261" t="s">
        <v>141</v>
      </c>
      <c r="C44" s="259"/>
      <c r="D44" s="259"/>
      <c r="F44" s="6"/>
      <c r="G44" s="77"/>
      <c r="H44" s="73"/>
      <c r="I44" s="8"/>
    </row>
    <row r="45" spans="1:12" x14ac:dyDescent="0.25">
      <c r="A45" s="259"/>
      <c r="B45" s="261" t="s">
        <v>610</v>
      </c>
      <c r="C45" s="259" t="s">
        <v>132</v>
      </c>
      <c r="D45" s="259">
        <v>1</v>
      </c>
      <c r="E45" s="252"/>
      <c r="F45" s="6"/>
      <c r="G45" s="78"/>
      <c r="H45" s="73">
        <f>D45*G45</f>
        <v>0</v>
      </c>
      <c r="I45" s="8"/>
    </row>
    <row r="46" spans="1:12" x14ac:dyDescent="0.25">
      <c r="A46" s="259"/>
      <c r="B46" s="263"/>
      <c r="C46" s="259"/>
      <c r="D46" s="259"/>
      <c r="F46" s="6"/>
      <c r="G46" s="74"/>
      <c r="H46" s="73"/>
      <c r="I46" s="8"/>
    </row>
    <row r="47" spans="1:12" x14ac:dyDescent="0.25">
      <c r="A47" s="259" t="s">
        <v>446</v>
      </c>
      <c r="B47" s="254" t="s">
        <v>20</v>
      </c>
      <c r="C47" s="259"/>
      <c r="D47" s="259"/>
      <c r="F47" s="6"/>
      <c r="G47" s="76"/>
      <c r="H47" s="73"/>
      <c r="I47" s="8"/>
    </row>
    <row r="48" spans="1:12" x14ac:dyDescent="0.25">
      <c r="A48" s="257"/>
      <c r="B48" s="261" t="s">
        <v>140</v>
      </c>
      <c r="C48" s="259"/>
      <c r="D48" s="259"/>
      <c r="F48" s="6"/>
      <c r="G48" s="77"/>
      <c r="H48" s="73"/>
      <c r="I48" s="8"/>
    </row>
    <row r="49" spans="1:9" x14ac:dyDescent="0.25">
      <c r="A49" s="259"/>
      <c r="B49" s="261" t="s">
        <v>139</v>
      </c>
      <c r="C49" s="259" t="s">
        <v>132</v>
      </c>
      <c r="D49" s="259">
        <v>1</v>
      </c>
      <c r="E49" s="252"/>
      <c r="F49" s="6"/>
      <c r="G49" s="78"/>
      <c r="H49" s="73">
        <f>D49*G49</f>
        <v>0</v>
      </c>
      <c r="I49" s="8"/>
    </row>
    <row r="50" spans="1:9" x14ac:dyDescent="0.25">
      <c r="A50" s="257"/>
      <c r="B50" s="261"/>
      <c r="C50" s="259"/>
      <c r="D50" s="259"/>
      <c r="F50" s="6"/>
      <c r="G50" s="77"/>
      <c r="H50" s="73"/>
      <c r="I50" s="8"/>
    </row>
    <row r="51" spans="1:9" x14ac:dyDescent="0.25">
      <c r="A51" s="265"/>
      <c r="B51" s="266"/>
      <c r="C51" s="267"/>
      <c r="D51" s="266"/>
      <c r="E51" s="268"/>
      <c r="F51" s="269"/>
      <c r="G51" s="268"/>
      <c r="H51" s="79"/>
    </row>
    <row r="52" spans="1:9" x14ac:dyDescent="0.25">
      <c r="A52" s="2"/>
      <c r="B52" s="270" t="s">
        <v>600</v>
      </c>
      <c r="C52" s="238"/>
      <c r="D52" s="244"/>
      <c r="E52" s="271" t="s">
        <v>8</v>
      </c>
      <c r="F52" s="272">
        <f>SUM(F15:F50)</f>
        <v>0</v>
      </c>
      <c r="G52" s="271" t="s">
        <v>8</v>
      </c>
      <c r="H52" s="80">
        <f>SUM(H18:H50)</f>
        <v>0</v>
      </c>
    </row>
    <row r="53" spans="1:9" x14ac:dyDescent="0.25">
      <c r="A53" s="4"/>
      <c r="B53" s="273"/>
      <c r="C53" s="274"/>
      <c r="D53" s="273"/>
      <c r="E53" s="275"/>
      <c r="F53" s="276"/>
      <c r="G53" s="275"/>
      <c r="H53" s="81"/>
    </row>
  </sheetData>
  <sheetProtection algorithmName="SHA-512" hashValue="XSvCfIwHG/swmS4pKoFNhJzsY8jcqYw0BAv+kpRvi4PgzEwkCNUL3+qZrnsvy4zuOKnIAxT5lUOBZhUP/uqILg==" saltValue="xVjHcX7NS8BSCe62HrCVnA==" spinCount="100000" sheet="1" formatCells="0" formatColumns="0" formatRows="0" insertColumns="0" insertRows="0" insertHyperlinks="0" deleteColumns="0" deleteRows="0" sort="0" autoFilter="0" pivotTables="0"/>
  <mergeCells count="2">
    <mergeCell ref="G5:H5"/>
    <mergeCell ref="B6:B7"/>
  </mergeCells>
  <pageMargins left="0.74803149606299213" right="0.39370078740157483" top="0.78740157480314965" bottom="0.78740157480314965" header="0.51181102362204722" footer="0.51181102362204722"/>
  <pageSetup scale="89" orientation="portrait" r:id="rId1"/>
  <headerFooter alignWithMargins="0">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
  <sheetViews>
    <sheetView view="pageBreakPreview" topLeftCell="A42" zoomScaleNormal="100" zoomScaleSheetLayoutView="100" workbookViewId="0">
      <selection activeCell="H13" sqref="H13"/>
    </sheetView>
  </sheetViews>
  <sheetFormatPr defaultColWidth="9.109375" defaultRowHeight="13.2" x14ac:dyDescent="0.25"/>
  <cols>
    <col min="1" max="1" width="7.33203125" customWidth="1"/>
    <col min="2" max="2" width="48.33203125" customWidth="1"/>
    <col min="3" max="3" width="8.88671875" style="235" customWidth="1"/>
    <col min="4" max="4" width="8.109375" customWidth="1"/>
    <col min="5" max="5" width="11.109375" hidden="1" customWidth="1"/>
    <col min="6" max="6" width="12.44140625" hidden="1" customWidth="1"/>
    <col min="7" max="7" width="15.77734375" customWidth="1"/>
    <col min="8" max="8" width="17.77734375" style="236" customWidth="1"/>
    <col min="9" max="9" width="7.109375" customWidth="1"/>
    <col min="10" max="10" width="14.6640625" customWidth="1"/>
    <col min="11" max="11" width="13" customWidth="1"/>
    <col min="12" max="12" width="14.6640625" customWidth="1"/>
  </cols>
  <sheetData>
    <row r="1" spans="1:9" x14ac:dyDescent="0.25">
      <c r="A1" s="234" t="str">
        <f>'Bill2 p2'!A1</f>
        <v>WIMS 078285: MADADENI HOSPITAL: INSTALLATION OF GENERATOR SET FOR OPERATING THEATRE</v>
      </c>
    </row>
    <row r="2" spans="1:9" x14ac:dyDescent="0.25">
      <c r="A2" s="234" t="s">
        <v>631</v>
      </c>
    </row>
    <row r="3" spans="1:9" x14ac:dyDescent="0.25">
      <c r="A3" s="234" t="str">
        <f>'Bill2 p2'!A3</f>
        <v>STANDBY (PRIME RATED) GENERATOR INSTALLATIONS</v>
      </c>
    </row>
    <row r="4" spans="1:9" x14ac:dyDescent="0.25">
      <c r="A4" s="237" t="s">
        <v>11</v>
      </c>
    </row>
    <row r="5" spans="1:9" x14ac:dyDescent="0.25">
      <c r="G5" s="487"/>
      <c r="H5" s="487"/>
      <c r="I5" s="238"/>
    </row>
    <row r="6" spans="1:9" s="244" customFormat="1" x14ac:dyDescent="0.25">
      <c r="A6" s="239"/>
      <c r="B6" s="488"/>
      <c r="C6" s="239"/>
      <c r="D6" s="239"/>
      <c r="E6" s="240"/>
      <c r="F6" s="241"/>
      <c r="G6" s="240"/>
      <c r="H6" s="242"/>
      <c r="I6" s="243"/>
    </row>
    <row r="7" spans="1:9" s="244" customFormat="1" x14ac:dyDescent="0.25">
      <c r="A7" s="245" t="s">
        <v>0</v>
      </c>
      <c r="B7" s="489"/>
      <c r="C7" s="245" t="s">
        <v>2</v>
      </c>
      <c r="D7" s="245" t="s">
        <v>3</v>
      </c>
      <c r="E7" s="247" t="s">
        <v>4</v>
      </c>
      <c r="F7" s="248" t="s">
        <v>5</v>
      </c>
      <c r="G7" s="247" t="s">
        <v>4</v>
      </c>
      <c r="H7" s="249" t="s">
        <v>5</v>
      </c>
      <c r="I7" s="243"/>
    </row>
    <row r="8" spans="1:9" x14ac:dyDescent="0.25">
      <c r="A8" s="256" t="s">
        <v>27</v>
      </c>
      <c r="B8" s="279" t="s">
        <v>121</v>
      </c>
      <c r="C8" s="250"/>
      <c r="D8" s="252"/>
      <c r="F8" s="253"/>
      <c r="G8" s="1"/>
      <c r="H8" s="73"/>
      <c r="I8" s="2"/>
    </row>
    <row r="9" spans="1:9" x14ac:dyDescent="0.25">
      <c r="A9" s="280" t="s">
        <v>38</v>
      </c>
      <c r="B9" s="254" t="s">
        <v>37</v>
      </c>
      <c r="C9" s="259"/>
      <c r="D9" s="259"/>
      <c r="F9" s="6"/>
      <c r="G9" s="77"/>
      <c r="H9" s="73"/>
      <c r="I9" s="2"/>
    </row>
    <row r="10" spans="1:9" ht="118.8" x14ac:dyDescent="0.25">
      <c r="A10" s="281"/>
      <c r="B10" s="282" t="s">
        <v>77</v>
      </c>
      <c r="C10" s="259"/>
      <c r="D10" s="259"/>
      <c r="E10" s="252"/>
      <c r="F10" s="6"/>
      <c r="G10" s="78"/>
      <c r="H10" s="73"/>
      <c r="I10" s="2"/>
    </row>
    <row r="11" spans="1:9" x14ac:dyDescent="0.25">
      <c r="A11" s="259"/>
      <c r="B11" s="283"/>
      <c r="C11" s="259"/>
      <c r="D11" s="259"/>
      <c r="F11" s="6"/>
      <c r="G11" s="77"/>
      <c r="H11" s="73"/>
      <c r="I11" s="8"/>
    </row>
    <row r="12" spans="1:9" x14ac:dyDescent="0.25">
      <c r="A12" s="259" t="s">
        <v>122</v>
      </c>
      <c r="B12" s="284" t="s">
        <v>39</v>
      </c>
      <c r="C12" s="259"/>
      <c r="D12" s="259"/>
      <c r="F12" s="6"/>
      <c r="G12" s="74"/>
      <c r="H12" s="73"/>
      <c r="I12" s="8"/>
    </row>
    <row r="13" spans="1:9" ht="12" customHeight="1" x14ac:dyDescent="0.25">
      <c r="A13" s="259"/>
      <c r="B13" s="263" t="s">
        <v>32</v>
      </c>
      <c r="C13" s="259" t="s">
        <v>40</v>
      </c>
      <c r="D13" s="259">
        <v>35</v>
      </c>
      <c r="F13" s="6"/>
      <c r="G13" s="74"/>
      <c r="H13" s="73">
        <f>D13*G13</f>
        <v>0</v>
      </c>
      <c r="I13" s="8"/>
    </row>
    <row r="14" spans="1:9" ht="11.25" customHeight="1" x14ac:dyDescent="0.25">
      <c r="A14" s="259"/>
      <c r="B14" s="263" t="s">
        <v>611</v>
      </c>
      <c r="C14" s="259" t="s">
        <v>40</v>
      </c>
      <c r="D14" s="259">
        <f>D13</f>
        <v>35</v>
      </c>
      <c r="F14" s="6"/>
      <c r="G14" s="74"/>
      <c r="H14" s="73">
        <f>D14*G14</f>
        <v>0</v>
      </c>
      <c r="I14" s="8"/>
    </row>
    <row r="15" spans="1:9" ht="12" customHeight="1" x14ac:dyDescent="0.25">
      <c r="A15" s="259"/>
      <c r="B15" s="285"/>
      <c r="C15" s="259"/>
      <c r="D15" s="259"/>
      <c r="F15" s="6"/>
      <c r="G15" s="77"/>
      <c r="H15" s="73"/>
      <c r="I15" s="8"/>
    </row>
    <row r="16" spans="1:9" ht="16.2" customHeight="1" x14ac:dyDescent="0.25">
      <c r="A16" s="259" t="s">
        <v>123</v>
      </c>
      <c r="B16" s="284" t="s">
        <v>137</v>
      </c>
      <c r="C16" s="259"/>
      <c r="D16" s="259"/>
      <c r="F16" s="6"/>
      <c r="G16" s="74"/>
      <c r="H16" s="73"/>
      <c r="I16" s="8"/>
    </row>
    <row r="17" spans="1:9" x14ac:dyDescent="0.25">
      <c r="A17" s="259"/>
      <c r="B17" s="263" t="s">
        <v>32</v>
      </c>
      <c r="C17" s="259" t="s">
        <v>40</v>
      </c>
      <c r="D17" s="259">
        <v>80</v>
      </c>
      <c r="F17" s="6"/>
      <c r="G17" s="74"/>
      <c r="H17" s="73">
        <f>D17*G17</f>
        <v>0</v>
      </c>
      <c r="I17" s="8"/>
    </row>
    <row r="18" spans="1:9" x14ac:dyDescent="0.25">
      <c r="A18" s="259"/>
      <c r="B18" s="263" t="s">
        <v>611</v>
      </c>
      <c r="C18" s="259" t="s">
        <v>40</v>
      </c>
      <c r="D18" s="259">
        <f>D17</f>
        <v>80</v>
      </c>
      <c r="F18" s="6"/>
      <c r="G18" s="74"/>
      <c r="H18" s="73">
        <f>D18*G18</f>
        <v>0</v>
      </c>
      <c r="I18" s="8"/>
    </row>
    <row r="19" spans="1:9" ht="12" customHeight="1" x14ac:dyDescent="0.25">
      <c r="A19" s="259"/>
      <c r="B19" s="261"/>
      <c r="C19" s="259"/>
      <c r="D19" s="259"/>
      <c r="F19" s="6"/>
      <c r="G19" s="74"/>
      <c r="H19" s="73"/>
      <c r="I19" s="8"/>
    </row>
    <row r="20" spans="1:9" x14ac:dyDescent="0.25">
      <c r="A20" s="259" t="s">
        <v>145</v>
      </c>
      <c r="B20" s="284" t="s">
        <v>143</v>
      </c>
      <c r="C20" s="259"/>
      <c r="D20" s="259"/>
      <c r="F20" s="6"/>
      <c r="G20" s="74"/>
      <c r="H20" s="73"/>
      <c r="I20" s="8"/>
    </row>
    <row r="21" spans="1:9" x14ac:dyDescent="0.25">
      <c r="A21" s="259"/>
      <c r="B21" s="263" t="s">
        <v>32</v>
      </c>
      <c r="C21" s="259" t="s">
        <v>40</v>
      </c>
      <c r="D21" s="259">
        <v>10</v>
      </c>
      <c r="F21" s="6"/>
      <c r="G21" s="74"/>
      <c r="H21" s="73">
        <f>D21*G21</f>
        <v>0</v>
      </c>
      <c r="I21" s="8"/>
    </row>
    <row r="22" spans="1:9" x14ac:dyDescent="0.25">
      <c r="A22" s="259"/>
      <c r="B22" s="263" t="s">
        <v>612</v>
      </c>
      <c r="C22" s="259" t="s">
        <v>40</v>
      </c>
      <c r="D22" s="259">
        <f>D21</f>
        <v>10</v>
      </c>
      <c r="F22" s="6"/>
      <c r="G22" s="74"/>
      <c r="H22" s="73">
        <f>D22*G22</f>
        <v>0</v>
      </c>
      <c r="I22" s="8"/>
    </row>
    <row r="23" spans="1:9" ht="16.8" customHeight="1" x14ac:dyDescent="0.25">
      <c r="A23" s="259"/>
      <c r="B23" s="284"/>
      <c r="C23" s="259"/>
      <c r="D23" s="259"/>
      <c r="E23" s="252"/>
      <c r="F23" s="6"/>
      <c r="G23" s="75"/>
      <c r="H23" s="73"/>
      <c r="I23" s="8"/>
    </row>
    <row r="24" spans="1:9" x14ac:dyDescent="0.25">
      <c r="A24" s="259" t="s">
        <v>146</v>
      </c>
      <c r="B24" s="284" t="s">
        <v>144</v>
      </c>
      <c r="C24" s="259"/>
      <c r="D24" s="259"/>
      <c r="F24" s="6"/>
      <c r="G24" s="74"/>
      <c r="H24" s="73"/>
      <c r="I24" s="8"/>
    </row>
    <row r="25" spans="1:9" x14ac:dyDescent="0.25">
      <c r="A25" s="259"/>
      <c r="B25" s="263" t="s">
        <v>32</v>
      </c>
      <c r="C25" s="259" t="s">
        <v>40</v>
      </c>
      <c r="D25" s="259">
        <v>60</v>
      </c>
      <c r="F25" s="6"/>
      <c r="G25" s="74"/>
      <c r="H25" s="73">
        <f>D25*G25</f>
        <v>0</v>
      </c>
      <c r="I25" s="8"/>
    </row>
    <row r="26" spans="1:9" x14ac:dyDescent="0.25">
      <c r="A26" s="259"/>
      <c r="B26" s="263" t="s">
        <v>612</v>
      </c>
      <c r="C26" s="259" t="s">
        <v>40</v>
      </c>
      <c r="D26" s="259">
        <f>D25</f>
        <v>60</v>
      </c>
      <c r="F26" s="6"/>
      <c r="G26" s="74"/>
      <c r="H26" s="73">
        <f>D26*G26</f>
        <v>0</v>
      </c>
      <c r="I26" s="8"/>
    </row>
    <row r="27" spans="1:9" x14ac:dyDescent="0.25">
      <c r="A27" s="257"/>
      <c r="B27" s="261"/>
      <c r="C27" s="259"/>
      <c r="D27" s="259"/>
      <c r="F27" s="6"/>
      <c r="G27" s="77"/>
      <c r="H27" s="73"/>
      <c r="I27" s="8"/>
    </row>
    <row r="28" spans="1:9" x14ac:dyDescent="0.25">
      <c r="A28" s="256" t="s">
        <v>44</v>
      </c>
      <c r="B28" s="254" t="s">
        <v>41</v>
      </c>
      <c r="C28" s="250"/>
      <c r="D28" s="252"/>
      <c r="F28" s="253"/>
      <c r="G28" s="1"/>
      <c r="H28" s="73"/>
      <c r="I28" s="8"/>
    </row>
    <row r="29" spans="1:9" ht="66" x14ac:dyDescent="0.25">
      <c r="A29" s="257"/>
      <c r="B29" s="282" t="s">
        <v>42</v>
      </c>
      <c r="C29" s="259"/>
      <c r="D29" s="260"/>
      <c r="F29" s="253"/>
      <c r="G29" s="1"/>
      <c r="H29" s="73"/>
      <c r="I29" s="8"/>
    </row>
    <row r="30" spans="1:9" x14ac:dyDescent="0.25">
      <c r="A30" s="259"/>
      <c r="B30" s="261"/>
      <c r="C30" s="259"/>
      <c r="D30" s="259"/>
      <c r="F30" s="6"/>
      <c r="G30" s="74"/>
      <c r="H30" s="73"/>
      <c r="I30" s="8"/>
    </row>
    <row r="31" spans="1:9" x14ac:dyDescent="0.25">
      <c r="A31" s="259" t="s">
        <v>124</v>
      </c>
      <c r="B31" s="284" t="s">
        <v>39</v>
      </c>
      <c r="C31" s="259"/>
      <c r="D31" s="259"/>
      <c r="E31" s="252"/>
      <c r="F31" s="6"/>
      <c r="G31" s="75"/>
      <c r="H31" s="73"/>
      <c r="I31" s="8"/>
    </row>
    <row r="32" spans="1:9" x14ac:dyDescent="0.25">
      <c r="A32" s="257"/>
      <c r="B32" s="263" t="s">
        <v>32</v>
      </c>
      <c r="C32" s="259" t="s">
        <v>13</v>
      </c>
      <c r="D32" s="259">
        <v>6</v>
      </c>
      <c r="F32" s="6"/>
      <c r="G32" s="74"/>
      <c r="H32" s="73">
        <f>D32*G32</f>
        <v>0</v>
      </c>
      <c r="I32" s="8"/>
    </row>
    <row r="33" spans="1:9" x14ac:dyDescent="0.25">
      <c r="A33" s="259"/>
      <c r="B33" s="263" t="s">
        <v>142</v>
      </c>
      <c r="C33" s="259" t="s">
        <v>13</v>
      </c>
      <c r="D33" s="259">
        <f>D32</f>
        <v>6</v>
      </c>
      <c r="E33" s="252"/>
      <c r="F33" s="6"/>
      <c r="G33" s="75"/>
      <c r="H33" s="73">
        <f>D33*G33</f>
        <v>0</v>
      </c>
      <c r="I33" s="8"/>
    </row>
    <row r="34" spans="1:9" x14ac:dyDescent="0.25">
      <c r="A34" s="259"/>
      <c r="B34" s="254"/>
      <c r="C34" s="259"/>
      <c r="D34" s="259"/>
      <c r="F34" s="6"/>
      <c r="G34" s="76"/>
      <c r="H34" s="73"/>
      <c r="I34" s="8"/>
    </row>
    <row r="35" spans="1:9" x14ac:dyDescent="0.25">
      <c r="A35" s="259" t="s">
        <v>125</v>
      </c>
      <c r="B35" s="284" t="s">
        <v>137</v>
      </c>
      <c r="C35" s="259"/>
      <c r="D35" s="259"/>
      <c r="E35" s="252"/>
      <c r="F35" s="6"/>
      <c r="G35" s="78"/>
      <c r="H35" s="73"/>
      <c r="I35" s="8"/>
    </row>
    <row r="36" spans="1:9" ht="12.75" customHeight="1" x14ac:dyDescent="0.25">
      <c r="A36" s="257"/>
      <c r="B36" s="263" t="s">
        <v>32</v>
      </c>
      <c r="C36" s="259" t="s">
        <v>13</v>
      </c>
      <c r="D36" s="259">
        <v>12</v>
      </c>
      <c r="F36" s="6"/>
      <c r="G36" s="76"/>
      <c r="H36" s="73">
        <f>D36*G36</f>
        <v>0</v>
      </c>
      <c r="I36" s="8"/>
    </row>
    <row r="37" spans="1:9" x14ac:dyDescent="0.25">
      <c r="A37" s="259"/>
      <c r="B37" s="263" t="s">
        <v>33</v>
      </c>
      <c r="C37" s="259" t="s">
        <v>13</v>
      </c>
      <c r="D37" s="259">
        <f>D36</f>
        <v>12</v>
      </c>
      <c r="F37" s="6"/>
      <c r="G37" s="77"/>
      <c r="H37" s="73">
        <f>D37*G37</f>
        <v>0</v>
      </c>
      <c r="I37" s="8"/>
    </row>
    <row r="38" spans="1:9" x14ac:dyDescent="0.25">
      <c r="A38" s="257"/>
      <c r="B38" s="263"/>
      <c r="C38" s="259"/>
      <c r="D38" s="259"/>
      <c r="F38" s="6"/>
      <c r="G38" s="76"/>
      <c r="H38" s="73"/>
      <c r="I38" s="8"/>
    </row>
    <row r="39" spans="1:9" x14ac:dyDescent="0.25">
      <c r="A39" s="259" t="s">
        <v>147</v>
      </c>
      <c r="B39" s="284" t="s">
        <v>143</v>
      </c>
      <c r="C39" s="259"/>
      <c r="D39" s="259"/>
      <c r="E39" s="252"/>
      <c r="F39" s="6"/>
      <c r="G39" s="78"/>
      <c r="H39" s="73"/>
      <c r="I39" s="8"/>
    </row>
    <row r="40" spans="1:9" x14ac:dyDescent="0.25">
      <c r="A40" s="257"/>
      <c r="B40" s="263" t="s">
        <v>32</v>
      </c>
      <c r="C40" s="259" t="s">
        <v>13</v>
      </c>
      <c r="D40" s="259">
        <v>4</v>
      </c>
      <c r="F40" s="6"/>
      <c r="G40" s="76"/>
      <c r="H40" s="73">
        <f>D40*G40</f>
        <v>0</v>
      </c>
      <c r="I40" s="8"/>
    </row>
    <row r="41" spans="1:9" ht="18.75" customHeight="1" x14ac:dyDescent="0.25">
      <c r="A41" s="259"/>
      <c r="B41" s="263" t="s">
        <v>33</v>
      </c>
      <c r="C41" s="259" t="s">
        <v>13</v>
      </c>
      <c r="D41" s="259">
        <f>D40</f>
        <v>4</v>
      </c>
      <c r="F41" s="6"/>
      <c r="G41" s="77"/>
      <c r="H41" s="73">
        <f>D41*G41</f>
        <v>0</v>
      </c>
      <c r="I41" s="8"/>
    </row>
    <row r="42" spans="1:9" ht="18.75" customHeight="1" x14ac:dyDescent="0.25">
      <c r="A42" s="286"/>
      <c r="B42" s="282"/>
      <c r="C42" s="259"/>
      <c r="D42" s="259"/>
      <c r="F42" s="6"/>
      <c r="G42" s="77"/>
      <c r="H42" s="73"/>
      <c r="I42" s="8"/>
    </row>
    <row r="43" spans="1:9" ht="18.75" customHeight="1" x14ac:dyDescent="0.25">
      <c r="A43" s="259" t="s">
        <v>148</v>
      </c>
      <c r="B43" s="284" t="s">
        <v>144</v>
      </c>
      <c r="C43" s="259"/>
      <c r="D43" s="259"/>
      <c r="E43" s="252"/>
      <c r="F43" s="6"/>
      <c r="G43" s="78"/>
      <c r="H43" s="73"/>
      <c r="I43" s="8"/>
    </row>
    <row r="44" spans="1:9" x14ac:dyDescent="0.25">
      <c r="A44" s="257"/>
      <c r="B44" s="263" t="s">
        <v>32</v>
      </c>
      <c r="C44" s="259" t="s">
        <v>13</v>
      </c>
      <c r="D44" s="259">
        <v>4</v>
      </c>
      <c r="F44" s="6"/>
      <c r="G44" s="76"/>
      <c r="H44" s="73">
        <f>D44*G44</f>
        <v>0</v>
      </c>
      <c r="I44" s="8"/>
    </row>
    <row r="45" spans="1:9" x14ac:dyDescent="0.25">
      <c r="A45" s="259"/>
      <c r="B45" s="263" t="s">
        <v>33</v>
      </c>
      <c r="C45" s="259" t="s">
        <v>13</v>
      </c>
      <c r="D45" s="259">
        <f>D44</f>
        <v>4</v>
      </c>
      <c r="F45" s="6"/>
      <c r="G45" s="77"/>
      <c r="H45" s="73">
        <f>D45*G45</f>
        <v>0</v>
      </c>
      <c r="I45" s="8"/>
    </row>
    <row r="46" spans="1:9" x14ac:dyDescent="0.25">
      <c r="A46" s="287"/>
      <c r="B46" s="282"/>
      <c r="C46" s="288"/>
      <c r="D46" s="259"/>
      <c r="F46" s="6"/>
      <c r="G46" s="292"/>
      <c r="H46" s="73"/>
      <c r="I46" s="8"/>
    </row>
    <row r="47" spans="1:9" x14ac:dyDescent="0.25">
      <c r="A47" s="256" t="s">
        <v>28</v>
      </c>
      <c r="B47" s="254" t="s">
        <v>47</v>
      </c>
      <c r="C47" s="259"/>
      <c r="D47" s="259"/>
      <c r="F47" s="6"/>
      <c r="G47" s="77"/>
      <c r="H47" s="73"/>
      <c r="I47" s="8"/>
    </row>
    <row r="48" spans="1:9" ht="133.19999999999999" customHeight="1" x14ac:dyDescent="0.25">
      <c r="A48" s="259"/>
      <c r="B48" s="282" t="s">
        <v>109</v>
      </c>
      <c r="C48" s="259"/>
      <c r="D48" s="259"/>
      <c r="F48" s="6"/>
      <c r="G48" s="74"/>
      <c r="H48" s="73"/>
      <c r="I48" s="2"/>
    </row>
    <row r="49" spans="1:11" x14ac:dyDescent="0.25">
      <c r="A49" s="259"/>
      <c r="B49" s="261"/>
      <c r="C49" s="259"/>
      <c r="D49" s="259"/>
      <c r="F49" s="6"/>
      <c r="G49" s="74"/>
      <c r="H49" s="73"/>
      <c r="I49" s="2"/>
    </row>
    <row r="50" spans="1:11" x14ac:dyDescent="0.25">
      <c r="A50" s="259" t="s">
        <v>43</v>
      </c>
      <c r="B50" s="289" t="s">
        <v>613</v>
      </c>
      <c r="C50" s="288" t="s">
        <v>107</v>
      </c>
      <c r="D50" s="259">
        <v>100</v>
      </c>
      <c r="F50" s="6"/>
      <c r="G50" s="74"/>
      <c r="H50" s="73">
        <f>D50*G50</f>
        <v>0</v>
      </c>
      <c r="I50" s="2"/>
    </row>
    <row r="51" spans="1:11" x14ac:dyDescent="0.25">
      <c r="A51" s="259" t="s">
        <v>45</v>
      </c>
      <c r="B51" s="289" t="s">
        <v>108</v>
      </c>
      <c r="C51" s="288" t="s">
        <v>107</v>
      </c>
      <c r="D51" s="259">
        <v>20</v>
      </c>
      <c r="F51" s="6"/>
      <c r="G51" s="74"/>
      <c r="H51" s="73">
        <f>D51*G51</f>
        <v>0</v>
      </c>
      <c r="I51" s="290"/>
      <c r="K51" s="236"/>
    </row>
    <row r="52" spans="1:11" x14ac:dyDescent="0.25">
      <c r="A52" s="287"/>
      <c r="B52" s="291"/>
      <c r="C52" s="288"/>
      <c r="D52" s="259"/>
      <c r="F52" s="6"/>
      <c r="G52" s="74"/>
      <c r="H52" s="73"/>
      <c r="I52" s="2"/>
    </row>
    <row r="53" spans="1:11" x14ac:dyDescent="0.25">
      <c r="A53" s="252"/>
      <c r="B53" s="3"/>
      <c r="C53" s="250"/>
      <c r="D53" s="252"/>
      <c r="F53" s="253"/>
      <c r="G53" s="1"/>
      <c r="H53" s="293"/>
    </row>
    <row r="54" spans="1:11" x14ac:dyDescent="0.25">
      <c r="A54" s="265"/>
      <c r="B54" s="266"/>
      <c r="C54" s="267"/>
      <c r="D54" s="266"/>
      <c r="E54" s="268"/>
      <c r="F54" s="269"/>
      <c r="G54" s="268"/>
      <c r="H54" s="79"/>
    </row>
    <row r="55" spans="1:11" x14ac:dyDescent="0.25">
      <c r="A55" s="2"/>
      <c r="B55" s="270" t="s">
        <v>600</v>
      </c>
      <c r="C55" s="238"/>
      <c r="D55" s="244"/>
      <c r="E55" s="271" t="s">
        <v>8</v>
      </c>
      <c r="F55" s="272">
        <f>SUM(F12:F38)</f>
        <v>0</v>
      </c>
      <c r="G55" s="271" t="s">
        <v>8</v>
      </c>
      <c r="H55" s="80">
        <f>SUM(H11:H53)</f>
        <v>0</v>
      </c>
    </row>
    <row r="56" spans="1:11" x14ac:dyDescent="0.25">
      <c r="A56" s="4"/>
      <c r="B56" s="273"/>
      <c r="C56" s="274"/>
      <c r="D56" s="273"/>
      <c r="E56" s="275"/>
      <c r="F56" s="276"/>
      <c r="G56" s="275"/>
      <c r="H56" s="81"/>
    </row>
  </sheetData>
  <sheetProtection algorithmName="SHA-512" hashValue="xi6ACJBqcNpKQ5yQCgidC3J17fsdJ92X/f/AoZ4SNQImlRxl9kGjvaF1SDjXKBdQcOawIC0arskqknkRMFHGqA==" saltValue="qa41L+WLYUccsLUBvvNVqQ==" spinCount="100000" sheet="1" formatCells="0" formatColumns="0" formatRows="0" insertColumns="0" insertRows="0" insertHyperlinks="0" deleteColumns="0" deleteRows="0" sort="0" autoFilter="0" pivotTables="0"/>
  <mergeCells count="2">
    <mergeCell ref="G5:H5"/>
    <mergeCell ref="B6:B7"/>
  </mergeCells>
  <phoneticPr fontId="0" type="noConversion"/>
  <pageMargins left="0.74803149606299213" right="0.39370078740157483" top="0.78740157480314965" bottom="0.78740157480314965" header="0.51181102362204722" footer="0.51181102362204722"/>
  <pageSetup paperSize="9" scale="73" orientation="portrait" r:id="rId1"/>
  <headerFooter alignWithMargins="0">
    <oddFooter>&amp;C2</oddFooter>
  </headerFooter>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7"/>
  <sheetViews>
    <sheetView view="pageBreakPreview" topLeftCell="A41" zoomScaleNormal="100" zoomScaleSheetLayoutView="100" workbookViewId="0">
      <selection activeCell="D19" sqref="D19"/>
    </sheetView>
  </sheetViews>
  <sheetFormatPr defaultColWidth="9.109375" defaultRowHeight="13.2" x14ac:dyDescent="0.25"/>
  <cols>
    <col min="1" max="1" width="7.33203125" style="295" customWidth="1"/>
    <col min="2" max="2" width="44.109375" style="295" customWidth="1"/>
    <col min="3" max="3" width="8.88671875" style="296" customWidth="1"/>
    <col min="4" max="4" width="8.109375" style="295" customWidth="1"/>
    <col min="5" max="5" width="11.109375" style="295" hidden="1" customWidth="1"/>
    <col min="6" max="6" width="12.44140625" style="295" hidden="1" customWidth="1"/>
    <col min="7" max="7" width="14.77734375" style="295" customWidth="1"/>
    <col min="8" max="8" width="17.77734375" style="297" customWidth="1"/>
    <col min="9" max="9" width="7.109375" style="295" customWidth="1"/>
    <col min="10" max="10" width="14.6640625" style="295" customWidth="1"/>
    <col min="11" max="11" width="13" style="295" customWidth="1"/>
    <col min="12" max="12" width="14.6640625" style="295" customWidth="1"/>
    <col min="13" max="16384" width="9.109375" style="295"/>
  </cols>
  <sheetData>
    <row r="1" spans="1:9" x14ac:dyDescent="0.25">
      <c r="A1" s="294" t="str">
        <f>'Bill2 p2'!A1</f>
        <v>WIMS 078285: MADADENI HOSPITAL: INSTALLATION OF GENERATOR SET FOR OPERATING THEATRE</v>
      </c>
    </row>
    <row r="2" spans="1:9" x14ac:dyDescent="0.25">
      <c r="A2" s="234" t="s">
        <v>631</v>
      </c>
    </row>
    <row r="3" spans="1:9" x14ac:dyDescent="0.25">
      <c r="A3" s="294" t="str">
        <f>'Bill2 p2'!A3</f>
        <v>STANDBY (PRIME RATED) GENERATOR INSTALLATIONS</v>
      </c>
    </row>
    <row r="4" spans="1:9" x14ac:dyDescent="0.25">
      <c r="A4" s="298" t="s">
        <v>11</v>
      </c>
    </row>
    <row r="5" spans="1:9" x14ac:dyDescent="0.25">
      <c r="G5" s="490"/>
      <c r="H5" s="490"/>
      <c r="I5" s="299"/>
    </row>
    <row r="6" spans="1:9" s="305" customFormat="1" x14ac:dyDescent="0.25">
      <c r="A6" s="300"/>
      <c r="B6" s="491"/>
      <c r="C6" s="300"/>
      <c r="D6" s="300"/>
      <c r="E6" s="301"/>
      <c r="F6" s="302"/>
      <c r="G6" s="301"/>
      <c r="H6" s="303"/>
      <c r="I6" s="304"/>
    </row>
    <row r="7" spans="1:9" s="305" customFormat="1" x14ac:dyDescent="0.25">
      <c r="A7" s="306" t="s">
        <v>0</v>
      </c>
      <c r="B7" s="492"/>
      <c r="C7" s="306" t="s">
        <v>2</v>
      </c>
      <c r="D7" s="306" t="s">
        <v>3</v>
      </c>
      <c r="E7" s="307" t="s">
        <v>4</v>
      </c>
      <c r="F7" s="308" t="s">
        <v>5</v>
      </c>
      <c r="G7" s="307" t="s">
        <v>4</v>
      </c>
      <c r="H7" s="309" t="s">
        <v>5</v>
      </c>
      <c r="I7" s="304"/>
    </row>
    <row r="8" spans="1:9" x14ac:dyDescent="0.25">
      <c r="A8" s="310" t="s">
        <v>29</v>
      </c>
      <c r="B8" s="311" t="s">
        <v>153</v>
      </c>
      <c r="C8" s="259"/>
      <c r="D8" s="259"/>
      <c r="E8"/>
      <c r="F8" s="6"/>
      <c r="G8" s="77"/>
      <c r="H8" s="73"/>
      <c r="I8" s="312"/>
    </row>
    <row r="9" spans="1:9" ht="26.4" x14ac:dyDescent="0.25">
      <c r="A9" s="287"/>
      <c r="B9" s="313" t="s">
        <v>154</v>
      </c>
      <c r="C9" s="288"/>
      <c r="D9" s="259"/>
      <c r="E9"/>
      <c r="F9" s="6"/>
      <c r="G9" s="74"/>
      <c r="H9" s="73"/>
      <c r="I9" s="312"/>
    </row>
    <row r="10" spans="1:9" ht="13.5" customHeight="1" x14ac:dyDescent="0.25">
      <c r="A10" s="287"/>
      <c r="B10" s="314" t="s">
        <v>32</v>
      </c>
      <c r="C10" s="259" t="s">
        <v>13</v>
      </c>
      <c r="D10" s="259">
        <v>15</v>
      </c>
      <c r="E10"/>
      <c r="F10" s="6"/>
      <c r="G10" s="74"/>
      <c r="H10" s="73">
        <f>D10*G10</f>
        <v>0</v>
      </c>
      <c r="I10" s="312"/>
    </row>
    <row r="11" spans="1:9" x14ac:dyDescent="0.25">
      <c r="A11" s="287"/>
      <c r="B11" s="314" t="s">
        <v>33</v>
      </c>
      <c r="C11" s="259" t="s">
        <v>13</v>
      </c>
      <c r="D11" s="259">
        <f>D10</f>
        <v>15</v>
      </c>
      <c r="E11"/>
      <c r="F11" s="6"/>
      <c r="G11" s="74"/>
      <c r="H11" s="73">
        <f>D11*G11</f>
        <v>0</v>
      </c>
      <c r="I11" s="37"/>
    </row>
    <row r="12" spans="1:9" x14ac:dyDescent="0.25">
      <c r="A12" s="315"/>
      <c r="B12" s="316"/>
      <c r="C12" s="315"/>
      <c r="D12" s="315"/>
      <c r="E12" s="317"/>
      <c r="F12" s="36"/>
      <c r="G12" s="350"/>
      <c r="H12" s="351"/>
      <c r="I12" s="37"/>
    </row>
    <row r="13" spans="1:9" x14ac:dyDescent="0.25">
      <c r="A13" s="310" t="s">
        <v>30</v>
      </c>
      <c r="B13" s="311" t="s">
        <v>48</v>
      </c>
      <c r="C13" s="288"/>
      <c r="D13" s="259"/>
      <c r="F13" s="318"/>
      <c r="G13" s="35"/>
      <c r="H13" s="351"/>
      <c r="I13" s="37"/>
    </row>
    <row r="14" spans="1:9" x14ac:dyDescent="0.25">
      <c r="A14" s="287"/>
      <c r="B14" s="282" t="s">
        <v>87</v>
      </c>
      <c r="C14" s="288"/>
      <c r="D14" s="259"/>
      <c r="F14" s="318"/>
      <c r="G14" s="35"/>
      <c r="H14" s="351"/>
      <c r="I14" s="37"/>
    </row>
    <row r="15" spans="1:9" x14ac:dyDescent="0.25">
      <c r="A15" s="287"/>
      <c r="B15" s="282" t="s">
        <v>88</v>
      </c>
      <c r="C15" s="288"/>
      <c r="D15" s="259"/>
      <c r="F15" s="36"/>
      <c r="G15" s="352"/>
      <c r="H15" s="351"/>
      <c r="I15" s="37"/>
    </row>
    <row r="16" spans="1:9" ht="12" customHeight="1" x14ac:dyDescent="0.25">
      <c r="A16" s="287"/>
      <c r="B16" s="282" t="s">
        <v>89</v>
      </c>
      <c r="C16" s="288"/>
      <c r="D16" s="259"/>
      <c r="F16" s="36"/>
      <c r="G16" s="352"/>
      <c r="H16" s="351"/>
      <c r="I16" s="37"/>
    </row>
    <row r="17" spans="1:9" ht="11.25" customHeight="1" x14ac:dyDescent="0.25">
      <c r="A17" s="287"/>
      <c r="B17" s="282"/>
      <c r="C17" s="288"/>
      <c r="D17" s="259"/>
      <c r="F17" s="36"/>
      <c r="G17" s="352"/>
      <c r="H17" s="351"/>
      <c r="I17" s="37"/>
    </row>
    <row r="18" spans="1:9" ht="12" customHeight="1" x14ac:dyDescent="0.25">
      <c r="A18" s="287" t="s">
        <v>127</v>
      </c>
      <c r="B18" s="291" t="s">
        <v>110</v>
      </c>
      <c r="C18" s="288" t="s">
        <v>40</v>
      </c>
      <c r="D18" s="259">
        <v>50</v>
      </c>
      <c r="E18" s="317"/>
      <c r="F18" s="36"/>
      <c r="G18" s="350"/>
      <c r="H18" s="73">
        <f>D18*G18</f>
        <v>0</v>
      </c>
      <c r="I18" s="37"/>
    </row>
    <row r="19" spans="1:9" x14ac:dyDescent="0.25">
      <c r="A19" s="287" t="s">
        <v>128</v>
      </c>
      <c r="B19" s="291" t="s">
        <v>111</v>
      </c>
      <c r="C19" s="288" t="s">
        <v>13</v>
      </c>
      <c r="D19" s="259">
        <v>5</v>
      </c>
      <c r="F19" s="36"/>
      <c r="G19" s="353"/>
      <c r="H19" s="73">
        <f>D19*G19</f>
        <v>0</v>
      </c>
      <c r="I19" s="37"/>
    </row>
    <row r="20" spans="1:9" x14ac:dyDescent="0.25">
      <c r="A20" s="287"/>
      <c r="B20" s="282"/>
      <c r="C20" s="288"/>
      <c r="D20" s="259"/>
      <c r="F20" s="36"/>
      <c r="G20" s="352"/>
      <c r="H20" s="351"/>
      <c r="I20" s="37"/>
    </row>
    <row r="21" spans="1:9" x14ac:dyDescent="0.25">
      <c r="A21" s="256" t="s">
        <v>31</v>
      </c>
      <c r="B21" s="254" t="s">
        <v>126</v>
      </c>
      <c r="C21" s="315"/>
      <c r="D21" s="315"/>
      <c r="F21" s="36"/>
      <c r="G21" s="352"/>
      <c r="H21" s="351"/>
      <c r="I21" s="37"/>
    </row>
    <row r="22" spans="1:9" x14ac:dyDescent="0.25">
      <c r="A22" s="315"/>
      <c r="B22" s="283" t="s">
        <v>569</v>
      </c>
      <c r="C22" s="315"/>
      <c r="D22" s="315"/>
      <c r="F22" s="36"/>
      <c r="G22" s="352"/>
      <c r="H22" s="351"/>
      <c r="I22" s="37"/>
    </row>
    <row r="23" spans="1:9" x14ac:dyDescent="0.25">
      <c r="A23" s="315"/>
      <c r="B23" s="261" t="s">
        <v>568</v>
      </c>
      <c r="C23" s="315"/>
      <c r="D23" s="315"/>
      <c r="F23" s="36"/>
      <c r="G23" s="352"/>
      <c r="H23" s="351"/>
      <c r="I23" s="37"/>
    </row>
    <row r="24" spans="1:9" x14ac:dyDescent="0.25">
      <c r="A24" s="315"/>
      <c r="B24" s="316" t="s">
        <v>32</v>
      </c>
      <c r="C24" s="259" t="s">
        <v>13</v>
      </c>
      <c r="D24" s="315">
        <v>1</v>
      </c>
      <c r="F24" s="36"/>
      <c r="G24" s="346"/>
      <c r="H24" s="73">
        <f>D24*G24</f>
        <v>0</v>
      </c>
      <c r="I24" s="37"/>
    </row>
    <row r="25" spans="1:9" x14ac:dyDescent="0.25">
      <c r="A25" s="315"/>
      <c r="B25" s="316" t="s">
        <v>33</v>
      </c>
      <c r="C25" s="259" t="s">
        <v>13</v>
      </c>
      <c r="D25" s="315">
        <f>D24</f>
        <v>1</v>
      </c>
      <c r="F25" s="36"/>
      <c r="G25" s="352"/>
      <c r="H25" s="73">
        <f>D25*G25</f>
        <v>0</v>
      </c>
      <c r="I25" s="37"/>
    </row>
    <row r="26" spans="1:9" x14ac:dyDescent="0.25">
      <c r="A26" s="315"/>
      <c r="B26" s="316"/>
      <c r="C26" s="315"/>
      <c r="D26" s="315"/>
      <c r="E26" s="317"/>
      <c r="F26" s="36"/>
      <c r="G26" s="354"/>
      <c r="H26" s="351"/>
      <c r="I26" s="37"/>
    </row>
    <row r="27" spans="1:9" x14ac:dyDescent="0.25">
      <c r="A27" s="256" t="s">
        <v>129</v>
      </c>
      <c r="B27" s="254" t="s">
        <v>90</v>
      </c>
      <c r="C27" s="259"/>
      <c r="D27" s="259"/>
      <c r="E27"/>
      <c r="F27" s="6"/>
      <c r="G27" s="76"/>
      <c r="H27" s="73"/>
      <c r="I27" s="37"/>
    </row>
    <row r="28" spans="1:9" x14ac:dyDescent="0.25">
      <c r="A28" s="257"/>
      <c r="B28" s="261" t="s">
        <v>91</v>
      </c>
      <c r="C28" s="259"/>
      <c r="D28" s="259"/>
      <c r="E28" s="252"/>
      <c r="F28" s="6"/>
      <c r="G28" s="78"/>
      <c r="H28" s="73"/>
      <c r="I28" s="37"/>
    </row>
    <row r="29" spans="1:9" x14ac:dyDescent="0.25">
      <c r="A29" s="259"/>
      <c r="B29" s="261" t="s">
        <v>113</v>
      </c>
      <c r="C29" s="259"/>
      <c r="D29" s="259"/>
      <c r="E29"/>
      <c r="F29" s="6"/>
      <c r="G29" s="77"/>
      <c r="H29" s="73"/>
      <c r="I29" s="37"/>
    </row>
    <row r="30" spans="1:9" x14ac:dyDescent="0.25">
      <c r="A30" s="259"/>
      <c r="B30" s="263" t="s">
        <v>95</v>
      </c>
      <c r="C30" s="315" t="s">
        <v>13</v>
      </c>
      <c r="D30" s="315">
        <v>50</v>
      </c>
      <c r="E30"/>
      <c r="F30" s="6"/>
      <c r="G30" s="77"/>
      <c r="H30" s="73">
        <f>D30*G30</f>
        <v>0</v>
      </c>
      <c r="I30" s="37"/>
    </row>
    <row r="31" spans="1:9" x14ac:dyDescent="0.25">
      <c r="A31" s="259"/>
      <c r="B31" s="316"/>
      <c r="C31" s="315"/>
      <c r="D31" s="315"/>
      <c r="E31"/>
      <c r="F31" s="6"/>
      <c r="G31" s="77"/>
      <c r="H31" s="73"/>
      <c r="I31" s="37"/>
    </row>
    <row r="32" spans="1:9" x14ac:dyDescent="0.25">
      <c r="A32" s="259"/>
      <c r="B32" s="283"/>
      <c r="C32" s="259"/>
      <c r="D32" s="259"/>
      <c r="E32"/>
      <c r="F32" s="6"/>
      <c r="G32" s="76"/>
      <c r="H32" s="73"/>
      <c r="I32" s="37"/>
    </row>
    <row r="33" spans="1:9" x14ac:dyDescent="0.25">
      <c r="A33" s="310" t="s">
        <v>68</v>
      </c>
      <c r="B33" s="311" t="s">
        <v>153</v>
      </c>
      <c r="C33" s="259"/>
      <c r="D33" s="259"/>
      <c r="E33"/>
      <c r="F33" s="6"/>
      <c r="G33" s="77"/>
      <c r="H33" s="73"/>
      <c r="I33" s="37"/>
    </row>
    <row r="34" spans="1:9" ht="26.4" x14ac:dyDescent="0.25">
      <c r="A34" s="287"/>
      <c r="B34" s="313" t="s">
        <v>154</v>
      </c>
      <c r="C34" s="288"/>
      <c r="D34" s="259"/>
      <c r="E34"/>
      <c r="F34" s="6"/>
      <c r="G34" s="74"/>
      <c r="H34" s="73"/>
      <c r="I34" s="37"/>
    </row>
    <row r="35" spans="1:9" x14ac:dyDescent="0.25">
      <c r="A35" s="287"/>
      <c r="B35" s="314" t="s">
        <v>32</v>
      </c>
      <c r="C35" s="259" t="s">
        <v>13</v>
      </c>
      <c r="D35" s="259">
        <v>10</v>
      </c>
      <c r="E35"/>
      <c r="F35" s="6"/>
      <c r="G35" s="74"/>
      <c r="H35" s="73">
        <f>D35*G35</f>
        <v>0</v>
      </c>
      <c r="I35" s="37"/>
    </row>
    <row r="36" spans="1:9" x14ac:dyDescent="0.25">
      <c r="A36" s="287"/>
      <c r="B36" s="314" t="s">
        <v>33</v>
      </c>
      <c r="C36" s="259" t="s">
        <v>13</v>
      </c>
      <c r="D36" s="259">
        <f>D35</f>
        <v>10</v>
      </c>
      <c r="E36"/>
      <c r="F36" s="6"/>
      <c r="G36" s="74"/>
      <c r="H36" s="73">
        <f>D36*G36</f>
        <v>0</v>
      </c>
      <c r="I36" s="37"/>
    </row>
    <row r="37" spans="1:9" x14ac:dyDescent="0.25">
      <c r="A37" s="256"/>
      <c r="B37" s="319"/>
      <c r="C37" s="315"/>
      <c r="D37" s="315"/>
      <c r="F37" s="36"/>
      <c r="G37" s="352"/>
      <c r="H37" s="351"/>
      <c r="I37" s="37"/>
    </row>
    <row r="38" spans="1:9" x14ac:dyDescent="0.25">
      <c r="A38" s="256" t="s">
        <v>69</v>
      </c>
      <c r="B38" s="285" t="s">
        <v>102</v>
      </c>
      <c r="C38" s="259"/>
      <c r="D38" s="259"/>
      <c r="E38"/>
      <c r="F38" s="52"/>
      <c r="G38" s="77"/>
      <c r="H38" s="351"/>
      <c r="I38" s="37"/>
    </row>
    <row r="39" spans="1:9" x14ac:dyDescent="0.25">
      <c r="A39" s="256"/>
      <c r="B39" s="261" t="s">
        <v>563</v>
      </c>
      <c r="C39" s="259"/>
      <c r="D39" s="259"/>
      <c r="E39"/>
      <c r="F39" s="52"/>
      <c r="G39" s="74"/>
      <c r="H39" s="351"/>
      <c r="I39" s="37"/>
    </row>
    <row r="40" spans="1:9" x14ac:dyDescent="0.25">
      <c r="A40" s="252"/>
      <c r="B40" s="261" t="s">
        <v>614</v>
      </c>
      <c r="C40" s="259"/>
      <c r="D40" s="259"/>
      <c r="E40"/>
      <c r="F40" s="52"/>
      <c r="G40" s="74"/>
      <c r="H40" s="351"/>
      <c r="I40" s="37"/>
    </row>
    <row r="41" spans="1:9" x14ac:dyDescent="0.25">
      <c r="A41" s="252"/>
      <c r="B41" s="261" t="s">
        <v>562</v>
      </c>
      <c r="C41" s="259"/>
      <c r="D41" s="259"/>
      <c r="E41"/>
      <c r="F41" s="52"/>
      <c r="G41" s="74"/>
      <c r="H41" s="351"/>
      <c r="I41" s="37"/>
    </row>
    <row r="42" spans="1:9" x14ac:dyDescent="0.25">
      <c r="A42" s="252"/>
      <c r="B42" s="261" t="s">
        <v>615</v>
      </c>
      <c r="C42" s="259" t="s">
        <v>134</v>
      </c>
      <c r="D42" s="259">
        <v>30</v>
      </c>
      <c r="E42"/>
      <c r="F42" s="52"/>
      <c r="G42" s="74"/>
      <c r="H42" s="73">
        <f>D42*G42</f>
        <v>0</v>
      </c>
      <c r="I42" s="37"/>
    </row>
    <row r="43" spans="1:9" x14ac:dyDescent="0.25">
      <c r="A43" s="252"/>
      <c r="B43" s="261"/>
      <c r="C43" s="259"/>
      <c r="D43" s="259"/>
      <c r="E43"/>
      <c r="F43" s="52"/>
      <c r="G43" s="74"/>
      <c r="H43" s="73"/>
      <c r="I43" s="37"/>
    </row>
    <row r="44" spans="1:9" x14ac:dyDescent="0.25">
      <c r="A44" s="256" t="s">
        <v>70</v>
      </c>
      <c r="B44" s="254" t="s">
        <v>480</v>
      </c>
      <c r="C44" s="315"/>
      <c r="D44" s="315"/>
      <c r="F44" s="36"/>
      <c r="G44" s="352"/>
      <c r="H44" s="351"/>
      <c r="I44" s="37"/>
    </row>
    <row r="45" spans="1:9" x14ac:dyDescent="0.25">
      <c r="A45" s="315"/>
      <c r="B45" s="261" t="s">
        <v>616</v>
      </c>
      <c r="C45" s="259"/>
      <c r="D45" s="259"/>
      <c r="E45" s="252"/>
      <c r="F45" s="6"/>
      <c r="G45" s="78"/>
      <c r="H45" s="73"/>
      <c r="I45" s="37"/>
    </row>
    <row r="46" spans="1:9" x14ac:dyDescent="0.25">
      <c r="A46" s="315"/>
      <c r="B46" s="261" t="s">
        <v>617</v>
      </c>
      <c r="C46" s="259"/>
      <c r="D46" s="259"/>
      <c r="E46"/>
      <c r="F46" s="6"/>
      <c r="G46" s="77"/>
      <c r="H46" s="73"/>
      <c r="I46" s="37"/>
    </row>
    <row r="47" spans="1:9" x14ac:dyDescent="0.25">
      <c r="A47" s="315"/>
      <c r="B47" s="263" t="s">
        <v>131</v>
      </c>
      <c r="C47" s="315" t="s">
        <v>13</v>
      </c>
      <c r="D47" s="315">
        <v>1</v>
      </c>
      <c r="E47"/>
      <c r="F47" s="6"/>
      <c r="G47" s="77"/>
      <c r="H47" s="73">
        <f>D47*G47</f>
        <v>0</v>
      </c>
      <c r="I47" s="37"/>
    </row>
    <row r="48" spans="1:9" x14ac:dyDescent="0.25">
      <c r="A48" s="315"/>
      <c r="B48" s="263" t="s">
        <v>479</v>
      </c>
      <c r="C48" s="259" t="s">
        <v>13</v>
      </c>
      <c r="D48" s="259">
        <f>D47</f>
        <v>1</v>
      </c>
      <c r="E48"/>
      <c r="F48" s="6"/>
      <c r="G48" s="77"/>
      <c r="H48" s="73">
        <f>D48*G48</f>
        <v>0</v>
      </c>
      <c r="I48" s="37"/>
    </row>
    <row r="49" spans="1:9" x14ac:dyDescent="0.25">
      <c r="A49" s="315"/>
      <c r="B49" s="263"/>
      <c r="C49" s="259"/>
      <c r="D49" s="259"/>
      <c r="E49"/>
      <c r="F49" s="6"/>
      <c r="G49" s="77"/>
      <c r="H49" s="73"/>
      <c r="I49" s="37"/>
    </row>
    <row r="50" spans="1:9" x14ac:dyDescent="0.25">
      <c r="A50" s="256" t="s">
        <v>71</v>
      </c>
      <c r="B50" s="254" t="s">
        <v>481</v>
      </c>
      <c r="C50" s="315"/>
      <c r="D50" s="315"/>
      <c r="F50" s="36"/>
      <c r="G50" s="352"/>
      <c r="H50" s="351"/>
      <c r="I50" s="37"/>
    </row>
    <row r="51" spans="1:9" x14ac:dyDescent="0.25">
      <c r="A51" s="315"/>
      <c r="B51" s="261" t="s">
        <v>478</v>
      </c>
      <c r="C51" s="259"/>
      <c r="D51" s="259"/>
      <c r="E51" s="252"/>
      <c r="F51" s="6"/>
      <c r="G51" s="78"/>
      <c r="H51" s="73"/>
      <c r="I51" s="37"/>
    </row>
    <row r="52" spans="1:9" x14ac:dyDescent="0.25">
      <c r="A52" s="315"/>
      <c r="B52" s="261" t="s">
        <v>477</v>
      </c>
      <c r="C52" s="259"/>
      <c r="D52" s="259"/>
      <c r="E52"/>
      <c r="F52" s="6"/>
      <c r="G52" s="77"/>
      <c r="H52" s="73"/>
      <c r="I52" s="37"/>
    </row>
    <row r="53" spans="1:9" x14ac:dyDescent="0.25">
      <c r="A53" s="315"/>
      <c r="B53" s="263" t="s">
        <v>131</v>
      </c>
      <c r="C53" s="315" t="s">
        <v>13</v>
      </c>
      <c r="D53" s="315">
        <v>1</v>
      </c>
      <c r="E53"/>
      <c r="F53" s="6"/>
      <c r="G53" s="77"/>
      <c r="H53" s="73">
        <f>D53*G53</f>
        <v>0</v>
      </c>
      <c r="I53" s="37"/>
    </row>
    <row r="54" spans="1:9" x14ac:dyDescent="0.25">
      <c r="A54" s="315"/>
      <c r="B54" s="263" t="s">
        <v>479</v>
      </c>
      <c r="C54" s="259" t="s">
        <v>13</v>
      </c>
      <c r="D54" s="259">
        <f>D53</f>
        <v>1</v>
      </c>
      <c r="E54"/>
      <c r="F54" s="6"/>
      <c r="G54" s="77"/>
      <c r="H54" s="73">
        <f>D54*G54</f>
        <v>0</v>
      </c>
      <c r="I54" s="37"/>
    </row>
    <row r="55" spans="1:9" x14ac:dyDescent="0.25">
      <c r="A55" s="287"/>
      <c r="B55" s="291"/>
      <c r="C55" s="288"/>
      <c r="D55" s="259"/>
      <c r="E55" s="317"/>
      <c r="F55" s="36"/>
      <c r="G55" s="350"/>
      <c r="H55" s="351"/>
      <c r="I55" s="37"/>
    </row>
    <row r="56" spans="1:9" x14ac:dyDescent="0.25">
      <c r="A56" s="256" t="s">
        <v>75</v>
      </c>
      <c r="B56" s="254" t="s">
        <v>482</v>
      </c>
      <c r="C56" s="315"/>
      <c r="D56" s="315"/>
      <c r="F56" s="36"/>
      <c r="G56" s="352"/>
      <c r="H56" s="351"/>
      <c r="I56" s="37"/>
    </row>
    <row r="57" spans="1:9" x14ac:dyDescent="0.25">
      <c r="A57" s="315"/>
      <c r="B57" s="261" t="s">
        <v>623</v>
      </c>
      <c r="C57" s="259"/>
      <c r="D57" s="259"/>
      <c r="E57" s="252"/>
      <c r="F57" s="6"/>
      <c r="G57" s="78"/>
      <c r="H57" s="73"/>
      <c r="I57" s="37"/>
    </row>
    <row r="58" spans="1:9" x14ac:dyDescent="0.25">
      <c r="A58" s="315"/>
      <c r="B58" s="261" t="s">
        <v>483</v>
      </c>
      <c r="C58" s="259"/>
      <c r="D58" s="259"/>
      <c r="E58"/>
      <c r="F58" s="6"/>
      <c r="G58" s="77"/>
      <c r="H58" s="73"/>
      <c r="I58" s="37"/>
    </row>
    <row r="59" spans="1:9" x14ac:dyDescent="0.25">
      <c r="A59" s="315"/>
      <c r="B59" s="263" t="s">
        <v>131</v>
      </c>
      <c r="C59" s="259" t="s">
        <v>40</v>
      </c>
      <c r="D59" s="315">
        <v>30</v>
      </c>
      <c r="E59"/>
      <c r="F59" s="6"/>
      <c r="G59" s="77"/>
      <c r="H59" s="73">
        <f>D59*G59</f>
        <v>0</v>
      </c>
      <c r="I59" s="37"/>
    </row>
    <row r="60" spans="1:9" x14ac:dyDescent="0.25">
      <c r="A60" s="315"/>
      <c r="B60" s="263" t="s">
        <v>479</v>
      </c>
      <c r="C60" s="259" t="s">
        <v>40</v>
      </c>
      <c r="D60" s="259">
        <v>30</v>
      </c>
      <c r="E60"/>
      <c r="F60" s="6"/>
      <c r="G60" s="77"/>
      <c r="H60" s="73">
        <f>D60*G60</f>
        <v>0</v>
      </c>
      <c r="I60" s="37"/>
    </row>
    <row r="61" spans="1:9" x14ac:dyDescent="0.25">
      <c r="A61" s="256"/>
      <c r="B61" s="261"/>
      <c r="C61" s="259"/>
      <c r="D61" s="259"/>
      <c r="E61"/>
      <c r="F61" s="52"/>
      <c r="G61" s="74"/>
      <c r="H61" s="351"/>
      <c r="I61" s="37"/>
    </row>
    <row r="62" spans="1:9" x14ac:dyDescent="0.25">
      <c r="A62" s="252"/>
      <c r="B62" s="261"/>
      <c r="C62" s="250"/>
      <c r="D62" s="252"/>
      <c r="E62"/>
      <c r="F62" s="253"/>
      <c r="G62" s="1"/>
      <c r="H62" s="73"/>
      <c r="I62" s="37"/>
    </row>
    <row r="63" spans="1:9" x14ac:dyDescent="0.25">
      <c r="A63" s="259"/>
      <c r="B63" s="261"/>
      <c r="C63" s="259"/>
      <c r="D63" s="259"/>
      <c r="E63"/>
      <c r="F63" s="6"/>
      <c r="G63" s="74"/>
      <c r="H63" s="351"/>
      <c r="I63" s="312"/>
    </row>
    <row r="64" spans="1:9" x14ac:dyDescent="0.25">
      <c r="A64" s="317"/>
      <c r="B64" s="320"/>
      <c r="C64" s="321"/>
      <c r="D64" s="317"/>
      <c r="F64" s="318"/>
      <c r="G64" s="35"/>
      <c r="H64" s="355"/>
      <c r="I64" s="312"/>
    </row>
    <row r="65" spans="1:9" x14ac:dyDescent="0.25">
      <c r="A65" s="322"/>
      <c r="B65" s="323"/>
      <c r="C65" s="324"/>
      <c r="D65" s="323"/>
      <c r="E65" s="325"/>
      <c r="F65" s="326"/>
      <c r="G65" s="325"/>
      <c r="H65" s="348"/>
      <c r="I65" s="312"/>
    </row>
    <row r="66" spans="1:9" x14ac:dyDescent="0.25">
      <c r="A66" s="312"/>
      <c r="B66" s="270" t="s">
        <v>600</v>
      </c>
      <c r="C66" s="238"/>
      <c r="D66" s="244"/>
      <c r="E66" s="271" t="s">
        <v>8</v>
      </c>
      <c r="F66" s="272">
        <f>SUM(F14:F61)</f>
        <v>0</v>
      </c>
      <c r="G66" s="271" t="s">
        <v>8</v>
      </c>
      <c r="H66" s="80">
        <f>SUM(H9:H64)</f>
        <v>0</v>
      </c>
      <c r="I66" s="327"/>
    </row>
    <row r="67" spans="1:9" x14ac:dyDescent="0.25">
      <c r="A67" s="328"/>
      <c r="B67" s="329"/>
      <c r="C67" s="330"/>
      <c r="D67" s="329"/>
      <c r="E67" s="331"/>
      <c r="F67" s="332"/>
      <c r="G67" s="331"/>
      <c r="H67" s="349"/>
      <c r="I67" s="312"/>
    </row>
  </sheetData>
  <sheetProtection algorithmName="SHA-512" hashValue="K2WXqLNo49S1A+ZhlQTekiPRHCE3DA6HBxvEbfJc+AKl3Z3Vfq8A2lNSCySZ3dJTci2L8ytwkMnoG52xvvjWtw==" saltValue="JJUfriNsfbokQjQm3pVV/Q==" spinCount="100000" sheet="1" formatCells="0" formatColumns="0" formatRows="0" insertColumns="0" insertRows="0" insertHyperlinks="0" deleteColumns="0" deleteRows="0" sort="0" autoFilter="0" pivotTables="0"/>
  <mergeCells count="2">
    <mergeCell ref="G5:H5"/>
    <mergeCell ref="B6:B7"/>
  </mergeCells>
  <pageMargins left="0.74803149606299213" right="0.39370078740157483" top="0.78740157480314965" bottom="0.78740157480314965" header="0.51181102362204722" footer="0.51181102362204722"/>
  <pageSetup paperSize="9" scale="83" orientation="portrait" r:id="rId1"/>
  <headerFooter alignWithMargins="0">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1"/>
  <sheetViews>
    <sheetView view="pageBreakPreview" topLeftCell="A39" zoomScaleNormal="100" zoomScaleSheetLayoutView="100" workbookViewId="0">
      <selection activeCell="D18" sqref="D18"/>
    </sheetView>
  </sheetViews>
  <sheetFormatPr defaultColWidth="9.109375" defaultRowHeight="13.2" x14ac:dyDescent="0.25"/>
  <cols>
    <col min="1" max="1" width="7.33203125" style="295" customWidth="1"/>
    <col min="2" max="2" width="44.109375" style="295" customWidth="1"/>
    <col min="3" max="3" width="8.88671875" style="296" customWidth="1"/>
    <col min="4" max="4" width="8.109375" style="295" customWidth="1"/>
    <col min="5" max="5" width="11.109375" style="295" hidden="1" customWidth="1"/>
    <col min="6" max="6" width="12.44140625" style="295" hidden="1" customWidth="1"/>
    <col min="7" max="7" width="14.77734375" style="295" customWidth="1"/>
    <col min="8" max="8" width="17.77734375" style="297" customWidth="1"/>
    <col min="9" max="9" width="7.109375" style="295" customWidth="1"/>
    <col min="10" max="10" width="14.6640625" style="295" customWidth="1"/>
    <col min="11" max="11" width="13" style="295" customWidth="1"/>
    <col min="12" max="12" width="14.6640625" style="295" customWidth="1"/>
    <col min="13" max="16384" width="9.109375" style="295"/>
  </cols>
  <sheetData>
    <row r="1" spans="1:9" x14ac:dyDescent="0.25">
      <c r="A1" s="294" t="str">
        <f>'Bill2 p2'!A1</f>
        <v>WIMS 078285: MADADENI HOSPITAL: INSTALLATION OF GENERATOR SET FOR OPERATING THEATRE</v>
      </c>
    </row>
    <row r="2" spans="1:9" x14ac:dyDescent="0.25">
      <c r="A2" s="234" t="s">
        <v>631</v>
      </c>
    </row>
    <row r="3" spans="1:9" x14ac:dyDescent="0.25">
      <c r="A3" s="294" t="str">
        <f>'Bill2 p2'!A3</f>
        <v>STANDBY (PRIME RATED) GENERATOR INSTALLATIONS</v>
      </c>
    </row>
    <row r="4" spans="1:9" x14ac:dyDescent="0.25">
      <c r="A4" s="298" t="s">
        <v>11</v>
      </c>
    </row>
    <row r="5" spans="1:9" x14ac:dyDescent="0.25">
      <c r="G5" s="490"/>
      <c r="H5" s="490"/>
      <c r="I5" s="299"/>
    </row>
    <row r="6" spans="1:9" s="305" customFormat="1" x14ac:dyDescent="0.25">
      <c r="A6" s="300"/>
      <c r="B6" s="491"/>
      <c r="C6" s="300"/>
      <c r="D6" s="300"/>
      <c r="E6" s="301"/>
      <c r="F6" s="302"/>
      <c r="G6" s="301"/>
      <c r="H6" s="303"/>
      <c r="I6" s="304"/>
    </row>
    <row r="7" spans="1:9" s="305" customFormat="1" x14ac:dyDescent="0.25">
      <c r="A7" s="306" t="s">
        <v>0</v>
      </c>
      <c r="B7" s="492"/>
      <c r="C7" s="306" t="s">
        <v>2</v>
      </c>
      <c r="D7" s="306" t="s">
        <v>3</v>
      </c>
      <c r="E7" s="307" t="s">
        <v>4</v>
      </c>
      <c r="F7" s="308" t="s">
        <v>5</v>
      </c>
      <c r="G7" s="307" t="s">
        <v>4</v>
      </c>
      <c r="H7" s="309" t="s">
        <v>5</v>
      </c>
      <c r="I7" s="304"/>
    </row>
    <row r="8" spans="1:9" x14ac:dyDescent="0.25">
      <c r="A8" s="333" t="s">
        <v>76</v>
      </c>
      <c r="B8" s="334" t="s">
        <v>539</v>
      </c>
      <c r="C8" s="259"/>
      <c r="D8" s="259"/>
      <c r="E8" s="9"/>
      <c r="F8" s="67"/>
      <c r="G8" s="343"/>
      <c r="H8" s="344"/>
      <c r="I8" s="312"/>
    </row>
    <row r="9" spans="1:9" x14ac:dyDescent="0.25">
      <c r="A9" s="335"/>
      <c r="B9" s="336"/>
      <c r="C9" s="259"/>
      <c r="D9" s="259"/>
      <c r="E9" s="260"/>
      <c r="F9" s="67"/>
      <c r="G9" s="78"/>
      <c r="H9" s="344"/>
      <c r="I9" s="37"/>
    </row>
    <row r="10" spans="1:9" ht="26.4" x14ac:dyDescent="0.25">
      <c r="A10" s="335" t="s">
        <v>503</v>
      </c>
      <c r="B10" s="255" t="s">
        <v>535</v>
      </c>
      <c r="C10" s="259"/>
      <c r="D10" s="259"/>
      <c r="E10" s="9"/>
      <c r="F10" s="67"/>
      <c r="G10" s="343"/>
      <c r="H10" s="344"/>
      <c r="I10" s="37"/>
    </row>
    <row r="11" spans="1:9" ht="13.2" customHeight="1" x14ac:dyDescent="0.25">
      <c r="A11" s="335"/>
      <c r="B11" s="337"/>
      <c r="C11" s="259"/>
      <c r="D11" s="259"/>
      <c r="E11" s="260"/>
      <c r="F11" s="67"/>
      <c r="G11" s="78"/>
      <c r="H11" s="344"/>
      <c r="I11" s="37"/>
    </row>
    <row r="12" spans="1:9" ht="15" customHeight="1" x14ac:dyDescent="0.25">
      <c r="A12" s="335" t="s">
        <v>541</v>
      </c>
      <c r="B12" s="255" t="s">
        <v>536</v>
      </c>
      <c r="C12" s="259" t="s">
        <v>132</v>
      </c>
      <c r="D12" s="259">
        <v>1</v>
      </c>
      <c r="E12" s="9"/>
      <c r="F12" s="67"/>
      <c r="G12" s="292"/>
      <c r="H12" s="345">
        <f>D12*G12</f>
        <v>0</v>
      </c>
      <c r="I12" s="37"/>
    </row>
    <row r="13" spans="1:9" ht="12" customHeight="1" x14ac:dyDescent="0.25">
      <c r="A13" s="335"/>
      <c r="B13" s="336"/>
      <c r="C13" s="259"/>
      <c r="D13" s="259"/>
      <c r="E13" s="9"/>
      <c r="F13" s="67"/>
      <c r="G13" s="292"/>
      <c r="H13" s="345"/>
      <c r="I13" s="37"/>
    </row>
    <row r="14" spans="1:9" x14ac:dyDescent="0.25">
      <c r="A14" s="335" t="s">
        <v>542</v>
      </c>
      <c r="B14" s="338" t="s">
        <v>537</v>
      </c>
      <c r="C14" s="259" t="s">
        <v>132</v>
      </c>
      <c r="D14" s="259">
        <v>1</v>
      </c>
      <c r="E14" s="9"/>
      <c r="F14" s="67"/>
      <c r="G14" s="292"/>
      <c r="H14" s="345">
        <f>D14*G14</f>
        <v>0</v>
      </c>
      <c r="I14" s="37"/>
    </row>
    <row r="15" spans="1:9" x14ac:dyDescent="0.25">
      <c r="A15" s="335"/>
      <c r="B15" s="338"/>
      <c r="C15" s="259"/>
      <c r="D15" s="259"/>
      <c r="E15" s="9"/>
      <c r="F15" s="67"/>
      <c r="G15" s="292"/>
      <c r="H15" s="345"/>
      <c r="I15" s="37"/>
    </row>
    <row r="16" spans="1:9" x14ac:dyDescent="0.25">
      <c r="A16" s="335" t="s">
        <v>543</v>
      </c>
      <c r="B16" s="338" t="s">
        <v>538</v>
      </c>
      <c r="C16" s="259" t="s">
        <v>132</v>
      </c>
      <c r="D16" s="259">
        <v>1</v>
      </c>
      <c r="E16" s="9"/>
      <c r="F16" s="67"/>
      <c r="G16" s="292"/>
      <c r="H16" s="345">
        <f>D16*G16</f>
        <v>0</v>
      </c>
      <c r="I16" s="37"/>
    </row>
    <row r="17" spans="1:9" x14ac:dyDescent="0.25">
      <c r="A17" s="335"/>
      <c r="B17" s="338"/>
      <c r="C17" s="259"/>
      <c r="D17" s="259"/>
      <c r="E17" s="9"/>
      <c r="F17" s="67"/>
      <c r="G17" s="292"/>
      <c r="H17" s="345"/>
      <c r="I17" s="37"/>
    </row>
    <row r="18" spans="1:9" ht="39.6" x14ac:dyDescent="0.25">
      <c r="A18" s="335" t="s">
        <v>504</v>
      </c>
      <c r="B18" s="338" t="s">
        <v>540</v>
      </c>
      <c r="C18" s="259" t="s">
        <v>132</v>
      </c>
      <c r="D18" s="259">
        <v>1</v>
      </c>
      <c r="E18" s="9"/>
      <c r="F18" s="67"/>
      <c r="G18" s="292"/>
      <c r="H18" s="345">
        <f>D18*G18</f>
        <v>0</v>
      </c>
      <c r="I18" s="37"/>
    </row>
    <row r="19" spans="1:9" x14ac:dyDescent="0.25">
      <c r="A19" s="315"/>
      <c r="B19" s="316"/>
      <c r="C19" s="259"/>
      <c r="D19" s="315"/>
      <c r="F19" s="36"/>
      <c r="G19" s="346"/>
      <c r="H19" s="345"/>
      <c r="I19" s="37"/>
    </row>
    <row r="20" spans="1:9" ht="12" customHeight="1" x14ac:dyDescent="0.25">
      <c r="A20" s="333" t="s">
        <v>84</v>
      </c>
      <c r="B20" s="334" t="s">
        <v>496</v>
      </c>
      <c r="C20" s="259"/>
      <c r="D20" s="259"/>
      <c r="E20" s="9"/>
      <c r="F20" s="67"/>
      <c r="G20" s="292"/>
      <c r="H20" s="345"/>
      <c r="I20" s="37"/>
    </row>
    <row r="21" spans="1:9" ht="54" customHeight="1" x14ac:dyDescent="0.25">
      <c r="A21" s="335"/>
      <c r="B21" s="338" t="s">
        <v>620</v>
      </c>
      <c r="C21" s="259"/>
      <c r="D21" s="259"/>
      <c r="E21" s="9"/>
      <c r="F21" s="67"/>
      <c r="G21" s="292"/>
      <c r="H21" s="345"/>
      <c r="I21" s="37"/>
    </row>
    <row r="22" spans="1:9" x14ac:dyDescent="0.25">
      <c r="A22" s="335"/>
      <c r="B22" s="338"/>
      <c r="C22" s="259"/>
      <c r="D22" s="259"/>
      <c r="E22" s="9"/>
      <c r="F22" s="67"/>
      <c r="G22" s="292"/>
      <c r="H22" s="345"/>
      <c r="I22" s="37"/>
    </row>
    <row r="23" spans="1:9" x14ac:dyDescent="0.25">
      <c r="A23" s="335" t="s">
        <v>544</v>
      </c>
      <c r="B23" s="338" t="s">
        <v>484</v>
      </c>
      <c r="C23" s="259" t="s">
        <v>13</v>
      </c>
      <c r="D23" s="259">
        <v>6</v>
      </c>
      <c r="E23" s="9"/>
      <c r="F23" s="67"/>
      <c r="G23" s="292"/>
      <c r="H23" s="345">
        <f>D23*G23</f>
        <v>0</v>
      </c>
      <c r="I23" s="37"/>
    </row>
    <row r="24" spans="1:9" x14ac:dyDescent="0.25">
      <c r="A24" s="335"/>
      <c r="B24" s="338"/>
      <c r="C24" s="259"/>
      <c r="D24" s="259"/>
      <c r="E24" s="9"/>
      <c r="F24" s="67"/>
      <c r="G24" s="292"/>
      <c r="H24" s="345"/>
      <c r="I24" s="37"/>
    </row>
    <row r="25" spans="1:9" x14ac:dyDescent="0.25">
      <c r="A25" s="335" t="s">
        <v>545</v>
      </c>
      <c r="B25" s="338" t="s">
        <v>485</v>
      </c>
      <c r="C25" s="259" t="s">
        <v>13</v>
      </c>
      <c r="D25" s="259">
        <v>1</v>
      </c>
      <c r="E25" s="9"/>
      <c r="F25" s="67"/>
      <c r="G25" s="292"/>
      <c r="H25" s="345">
        <f>D25*G25</f>
        <v>0</v>
      </c>
      <c r="I25" s="37"/>
    </row>
    <row r="26" spans="1:9" x14ac:dyDescent="0.25">
      <c r="A26" s="335"/>
      <c r="B26" s="338"/>
      <c r="C26" s="259"/>
      <c r="D26" s="259"/>
      <c r="E26" s="9"/>
      <c r="F26" s="67"/>
      <c r="G26" s="292"/>
      <c r="H26" s="345"/>
      <c r="I26" s="37"/>
    </row>
    <row r="27" spans="1:9" x14ac:dyDescent="0.25">
      <c r="A27" s="335" t="s">
        <v>546</v>
      </c>
      <c r="B27" s="338" t="s">
        <v>486</v>
      </c>
      <c r="C27" s="259" t="s">
        <v>13</v>
      </c>
      <c r="D27" s="259">
        <v>2</v>
      </c>
      <c r="E27" s="9"/>
      <c r="F27" s="67"/>
      <c r="G27" s="292"/>
      <c r="H27" s="345">
        <f>D27*G27</f>
        <v>0</v>
      </c>
      <c r="I27" s="37"/>
    </row>
    <row r="28" spans="1:9" x14ac:dyDescent="0.25">
      <c r="A28" s="335"/>
      <c r="B28" s="338"/>
      <c r="C28" s="259"/>
      <c r="D28" s="259"/>
      <c r="E28" s="9"/>
      <c r="F28" s="67"/>
      <c r="G28" s="292"/>
      <c r="H28" s="345"/>
      <c r="I28" s="37"/>
    </row>
    <row r="29" spans="1:9" x14ac:dyDescent="0.25">
      <c r="A29" s="335" t="s">
        <v>547</v>
      </c>
      <c r="B29" s="338" t="s">
        <v>487</v>
      </c>
      <c r="C29" s="259" t="s">
        <v>13</v>
      </c>
      <c r="D29" s="259">
        <v>1</v>
      </c>
      <c r="E29" s="9"/>
      <c r="F29" s="67"/>
      <c r="G29" s="292"/>
      <c r="H29" s="345">
        <f>D29*G29</f>
        <v>0</v>
      </c>
      <c r="I29" s="37"/>
    </row>
    <row r="30" spans="1:9" x14ac:dyDescent="0.25">
      <c r="A30" s="335"/>
      <c r="B30" s="338"/>
      <c r="C30" s="259"/>
      <c r="D30" s="259"/>
      <c r="E30" s="9"/>
      <c r="F30" s="67"/>
      <c r="G30" s="292"/>
      <c r="H30" s="345"/>
      <c r="I30" s="37"/>
    </row>
    <row r="31" spans="1:9" x14ac:dyDescent="0.25">
      <c r="A31" s="335" t="s">
        <v>548</v>
      </c>
      <c r="B31" s="338" t="s">
        <v>488</v>
      </c>
      <c r="C31" s="259" t="s">
        <v>13</v>
      </c>
      <c r="D31" s="259">
        <v>5</v>
      </c>
      <c r="E31" s="9"/>
      <c r="F31" s="67"/>
      <c r="G31" s="292"/>
      <c r="H31" s="345">
        <f>D31*G31</f>
        <v>0</v>
      </c>
      <c r="I31" s="37"/>
    </row>
    <row r="32" spans="1:9" x14ac:dyDescent="0.25">
      <c r="A32" s="250"/>
      <c r="B32" s="3"/>
      <c r="C32" s="250"/>
      <c r="D32" s="252"/>
      <c r="E32"/>
      <c r="F32" s="253"/>
      <c r="G32" s="1"/>
      <c r="H32" s="345"/>
      <c r="I32" s="37"/>
    </row>
    <row r="33" spans="1:9" ht="12" customHeight="1" x14ac:dyDescent="0.25">
      <c r="A33" s="335" t="s">
        <v>549</v>
      </c>
      <c r="B33" s="338" t="s">
        <v>489</v>
      </c>
      <c r="C33" s="259" t="s">
        <v>13</v>
      </c>
      <c r="D33" s="259">
        <v>2</v>
      </c>
      <c r="E33" s="9"/>
      <c r="F33" s="67"/>
      <c r="G33" s="292"/>
      <c r="H33" s="345">
        <f>D33*G33</f>
        <v>0</v>
      </c>
      <c r="I33" s="37"/>
    </row>
    <row r="34" spans="1:9" x14ac:dyDescent="0.25">
      <c r="A34" s="335"/>
      <c r="B34" s="338"/>
      <c r="C34" s="259"/>
      <c r="D34" s="259"/>
      <c r="E34" s="9"/>
      <c r="F34" s="67"/>
      <c r="G34" s="292"/>
      <c r="H34" s="345"/>
      <c r="I34" s="37"/>
    </row>
    <row r="35" spans="1:9" x14ac:dyDescent="0.25">
      <c r="A35" s="335" t="s">
        <v>550</v>
      </c>
      <c r="B35" s="338" t="s">
        <v>490</v>
      </c>
      <c r="C35" s="259" t="s">
        <v>13</v>
      </c>
      <c r="D35" s="259">
        <v>1</v>
      </c>
      <c r="E35" s="9"/>
      <c r="F35" s="67"/>
      <c r="G35" s="292"/>
      <c r="H35" s="345">
        <f>D35*G35</f>
        <v>0</v>
      </c>
      <c r="I35" s="37"/>
    </row>
    <row r="36" spans="1:9" x14ac:dyDescent="0.25">
      <c r="A36" s="335"/>
      <c r="B36" s="338"/>
      <c r="C36" s="259"/>
      <c r="D36" s="259"/>
      <c r="E36" s="9"/>
      <c r="F36" s="67"/>
      <c r="G36" s="292"/>
      <c r="H36" s="345"/>
      <c r="I36" s="37"/>
    </row>
    <row r="37" spans="1:9" x14ac:dyDescent="0.25">
      <c r="A37" s="335" t="s">
        <v>551</v>
      </c>
      <c r="B37" s="338" t="s">
        <v>491</v>
      </c>
      <c r="C37" s="259" t="s">
        <v>13</v>
      </c>
      <c r="D37" s="259">
        <v>2</v>
      </c>
      <c r="E37" s="9"/>
      <c r="F37" s="67"/>
      <c r="G37" s="292"/>
      <c r="H37" s="345">
        <f>D37*G37</f>
        <v>0</v>
      </c>
      <c r="I37" s="37"/>
    </row>
    <row r="38" spans="1:9" x14ac:dyDescent="0.25">
      <c r="A38" s="335"/>
      <c r="B38" s="338"/>
      <c r="C38" s="259"/>
      <c r="D38" s="259"/>
      <c r="E38" s="9"/>
      <c r="F38" s="67"/>
      <c r="G38" s="292"/>
      <c r="H38" s="345"/>
      <c r="I38" s="37"/>
    </row>
    <row r="39" spans="1:9" ht="26.4" x14ac:dyDescent="0.25">
      <c r="A39" s="335" t="s">
        <v>552</v>
      </c>
      <c r="B39" s="338" t="s">
        <v>492</v>
      </c>
      <c r="C39" s="259" t="s">
        <v>13</v>
      </c>
      <c r="D39" s="259">
        <v>2</v>
      </c>
      <c r="E39" s="9"/>
      <c r="F39" s="67"/>
      <c r="G39" s="292"/>
      <c r="H39" s="345">
        <f>D39*G39</f>
        <v>0</v>
      </c>
      <c r="I39" s="37"/>
    </row>
    <row r="40" spans="1:9" x14ac:dyDescent="0.25">
      <c r="A40" s="335"/>
      <c r="B40" s="338"/>
      <c r="C40" s="259"/>
      <c r="D40" s="259"/>
      <c r="E40" s="9"/>
      <c r="F40" s="67"/>
      <c r="G40" s="292"/>
      <c r="H40" s="345"/>
      <c r="I40" s="37"/>
    </row>
    <row r="41" spans="1:9" x14ac:dyDescent="0.25">
      <c r="A41" s="335" t="s">
        <v>553</v>
      </c>
      <c r="B41" s="338" t="s">
        <v>493</v>
      </c>
      <c r="C41" s="259" t="s">
        <v>13</v>
      </c>
      <c r="D41" s="259">
        <v>1</v>
      </c>
      <c r="E41" s="9"/>
      <c r="F41" s="67"/>
      <c r="G41" s="292"/>
      <c r="H41" s="345">
        <f>D41*G41</f>
        <v>0</v>
      </c>
      <c r="I41" s="37"/>
    </row>
    <row r="42" spans="1:9" x14ac:dyDescent="0.25">
      <c r="A42" s="250"/>
      <c r="B42" s="252"/>
      <c r="C42" s="250"/>
      <c r="D42" s="252"/>
      <c r="E42"/>
      <c r="F42" s="253"/>
      <c r="G42" s="1"/>
      <c r="H42" s="345"/>
      <c r="I42" s="37"/>
    </row>
    <row r="43" spans="1:9" x14ac:dyDescent="0.25">
      <c r="A43" s="335" t="s">
        <v>554</v>
      </c>
      <c r="B43" s="338" t="s">
        <v>494</v>
      </c>
      <c r="C43" s="259" t="s">
        <v>13</v>
      </c>
      <c r="D43" s="259">
        <v>2</v>
      </c>
      <c r="E43" s="9"/>
      <c r="F43" s="67"/>
      <c r="G43" s="292"/>
      <c r="H43" s="345">
        <f>D43*G43</f>
        <v>0</v>
      </c>
      <c r="I43" s="37"/>
    </row>
    <row r="44" spans="1:9" x14ac:dyDescent="0.25">
      <c r="A44" s="335"/>
      <c r="B44" s="338"/>
      <c r="C44" s="259"/>
      <c r="D44" s="259"/>
      <c r="E44" s="9"/>
      <c r="F44" s="67"/>
      <c r="G44" s="292"/>
      <c r="H44" s="345"/>
      <c r="I44" s="37"/>
    </row>
    <row r="45" spans="1:9" x14ac:dyDescent="0.25">
      <c r="A45" s="335" t="s">
        <v>555</v>
      </c>
      <c r="B45" s="338" t="s">
        <v>495</v>
      </c>
      <c r="C45" s="259" t="s">
        <v>13</v>
      </c>
      <c r="D45" s="259">
        <v>1</v>
      </c>
      <c r="E45" s="9"/>
      <c r="F45" s="67"/>
      <c r="G45" s="292"/>
      <c r="H45" s="345">
        <f>D45*G45</f>
        <v>0</v>
      </c>
      <c r="I45" s="37"/>
    </row>
    <row r="46" spans="1:9" x14ac:dyDescent="0.25">
      <c r="A46" s="259"/>
      <c r="B46" s="263"/>
      <c r="C46" s="315"/>
      <c r="D46" s="315"/>
      <c r="E46"/>
      <c r="F46" s="6"/>
      <c r="G46" s="77"/>
      <c r="H46" s="345"/>
      <c r="I46" s="37"/>
    </row>
    <row r="47" spans="1:9" x14ac:dyDescent="0.25">
      <c r="A47" s="333" t="s">
        <v>85</v>
      </c>
      <c r="B47" s="339" t="s">
        <v>500</v>
      </c>
      <c r="C47" s="315"/>
      <c r="D47" s="315"/>
      <c r="E47"/>
      <c r="F47" s="6"/>
      <c r="G47" s="77"/>
      <c r="H47" s="345"/>
      <c r="I47" s="37"/>
    </row>
    <row r="48" spans="1:9" x14ac:dyDescent="0.25">
      <c r="A48" s="259"/>
      <c r="B48" s="339" t="s">
        <v>618</v>
      </c>
      <c r="C48" s="259"/>
      <c r="D48" s="315"/>
      <c r="E48"/>
      <c r="F48" s="6"/>
      <c r="G48" s="77"/>
      <c r="H48" s="345"/>
      <c r="I48" s="37"/>
    </row>
    <row r="49" spans="1:9" x14ac:dyDescent="0.25">
      <c r="A49" s="259"/>
      <c r="B49" s="263" t="s">
        <v>498</v>
      </c>
      <c r="C49" s="259" t="s">
        <v>120</v>
      </c>
      <c r="D49" s="315">
        <v>10</v>
      </c>
      <c r="E49"/>
      <c r="F49" s="6"/>
      <c r="G49" s="292"/>
      <c r="H49" s="345">
        <f>D49*G49</f>
        <v>0</v>
      </c>
      <c r="I49" s="37"/>
    </row>
    <row r="50" spans="1:9" x14ac:dyDescent="0.25">
      <c r="A50" s="259"/>
      <c r="B50" s="263" t="s">
        <v>499</v>
      </c>
      <c r="C50" s="259" t="s">
        <v>120</v>
      </c>
      <c r="D50" s="315">
        <f>D49</f>
        <v>10</v>
      </c>
      <c r="E50"/>
      <c r="F50" s="6"/>
      <c r="G50" s="292"/>
      <c r="H50" s="345">
        <f>D50*G50</f>
        <v>0</v>
      </c>
      <c r="I50" s="37"/>
    </row>
    <row r="51" spans="1:9" x14ac:dyDescent="0.25">
      <c r="A51" s="259"/>
      <c r="B51" s="263" t="s">
        <v>142</v>
      </c>
      <c r="C51" s="259" t="s">
        <v>120</v>
      </c>
      <c r="D51" s="315">
        <f>D50</f>
        <v>10</v>
      </c>
      <c r="E51"/>
      <c r="F51" s="6"/>
      <c r="G51" s="292"/>
      <c r="H51" s="345">
        <f>D51*G51</f>
        <v>0</v>
      </c>
      <c r="I51" s="37"/>
    </row>
    <row r="52" spans="1:9" x14ac:dyDescent="0.25">
      <c r="A52" s="259"/>
      <c r="B52" s="263"/>
      <c r="C52" s="259"/>
      <c r="D52" s="315"/>
      <c r="E52"/>
      <c r="F52" s="6"/>
      <c r="G52" s="77"/>
      <c r="H52" s="345"/>
      <c r="I52" s="37"/>
    </row>
    <row r="53" spans="1:9" x14ac:dyDescent="0.25">
      <c r="A53" s="256" t="s">
        <v>86</v>
      </c>
      <c r="B53" s="340" t="s">
        <v>619</v>
      </c>
      <c r="C53" s="315"/>
      <c r="D53" s="315"/>
      <c r="E53"/>
      <c r="F53" s="6"/>
      <c r="G53" s="77"/>
      <c r="H53" s="345"/>
      <c r="I53" s="37"/>
    </row>
    <row r="54" spans="1:9" x14ac:dyDescent="0.25">
      <c r="A54" s="281" t="s">
        <v>556</v>
      </c>
      <c r="B54" s="338" t="s">
        <v>497</v>
      </c>
      <c r="C54" s="259" t="s">
        <v>13</v>
      </c>
      <c r="D54" s="259">
        <v>50</v>
      </c>
      <c r="E54" s="9"/>
      <c r="F54" s="67"/>
      <c r="G54" s="292"/>
      <c r="H54" s="345">
        <f>D54*G54</f>
        <v>0</v>
      </c>
      <c r="I54" s="37"/>
    </row>
    <row r="55" spans="1:9" x14ac:dyDescent="0.25">
      <c r="A55" s="281"/>
      <c r="B55" s="338"/>
      <c r="C55" s="259"/>
      <c r="D55" s="259"/>
      <c r="E55" s="9"/>
      <c r="F55" s="67"/>
      <c r="G55" s="292"/>
      <c r="H55" s="345"/>
      <c r="I55" s="37"/>
    </row>
    <row r="56" spans="1:9" ht="26.4" x14ac:dyDescent="0.25">
      <c r="A56" s="281" t="s">
        <v>557</v>
      </c>
      <c r="B56" s="338" t="s">
        <v>522</v>
      </c>
      <c r="C56" s="341" t="s">
        <v>13</v>
      </c>
      <c r="D56" s="341">
        <v>50</v>
      </c>
      <c r="E56" s="342"/>
      <c r="F56" s="68"/>
      <c r="G56" s="347"/>
      <c r="H56" s="345">
        <f>D56*G56</f>
        <v>0</v>
      </c>
      <c r="I56" s="37"/>
    </row>
    <row r="57" spans="1:9" x14ac:dyDescent="0.25">
      <c r="A57" s="281"/>
      <c r="B57" s="338"/>
      <c r="C57" s="259"/>
      <c r="D57" s="259"/>
      <c r="E57" s="9"/>
      <c r="F57" s="67"/>
      <c r="G57" s="292"/>
      <c r="H57" s="345"/>
      <c r="I57" s="37"/>
    </row>
    <row r="58" spans="1:9" ht="26.4" x14ac:dyDescent="0.25">
      <c r="A58" s="281" t="s">
        <v>558</v>
      </c>
      <c r="B58" s="338" t="s">
        <v>523</v>
      </c>
      <c r="C58" s="259" t="s">
        <v>13</v>
      </c>
      <c r="D58" s="259">
        <v>20</v>
      </c>
      <c r="E58" s="9"/>
      <c r="F58" s="67"/>
      <c r="G58" s="292"/>
      <c r="H58" s="345">
        <f>D58*G58</f>
        <v>0</v>
      </c>
      <c r="I58" s="37"/>
    </row>
    <row r="59" spans="1:9" x14ac:dyDescent="0.25">
      <c r="A59" s="322"/>
      <c r="B59" s="323"/>
      <c r="C59" s="324"/>
      <c r="D59" s="323"/>
      <c r="E59" s="325"/>
      <c r="F59" s="326"/>
      <c r="G59" s="325"/>
      <c r="H59" s="348"/>
      <c r="I59" s="312"/>
    </row>
    <row r="60" spans="1:9" x14ac:dyDescent="0.25">
      <c r="A60" s="312"/>
      <c r="B60" s="270" t="s">
        <v>600</v>
      </c>
      <c r="C60" s="238"/>
      <c r="D60" s="244"/>
      <c r="E60" s="271" t="s">
        <v>8</v>
      </c>
      <c r="F60" s="272">
        <f>SUM(F10:F56)</f>
        <v>0</v>
      </c>
      <c r="G60" s="271" t="s">
        <v>8</v>
      </c>
      <c r="H60" s="80">
        <f>SUM(H11:H58)</f>
        <v>0</v>
      </c>
      <c r="I60" s="327"/>
    </row>
    <row r="61" spans="1:9" x14ac:dyDescent="0.25">
      <c r="A61" s="328"/>
      <c r="B61" s="329"/>
      <c r="C61" s="330"/>
      <c r="D61" s="329"/>
      <c r="E61" s="331"/>
      <c r="F61" s="332"/>
      <c r="G61" s="331"/>
      <c r="H61" s="349"/>
      <c r="I61" s="312"/>
    </row>
  </sheetData>
  <sheetProtection algorithmName="SHA-512" hashValue="6NW+xODdPXSN39Jsh7wP+zEACVqWL0+9Vt66bT1D1cXdqTvVhQFOgeA5kEsW1JQZrS0lt31roK4Ddz1vYxH2xw==" saltValue="C3PMmVDUL2KTbRBiOl67tg==" spinCount="100000" sheet="1" formatCells="0" formatColumns="0" formatRows="0" insertColumns="0" insertRows="0" insertHyperlinks="0" deleteColumns="0" deleteRows="0" sort="0" autoFilter="0" pivotTables="0"/>
  <mergeCells count="2">
    <mergeCell ref="G5:H5"/>
    <mergeCell ref="B6:B7"/>
  </mergeCells>
  <pageMargins left="0.74803149606299213" right="0.39370078740157483" top="0.78740157480314965" bottom="0.78740157480314965" header="0.51181102362204722" footer="0.51181102362204722"/>
  <pageSetup paperSize="9" scale="82" orientation="portrait" r:id="rId1"/>
  <headerFooter alignWithMargins="0">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3"/>
  <sheetViews>
    <sheetView view="pageBreakPreview" topLeftCell="A36" zoomScaleNormal="100" zoomScaleSheetLayoutView="100" workbookViewId="0">
      <selection activeCell="J61" sqref="J61"/>
    </sheetView>
  </sheetViews>
  <sheetFormatPr defaultColWidth="9.109375" defaultRowHeight="13.2" x14ac:dyDescent="0.25"/>
  <cols>
    <col min="1" max="1" width="7.33203125" customWidth="1"/>
    <col min="2" max="2" width="44.109375" customWidth="1"/>
    <col min="3" max="3" width="8.88671875" style="235" customWidth="1"/>
    <col min="4" max="4" width="8.109375" customWidth="1"/>
    <col min="5" max="5" width="11.109375" hidden="1" customWidth="1"/>
    <col min="6" max="6" width="12.44140625" hidden="1" customWidth="1"/>
    <col min="7" max="7" width="14.77734375" customWidth="1"/>
    <col min="8" max="8" width="17.77734375" style="236" customWidth="1"/>
    <col min="9" max="9" width="7.109375" customWidth="1"/>
    <col min="10" max="10" width="14.6640625" customWidth="1"/>
    <col min="11" max="11" width="13" customWidth="1"/>
    <col min="12" max="12" width="14.6640625" customWidth="1"/>
  </cols>
  <sheetData>
    <row r="1" spans="1:9" x14ac:dyDescent="0.25">
      <c r="A1" s="234" t="str">
        <f>'Bill2 p2'!A1</f>
        <v>WIMS 078285: MADADENI HOSPITAL: INSTALLATION OF GENERATOR SET FOR OPERATING THEATRE</v>
      </c>
    </row>
    <row r="2" spans="1:9" x14ac:dyDescent="0.25">
      <c r="A2" s="234" t="s">
        <v>631</v>
      </c>
    </row>
    <row r="3" spans="1:9" x14ac:dyDescent="0.25">
      <c r="A3" s="234" t="str">
        <f>'Bill2 p2'!A3</f>
        <v>STANDBY (PRIME RATED) GENERATOR INSTALLATIONS</v>
      </c>
    </row>
    <row r="4" spans="1:9" x14ac:dyDescent="0.25">
      <c r="A4" s="237" t="s">
        <v>11</v>
      </c>
    </row>
    <row r="5" spans="1:9" x14ac:dyDescent="0.25">
      <c r="G5" s="487"/>
      <c r="H5" s="487"/>
      <c r="I5" s="238"/>
    </row>
    <row r="6" spans="1:9" s="244" customFormat="1" x14ac:dyDescent="0.25">
      <c r="A6" s="239"/>
      <c r="B6" s="488"/>
      <c r="C6" s="239"/>
      <c r="D6" s="239"/>
      <c r="E6" s="240"/>
      <c r="F6" s="241"/>
      <c r="G6" s="240"/>
      <c r="H6" s="242"/>
      <c r="I6" s="243"/>
    </row>
    <row r="7" spans="1:9" s="244" customFormat="1" x14ac:dyDescent="0.25">
      <c r="A7" s="245" t="s">
        <v>0</v>
      </c>
      <c r="B7" s="489"/>
      <c r="C7" s="245" t="s">
        <v>2</v>
      </c>
      <c r="D7" s="245" t="s">
        <v>3</v>
      </c>
      <c r="E7" s="247" t="s">
        <v>4</v>
      </c>
      <c r="F7" s="248" t="s">
        <v>5</v>
      </c>
      <c r="G7" s="247" t="s">
        <v>4</v>
      </c>
      <c r="H7" s="249" t="s">
        <v>5</v>
      </c>
      <c r="I7" s="243"/>
    </row>
    <row r="8" spans="1:9" x14ac:dyDescent="0.25">
      <c r="A8" s="250"/>
      <c r="B8" s="251"/>
      <c r="C8" s="250"/>
      <c r="D8" s="252"/>
      <c r="F8" s="253"/>
      <c r="G8" s="1"/>
      <c r="H8" s="73"/>
      <c r="I8" s="2"/>
    </row>
    <row r="9" spans="1:9" x14ac:dyDescent="0.25">
      <c r="A9" s="256" t="s">
        <v>149</v>
      </c>
      <c r="B9" s="254" t="s">
        <v>21</v>
      </c>
      <c r="C9" s="259"/>
      <c r="D9" s="259"/>
      <c r="F9" s="6"/>
      <c r="G9" s="77"/>
      <c r="H9" s="73"/>
      <c r="I9" s="2"/>
    </row>
    <row r="10" spans="1:9" ht="15" customHeight="1" x14ac:dyDescent="0.25">
      <c r="A10" s="257"/>
      <c r="B10" s="261" t="s">
        <v>14</v>
      </c>
      <c r="C10" s="259"/>
      <c r="D10" s="259"/>
      <c r="F10" s="6"/>
      <c r="G10" s="74"/>
      <c r="H10" s="73"/>
      <c r="I10" s="2"/>
    </row>
    <row r="11" spans="1:9" x14ac:dyDescent="0.25">
      <c r="A11" s="259"/>
      <c r="B11" s="261" t="s">
        <v>17</v>
      </c>
      <c r="C11" s="259" t="s">
        <v>6</v>
      </c>
      <c r="D11" s="259">
        <v>1</v>
      </c>
      <c r="F11" s="6"/>
      <c r="G11" s="74"/>
      <c r="H11" s="351">
        <f>D11*G11</f>
        <v>0</v>
      </c>
      <c r="I11" s="8"/>
    </row>
    <row r="12" spans="1:9" x14ac:dyDescent="0.25">
      <c r="A12" s="259"/>
      <c r="B12" s="263"/>
      <c r="C12" s="315"/>
      <c r="D12" s="315"/>
      <c r="F12" s="6"/>
      <c r="G12" s="77"/>
      <c r="H12" s="351"/>
      <c r="I12" s="8"/>
    </row>
    <row r="13" spans="1:9" x14ac:dyDescent="0.25">
      <c r="A13" s="256" t="s">
        <v>526</v>
      </c>
      <c r="B13" s="254" t="s">
        <v>24</v>
      </c>
      <c r="C13" s="259"/>
      <c r="D13" s="259"/>
      <c r="F13" s="52"/>
      <c r="G13" s="74"/>
      <c r="H13" s="73"/>
      <c r="I13" s="8"/>
    </row>
    <row r="14" spans="1:9" ht="12" customHeight="1" x14ac:dyDescent="0.25">
      <c r="A14" s="259"/>
      <c r="B14" s="261" t="s">
        <v>133</v>
      </c>
      <c r="C14" s="259"/>
      <c r="D14" s="259"/>
      <c r="F14" s="52"/>
      <c r="G14" s="77"/>
      <c r="H14" s="73"/>
      <c r="I14" s="8"/>
    </row>
    <row r="15" spans="1:9" x14ac:dyDescent="0.25">
      <c r="A15" s="259"/>
      <c r="B15" s="260" t="s">
        <v>25</v>
      </c>
      <c r="C15" s="259" t="s">
        <v>13</v>
      </c>
      <c r="D15" s="281">
        <v>1</v>
      </c>
      <c r="F15" s="52"/>
      <c r="G15" s="74"/>
      <c r="H15" s="351">
        <f>D15*G15</f>
        <v>0</v>
      </c>
      <c r="I15" s="8"/>
    </row>
    <row r="16" spans="1:9" x14ac:dyDescent="0.25">
      <c r="A16" s="259"/>
      <c r="B16" s="252"/>
      <c r="C16" s="250"/>
      <c r="D16" s="356"/>
      <c r="G16" s="51"/>
      <c r="H16" s="351"/>
      <c r="I16" s="8"/>
    </row>
    <row r="17" spans="1:10" x14ac:dyDescent="0.25">
      <c r="A17" s="256" t="s">
        <v>505</v>
      </c>
      <c r="B17" s="357" t="s">
        <v>98</v>
      </c>
      <c r="C17" s="250"/>
      <c r="D17" s="356"/>
      <c r="G17" s="51"/>
      <c r="H17" s="351"/>
      <c r="I17" s="8"/>
    </row>
    <row r="18" spans="1:10" x14ac:dyDescent="0.25">
      <c r="A18" s="259"/>
      <c r="B18" s="260" t="s">
        <v>99</v>
      </c>
      <c r="C18" s="259" t="s">
        <v>132</v>
      </c>
      <c r="D18" s="356">
        <v>1</v>
      </c>
      <c r="G18" s="51"/>
      <c r="H18" s="351">
        <f>D18*G18</f>
        <v>0</v>
      </c>
      <c r="I18" s="8"/>
    </row>
    <row r="19" spans="1:10" x14ac:dyDescent="0.25">
      <c r="A19" s="259"/>
      <c r="B19" s="260" t="s">
        <v>89</v>
      </c>
      <c r="C19" s="250"/>
      <c r="D19" s="252"/>
      <c r="G19" s="51"/>
      <c r="H19" s="351"/>
      <c r="I19" s="8"/>
    </row>
    <row r="20" spans="1:10" ht="12" customHeight="1" x14ac:dyDescent="0.25">
      <c r="A20" s="259"/>
      <c r="B20" s="261"/>
      <c r="C20" s="259"/>
      <c r="D20" s="259"/>
      <c r="F20" s="52"/>
      <c r="G20" s="362"/>
      <c r="H20" s="351"/>
      <c r="I20" s="8"/>
    </row>
    <row r="21" spans="1:10" x14ac:dyDescent="0.25">
      <c r="A21" s="256" t="s">
        <v>506</v>
      </c>
      <c r="B21" s="285" t="s">
        <v>22</v>
      </c>
      <c r="C21" s="259"/>
      <c r="D21" s="259"/>
      <c r="F21" s="52"/>
      <c r="G21" s="74"/>
      <c r="H21" s="351"/>
      <c r="I21" s="8"/>
    </row>
    <row r="22" spans="1:10" x14ac:dyDescent="0.25">
      <c r="A22" s="257"/>
      <c r="B22" s="261" t="s">
        <v>15</v>
      </c>
      <c r="C22" s="259"/>
      <c r="D22" s="259"/>
      <c r="F22" s="52"/>
      <c r="G22" s="74"/>
      <c r="H22" s="351"/>
      <c r="I22" s="8"/>
    </row>
    <row r="23" spans="1:10" x14ac:dyDescent="0.25">
      <c r="A23" s="259"/>
      <c r="B23" s="261" t="s">
        <v>12</v>
      </c>
      <c r="C23" s="259" t="s">
        <v>13</v>
      </c>
      <c r="D23" s="259">
        <v>3</v>
      </c>
      <c r="F23" s="52"/>
      <c r="G23" s="74"/>
      <c r="H23" s="351">
        <f>D23*G23</f>
        <v>0</v>
      </c>
      <c r="I23" s="8"/>
    </row>
    <row r="24" spans="1:10" x14ac:dyDescent="0.25">
      <c r="A24" s="259"/>
      <c r="B24" s="261"/>
      <c r="C24" s="259"/>
      <c r="D24" s="259"/>
      <c r="F24" s="52"/>
      <c r="G24" s="74"/>
      <c r="H24" s="351"/>
      <c r="I24" s="8"/>
    </row>
    <row r="25" spans="1:10" ht="15.75" customHeight="1" x14ac:dyDescent="0.25">
      <c r="A25" s="256" t="s">
        <v>507</v>
      </c>
      <c r="B25" s="254" t="s">
        <v>96</v>
      </c>
      <c r="C25" s="259"/>
      <c r="D25" s="259"/>
      <c r="F25" s="52"/>
      <c r="G25" s="74"/>
      <c r="H25" s="73"/>
      <c r="I25" s="8"/>
      <c r="J25" s="358"/>
    </row>
    <row r="26" spans="1:10" x14ac:dyDescent="0.25">
      <c r="A26" s="256"/>
      <c r="B26" s="261" t="s">
        <v>97</v>
      </c>
      <c r="C26" s="259" t="s">
        <v>13</v>
      </c>
      <c r="D26" s="259">
        <v>3</v>
      </c>
      <c r="F26" s="52"/>
      <c r="G26" s="74"/>
      <c r="H26" s="351">
        <f>D26*G26</f>
        <v>0</v>
      </c>
      <c r="I26" s="8"/>
    </row>
    <row r="27" spans="1:10" x14ac:dyDescent="0.25">
      <c r="A27" s="256"/>
      <c r="B27" s="261" t="s">
        <v>12</v>
      </c>
      <c r="C27" s="259"/>
      <c r="D27" s="259"/>
      <c r="F27" s="52"/>
      <c r="G27" s="74"/>
      <c r="H27" s="73"/>
      <c r="I27" s="8"/>
    </row>
    <row r="28" spans="1:10" x14ac:dyDescent="0.25">
      <c r="A28" s="259"/>
      <c r="B28" s="261"/>
      <c r="C28" s="259"/>
      <c r="D28" s="259"/>
      <c r="F28" s="52"/>
      <c r="G28" s="74"/>
      <c r="H28" s="73"/>
      <c r="I28" s="8"/>
    </row>
    <row r="29" spans="1:10" x14ac:dyDescent="0.25">
      <c r="A29" s="256" t="s">
        <v>527</v>
      </c>
      <c r="B29" s="254" t="s">
        <v>23</v>
      </c>
      <c r="C29" s="259"/>
      <c r="D29" s="259"/>
      <c r="F29" s="52"/>
      <c r="G29" s="76"/>
      <c r="H29" s="73"/>
      <c r="I29" s="8"/>
    </row>
    <row r="30" spans="1:10" x14ac:dyDescent="0.25">
      <c r="A30" s="259"/>
      <c r="B30" s="260" t="s">
        <v>18</v>
      </c>
      <c r="C30" s="259" t="s">
        <v>6</v>
      </c>
      <c r="D30" s="259">
        <v>1</v>
      </c>
      <c r="F30" s="52"/>
      <c r="G30" s="77"/>
      <c r="H30" s="351">
        <f>D30*G30</f>
        <v>0</v>
      </c>
      <c r="I30" s="8"/>
    </row>
    <row r="31" spans="1:10" x14ac:dyDescent="0.25">
      <c r="A31" s="256"/>
      <c r="B31" s="261"/>
      <c r="C31" s="259"/>
      <c r="D31" s="259"/>
      <c r="E31" s="252"/>
      <c r="F31" s="52"/>
      <c r="G31" s="78"/>
      <c r="H31" s="351"/>
      <c r="I31" s="8"/>
    </row>
    <row r="32" spans="1:10" x14ac:dyDescent="0.25">
      <c r="A32" s="256" t="s">
        <v>528</v>
      </c>
      <c r="B32" s="285" t="s">
        <v>100</v>
      </c>
      <c r="C32" s="259"/>
      <c r="D32" s="259"/>
      <c r="F32" s="52"/>
      <c r="G32" s="77"/>
      <c r="H32" s="351"/>
      <c r="I32" s="8"/>
    </row>
    <row r="33" spans="1:9" x14ac:dyDescent="0.25">
      <c r="A33" s="256"/>
      <c r="B33" s="261" t="s">
        <v>101</v>
      </c>
      <c r="C33" s="259" t="s">
        <v>103</v>
      </c>
      <c r="D33" s="259">
        <v>5500</v>
      </c>
      <c r="F33" s="52"/>
      <c r="G33" s="74"/>
      <c r="H33" s="351">
        <f>D33*G33</f>
        <v>0</v>
      </c>
      <c r="I33" s="8"/>
    </row>
    <row r="34" spans="1:9" x14ac:dyDescent="0.25">
      <c r="A34" s="256"/>
      <c r="B34" s="261"/>
      <c r="C34" s="259"/>
      <c r="D34" s="259"/>
      <c r="F34" s="52"/>
      <c r="G34" s="74"/>
      <c r="H34" s="351"/>
      <c r="I34" s="8"/>
    </row>
    <row r="35" spans="1:9" x14ac:dyDescent="0.25">
      <c r="A35" s="256"/>
      <c r="B35" s="261" t="s">
        <v>501</v>
      </c>
      <c r="C35" s="359" t="s">
        <v>502</v>
      </c>
      <c r="D35" s="359">
        <v>0.1</v>
      </c>
      <c r="F35" s="52"/>
      <c r="G35" s="363"/>
      <c r="H35" s="351">
        <f>0.1*H33</f>
        <v>0</v>
      </c>
      <c r="I35" s="8"/>
    </row>
    <row r="36" spans="1:9" x14ac:dyDescent="0.25">
      <c r="A36" s="256"/>
      <c r="B36" s="261"/>
      <c r="C36" s="359"/>
      <c r="D36" s="359"/>
      <c r="F36" s="52"/>
      <c r="G36" s="363"/>
      <c r="H36" s="351"/>
      <c r="I36" s="8"/>
    </row>
    <row r="37" spans="1:9" x14ac:dyDescent="0.25">
      <c r="A37" s="256" t="s">
        <v>529</v>
      </c>
      <c r="B37" s="285" t="s">
        <v>449</v>
      </c>
      <c r="C37" s="259"/>
      <c r="D37" s="259"/>
      <c r="F37" s="52"/>
      <c r="G37" s="77"/>
      <c r="H37" s="351"/>
      <c r="I37" s="8"/>
    </row>
    <row r="38" spans="1:9" x14ac:dyDescent="0.25">
      <c r="A38" s="256"/>
      <c r="B38" s="360" t="s">
        <v>450</v>
      </c>
      <c r="C38" s="259"/>
      <c r="D38" s="259"/>
      <c r="F38" s="52"/>
      <c r="G38" s="74"/>
      <c r="H38" s="351"/>
      <c r="I38" s="8"/>
    </row>
    <row r="39" spans="1:9" x14ac:dyDescent="0.25">
      <c r="A39" s="256"/>
      <c r="B39" s="360" t="s">
        <v>524</v>
      </c>
      <c r="C39" s="259" t="s">
        <v>120</v>
      </c>
      <c r="D39" s="259">
        <v>12</v>
      </c>
      <c r="F39" s="52"/>
      <c r="G39" s="74"/>
      <c r="H39" s="351">
        <f>D39*G39</f>
        <v>0</v>
      </c>
      <c r="I39" s="8"/>
    </row>
    <row r="40" spans="1:9" x14ac:dyDescent="0.25">
      <c r="A40" s="257"/>
      <c r="B40" s="261"/>
      <c r="C40" s="259"/>
      <c r="D40" s="259"/>
      <c r="F40" s="52"/>
      <c r="G40" s="74"/>
      <c r="H40" s="351"/>
      <c r="I40" s="8"/>
    </row>
    <row r="41" spans="1:9" x14ac:dyDescent="0.25">
      <c r="A41" s="256" t="s">
        <v>530</v>
      </c>
      <c r="B41" s="285" t="s">
        <v>119</v>
      </c>
      <c r="C41" s="259"/>
      <c r="D41" s="259"/>
      <c r="F41" s="52"/>
      <c r="G41" s="77"/>
      <c r="H41" s="351"/>
      <c r="I41" s="8"/>
    </row>
    <row r="42" spans="1:9" x14ac:dyDescent="0.25">
      <c r="A42" s="256"/>
      <c r="B42" s="360" t="s">
        <v>104</v>
      </c>
      <c r="C42" s="259"/>
      <c r="D42" s="259"/>
      <c r="F42" s="52"/>
      <c r="G42" s="74"/>
      <c r="H42" s="351"/>
      <c r="I42" s="8"/>
    </row>
    <row r="43" spans="1:9" x14ac:dyDescent="0.25">
      <c r="A43" s="256"/>
      <c r="B43" s="360" t="s">
        <v>458</v>
      </c>
      <c r="C43" s="259"/>
      <c r="D43" s="259"/>
      <c r="F43" s="52"/>
      <c r="G43" s="74"/>
      <c r="H43" s="351"/>
      <c r="I43" s="8"/>
    </row>
    <row r="44" spans="1:9" x14ac:dyDescent="0.25">
      <c r="A44" s="252"/>
      <c r="B44" s="360" t="s">
        <v>460</v>
      </c>
      <c r="C44" s="259"/>
      <c r="D44" s="259"/>
      <c r="F44" s="52"/>
      <c r="G44" s="74"/>
      <c r="H44" s="73"/>
      <c r="I44" s="8"/>
    </row>
    <row r="45" spans="1:9" x14ac:dyDescent="0.25">
      <c r="A45" s="256"/>
      <c r="B45" s="261" t="s">
        <v>459</v>
      </c>
      <c r="C45" s="259" t="s">
        <v>13</v>
      </c>
      <c r="D45" s="259">
        <v>4</v>
      </c>
      <c r="F45" s="52"/>
      <c r="G45" s="74"/>
      <c r="H45" s="351">
        <f>D45*G45</f>
        <v>0</v>
      </c>
      <c r="I45" s="8"/>
    </row>
    <row r="46" spans="1:9" x14ac:dyDescent="0.25">
      <c r="A46" s="256"/>
      <c r="B46" s="285"/>
      <c r="C46" s="259"/>
      <c r="D46" s="259"/>
      <c r="F46" s="52"/>
      <c r="G46" s="77"/>
      <c r="H46" s="351"/>
      <c r="I46" s="8"/>
    </row>
    <row r="47" spans="1:9" x14ac:dyDescent="0.25">
      <c r="A47" s="256"/>
      <c r="B47" s="261"/>
      <c r="C47" s="259"/>
      <c r="D47" s="259"/>
      <c r="F47" s="52"/>
      <c r="G47" s="74"/>
      <c r="H47" s="351"/>
      <c r="I47" s="8"/>
    </row>
    <row r="48" spans="1:9" ht="12" customHeight="1" x14ac:dyDescent="0.25">
      <c r="A48" s="280" t="s">
        <v>531</v>
      </c>
      <c r="B48" s="254" t="s">
        <v>511</v>
      </c>
      <c r="C48" s="259"/>
      <c r="D48" s="259"/>
      <c r="F48" s="52"/>
      <c r="G48" s="74"/>
      <c r="H48" s="351"/>
      <c r="I48" s="8"/>
    </row>
    <row r="49" spans="1:9" x14ac:dyDescent="0.25">
      <c r="A49" s="256"/>
      <c r="B49" s="261" t="s">
        <v>508</v>
      </c>
      <c r="C49" s="259"/>
      <c r="D49" s="259"/>
      <c r="F49" s="52"/>
      <c r="G49" s="77"/>
      <c r="H49" s="351"/>
      <c r="I49" s="8"/>
    </row>
    <row r="50" spans="1:9" x14ac:dyDescent="0.25">
      <c r="A50" s="256"/>
      <c r="B50" s="361" t="s">
        <v>509</v>
      </c>
      <c r="C50" s="259" t="s">
        <v>120</v>
      </c>
      <c r="D50" s="259">
        <v>1</v>
      </c>
      <c r="F50" s="52"/>
      <c r="G50" s="74"/>
      <c r="H50" s="351">
        <f>D50*G50</f>
        <v>0</v>
      </c>
      <c r="I50" s="8"/>
    </row>
    <row r="51" spans="1:9" x14ac:dyDescent="0.25">
      <c r="A51" s="256"/>
      <c r="B51" s="361" t="s">
        <v>510</v>
      </c>
      <c r="C51" s="259" t="s">
        <v>120</v>
      </c>
      <c r="D51" s="259">
        <v>1</v>
      </c>
      <c r="F51" s="52"/>
      <c r="G51" s="74"/>
      <c r="H51" s="351">
        <f>D51*G51</f>
        <v>0</v>
      </c>
      <c r="I51" s="8"/>
    </row>
    <row r="52" spans="1:9" x14ac:dyDescent="0.25">
      <c r="A52" s="252"/>
      <c r="B52" s="360"/>
      <c r="C52" s="259"/>
      <c r="D52" s="259"/>
      <c r="F52" s="52"/>
      <c r="G52" s="74"/>
      <c r="H52" s="73"/>
      <c r="I52" s="8"/>
    </row>
    <row r="53" spans="1:9" x14ac:dyDescent="0.25">
      <c r="A53" s="252"/>
      <c r="B53" s="254" t="s">
        <v>532</v>
      </c>
      <c r="C53" s="259"/>
      <c r="D53" s="315"/>
      <c r="E53" s="295"/>
      <c r="F53" s="36"/>
      <c r="G53" s="352"/>
      <c r="H53" s="351"/>
      <c r="I53" s="8"/>
    </row>
    <row r="54" spans="1:9" x14ac:dyDescent="0.25">
      <c r="A54" s="256" t="s">
        <v>559</v>
      </c>
      <c r="B54" s="360" t="s">
        <v>533</v>
      </c>
      <c r="C54" s="259"/>
      <c r="D54" s="259"/>
      <c r="F54" s="52"/>
      <c r="G54" s="74"/>
      <c r="H54" s="351"/>
      <c r="I54" s="8"/>
    </row>
    <row r="55" spans="1:9" x14ac:dyDescent="0.25">
      <c r="A55" s="256"/>
      <c r="B55" s="360" t="s">
        <v>560</v>
      </c>
      <c r="C55" s="259" t="s">
        <v>13</v>
      </c>
      <c r="D55" s="259">
        <v>10</v>
      </c>
      <c r="F55" s="52"/>
      <c r="G55" s="74"/>
      <c r="H55" s="351">
        <f>D55*G55</f>
        <v>0</v>
      </c>
      <c r="I55" s="8"/>
    </row>
    <row r="56" spans="1:9" x14ac:dyDescent="0.25">
      <c r="A56" s="252"/>
      <c r="B56" s="360"/>
      <c r="C56" s="259"/>
      <c r="D56" s="259"/>
      <c r="F56" s="52"/>
      <c r="G56" s="74"/>
      <c r="H56" s="73"/>
      <c r="I56" s="2"/>
    </row>
    <row r="57" spans="1:9" x14ac:dyDescent="0.25">
      <c r="A57" s="256" t="s">
        <v>561</v>
      </c>
      <c r="B57" s="234" t="s">
        <v>534</v>
      </c>
      <c r="C57" s="259"/>
      <c r="D57" s="259"/>
      <c r="F57" s="52"/>
      <c r="G57" s="74"/>
      <c r="H57" s="351"/>
      <c r="I57" s="2"/>
    </row>
    <row r="58" spans="1:9" x14ac:dyDescent="0.25">
      <c r="A58" s="256"/>
      <c r="B58" s="360" t="s">
        <v>512</v>
      </c>
      <c r="C58" s="259"/>
      <c r="D58" s="259"/>
      <c r="F58" s="52"/>
      <c r="G58" s="7"/>
      <c r="H58" s="45"/>
      <c r="I58" s="2"/>
    </row>
    <row r="59" spans="1:9" x14ac:dyDescent="0.25">
      <c r="A59" s="256"/>
      <c r="B59" s="360" t="s">
        <v>605</v>
      </c>
      <c r="C59" s="259" t="s">
        <v>513</v>
      </c>
      <c r="D59" s="259">
        <v>1</v>
      </c>
      <c r="F59" s="52"/>
      <c r="G59" s="7">
        <v>80000</v>
      </c>
      <c r="H59" s="46">
        <f>G59</f>
        <v>80000</v>
      </c>
      <c r="I59" s="2"/>
    </row>
    <row r="60" spans="1:9" x14ac:dyDescent="0.25">
      <c r="A60" s="252"/>
      <c r="B60" s="360"/>
      <c r="C60" s="259"/>
      <c r="D60" s="259"/>
      <c r="F60" s="52"/>
      <c r="G60" s="7"/>
      <c r="H60" s="45"/>
      <c r="I60" s="2"/>
    </row>
    <row r="61" spans="1:9" x14ac:dyDescent="0.25">
      <c r="A61" s="265"/>
      <c r="B61" s="266"/>
      <c r="C61" s="267"/>
      <c r="D61" s="266"/>
      <c r="E61" s="268"/>
      <c r="F61" s="269"/>
      <c r="G61" s="268"/>
      <c r="H61" s="79"/>
      <c r="I61" s="2"/>
    </row>
    <row r="62" spans="1:9" x14ac:dyDescent="0.25">
      <c r="A62" s="2"/>
      <c r="B62" s="270" t="s">
        <v>601</v>
      </c>
      <c r="C62" s="238"/>
      <c r="D62" s="244"/>
      <c r="E62" s="271" t="s">
        <v>8</v>
      </c>
      <c r="F62" s="272">
        <f>SUM(F13:F31)</f>
        <v>0</v>
      </c>
      <c r="G62" s="271" t="s">
        <v>8</v>
      </c>
      <c r="H62" s="80">
        <f>SUM(H10:H60)</f>
        <v>80000</v>
      </c>
      <c r="I62" s="290"/>
    </row>
    <row r="63" spans="1:9" x14ac:dyDescent="0.25">
      <c r="A63" s="4"/>
      <c r="B63" s="273"/>
      <c r="C63" s="274"/>
      <c r="D63" s="273"/>
      <c r="E63" s="275"/>
      <c r="F63" s="276"/>
      <c r="G63" s="275"/>
      <c r="H63" s="81"/>
      <c r="I63" s="2"/>
    </row>
  </sheetData>
  <sheetProtection algorithmName="SHA-512" hashValue="+lT/X7mPB9qYuB1sSvWIEguume9ThNU11QnFYPfEBQkSUYM/PDoJe9g+fevSlLRJTttUISgq97mtYE7VjaCAyA==" saltValue="c88sHPlM1p7jh8bnfYeJXA==" spinCount="100000" sheet="1" formatCells="0" formatColumns="0" formatRows="0" insertColumns="0" insertRows="0" insertHyperlinks="0" deleteColumns="0" deleteRows="0" sort="0" autoFilter="0" pivotTables="0"/>
  <mergeCells count="2">
    <mergeCell ref="G5:H5"/>
    <mergeCell ref="B6:B7"/>
  </mergeCells>
  <pageMargins left="0.74803149606299213" right="0.39370078740157483" top="0.98425196850393704" bottom="0.98425196850393704" header="0.51181102362204722" footer="0.51181102362204722"/>
  <pageSetup paperSize="9" scale="89" orientation="portrait" r:id="rId1"/>
  <headerFooter alignWithMargins="0">
    <oddFooter>&amp;C5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3"/>
  <sheetViews>
    <sheetView view="pageBreakPreview" zoomScaleNormal="80" zoomScaleSheetLayoutView="100" workbookViewId="0">
      <selection activeCell="H10" sqref="H10"/>
    </sheetView>
  </sheetViews>
  <sheetFormatPr defaultColWidth="9.109375" defaultRowHeight="13.2" x14ac:dyDescent="0.25"/>
  <cols>
    <col min="2" max="2" width="11" customWidth="1"/>
    <col min="3" max="3" width="33.6640625" customWidth="1"/>
    <col min="4" max="4" width="6.44140625" customWidth="1"/>
    <col min="5" max="5" width="9.33203125" customWidth="1"/>
    <col min="6" max="6" width="21.88671875" style="48" customWidth="1"/>
  </cols>
  <sheetData>
    <row r="1" spans="1:6" x14ac:dyDescent="0.25">
      <c r="A1" s="234" t="str">
        <f>'Bill2 p2'!A1</f>
        <v>WIMS 078285: MADADENI HOSPITAL: INSTALLATION OF GENERATOR SET FOR OPERATING THEATRE</v>
      </c>
      <c r="F1" s="47"/>
    </row>
    <row r="2" spans="1:6" x14ac:dyDescent="0.25">
      <c r="A2" s="234" t="s">
        <v>631</v>
      </c>
      <c r="F2" s="47"/>
    </row>
    <row r="3" spans="1:6" x14ac:dyDescent="0.25">
      <c r="A3" s="234" t="str">
        <f>'Bill2 p2'!A3</f>
        <v>STANDBY (PRIME RATED) GENERATOR INSTALLATIONS</v>
      </c>
      <c r="F3" s="47"/>
    </row>
    <row r="4" spans="1:6" x14ac:dyDescent="0.25">
      <c r="A4" s="234" t="s">
        <v>78</v>
      </c>
      <c r="B4" s="237"/>
      <c r="C4" s="430"/>
      <c r="D4" s="430"/>
    </row>
    <row r="5" spans="1:6" x14ac:dyDescent="0.25">
      <c r="F5" s="236"/>
    </row>
    <row r="6" spans="1:6" ht="15.6" x14ac:dyDescent="0.3">
      <c r="A6" s="431"/>
      <c r="B6" s="431"/>
      <c r="C6" s="279"/>
      <c r="D6" s="279"/>
      <c r="E6" s="432"/>
      <c r="F6" s="49"/>
    </row>
    <row r="7" spans="1:6" x14ac:dyDescent="0.25">
      <c r="A7" s="433" t="s">
        <v>0</v>
      </c>
      <c r="B7" s="433" t="s">
        <v>1</v>
      </c>
      <c r="C7" s="434"/>
      <c r="D7" s="246" t="s">
        <v>2</v>
      </c>
      <c r="E7" s="245" t="s">
        <v>3</v>
      </c>
      <c r="F7" s="50" t="s">
        <v>5</v>
      </c>
    </row>
    <row r="8" spans="1:6" x14ac:dyDescent="0.25">
      <c r="A8" s="435"/>
      <c r="B8" s="436"/>
      <c r="C8" s="3"/>
      <c r="D8" s="3"/>
      <c r="E8" s="54"/>
      <c r="F8" s="423"/>
    </row>
    <row r="9" spans="1:6" x14ac:dyDescent="0.25">
      <c r="A9" s="435"/>
      <c r="B9" s="436"/>
      <c r="C9" s="3"/>
      <c r="D9" s="3"/>
      <c r="E9" s="54"/>
      <c r="F9" s="423"/>
    </row>
    <row r="10" spans="1:6" x14ac:dyDescent="0.25">
      <c r="A10" s="435"/>
      <c r="B10" s="437" t="s">
        <v>79</v>
      </c>
      <c r="C10" s="261" t="s">
        <v>16</v>
      </c>
      <c r="D10" s="3"/>
      <c r="E10" s="54"/>
      <c r="F10" s="423">
        <f>'Bill2 p2'!H52</f>
        <v>0</v>
      </c>
    </row>
    <row r="11" spans="1:6" x14ac:dyDescent="0.25">
      <c r="A11" s="435"/>
      <c r="B11" s="438"/>
      <c r="C11" s="3"/>
      <c r="D11" s="3"/>
      <c r="E11" s="54"/>
      <c r="F11" s="423"/>
    </row>
    <row r="12" spans="1:6" x14ac:dyDescent="0.25">
      <c r="A12" s="435"/>
      <c r="B12" s="438"/>
      <c r="C12" s="3"/>
      <c r="D12" s="3"/>
      <c r="E12" s="54"/>
      <c r="F12" s="423"/>
    </row>
    <row r="13" spans="1:6" x14ac:dyDescent="0.25">
      <c r="A13" s="435"/>
      <c r="B13" s="437" t="s">
        <v>80</v>
      </c>
      <c r="C13" s="261" t="s">
        <v>16</v>
      </c>
      <c r="D13" s="3"/>
      <c r="E13" s="54"/>
      <c r="F13" s="423">
        <f>'Bill2 p3'!H55</f>
        <v>0</v>
      </c>
    </row>
    <row r="14" spans="1:6" x14ac:dyDescent="0.25">
      <c r="A14" s="435"/>
      <c r="B14" s="438"/>
      <c r="C14" s="3"/>
      <c r="D14" s="3"/>
      <c r="E14" s="54"/>
      <c r="F14" s="423"/>
    </row>
    <row r="15" spans="1:6" x14ac:dyDescent="0.25">
      <c r="A15" s="435"/>
      <c r="B15" s="438"/>
      <c r="C15" s="3"/>
      <c r="D15" s="3"/>
      <c r="E15" s="54"/>
      <c r="F15" s="423"/>
    </row>
    <row r="16" spans="1:6" x14ac:dyDescent="0.25">
      <c r="A16" s="435"/>
      <c r="B16" s="437" t="s">
        <v>81</v>
      </c>
      <c r="C16" s="261" t="s">
        <v>16</v>
      </c>
      <c r="D16" s="3"/>
      <c r="E16" s="54"/>
      <c r="F16" s="423">
        <f>'Bill2 p4'!H66</f>
        <v>0</v>
      </c>
    </row>
    <row r="17" spans="1:6" x14ac:dyDescent="0.25">
      <c r="A17" s="435"/>
      <c r="B17" s="438"/>
      <c r="C17" s="3"/>
      <c r="D17" s="3"/>
      <c r="E17" s="54"/>
      <c r="F17" s="423"/>
    </row>
    <row r="18" spans="1:6" x14ac:dyDescent="0.25">
      <c r="A18" s="435"/>
      <c r="B18" s="436"/>
      <c r="C18" s="3"/>
      <c r="D18" s="3"/>
      <c r="E18" s="54"/>
      <c r="F18" s="423"/>
    </row>
    <row r="19" spans="1:6" x14ac:dyDescent="0.25">
      <c r="A19" s="435"/>
      <c r="B19" s="437" t="s">
        <v>82</v>
      </c>
      <c r="C19" s="261" t="s">
        <v>16</v>
      </c>
      <c r="D19" s="3"/>
      <c r="E19" s="54"/>
      <c r="F19" s="423">
        <f>'Bill2 p5'!H60</f>
        <v>0</v>
      </c>
    </row>
    <row r="20" spans="1:6" x14ac:dyDescent="0.25">
      <c r="A20" s="435"/>
      <c r="B20" s="437"/>
      <c r="C20" s="261"/>
      <c r="D20" s="3"/>
      <c r="E20" s="54"/>
      <c r="F20" s="423"/>
    </row>
    <row r="21" spans="1:6" x14ac:dyDescent="0.25">
      <c r="A21" s="435"/>
      <c r="B21" s="438"/>
      <c r="C21" s="3"/>
      <c r="D21" s="3"/>
      <c r="E21" s="54"/>
      <c r="F21" s="423"/>
    </row>
    <row r="22" spans="1:6" x14ac:dyDescent="0.25">
      <c r="A22" s="435"/>
      <c r="B22" s="437" t="s">
        <v>130</v>
      </c>
      <c r="C22" s="261" t="s">
        <v>16</v>
      </c>
      <c r="D22" s="3"/>
      <c r="E22" s="54"/>
      <c r="F22" s="423">
        <f>'Bill2 p6'!H62</f>
        <v>80000</v>
      </c>
    </row>
    <row r="23" spans="1:6" x14ac:dyDescent="0.25">
      <c r="A23" s="435"/>
      <c r="B23" s="437"/>
      <c r="C23" s="261"/>
      <c r="D23" s="3"/>
      <c r="E23" s="54"/>
      <c r="F23" s="423"/>
    </row>
    <row r="24" spans="1:6" x14ac:dyDescent="0.25">
      <c r="A24" s="435"/>
      <c r="B24" s="438"/>
      <c r="C24" s="3"/>
      <c r="D24" s="3"/>
      <c r="E24" s="54"/>
      <c r="F24" s="423"/>
    </row>
    <row r="25" spans="1:6" x14ac:dyDescent="0.25">
      <c r="A25" s="435"/>
      <c r="B25" s="436"/>
      <c r="C25" s="3"/>
      <c r="D25" s="3"/>
      <c r="E25" s="54"/>
      <c r="F25" s="423"/>
    </row>
    <row r="26" spans="1:6" x14ac:dyDescent="0.25">
      <c r="A26" s="435"/>
      <c r="B26" s="437"/>
      <c r="C26" s="261"/>
      <c r="D26" s="3"/>
      <c r="E26" s="54"/>
      <c r="F26" s="423"/>
    </row>
    <row r="27" spans="1:6" x14ac:dyDescent="0.25">
      <c r="A27" s="435"/>
      <c r="B27" s="438"/>
      <c r="C27" s="3"/>
      <c r="D27" s="3"/>
      <c r="E27" s="54"/>
      <c r="F27" s="423"/>
    </row>
    <row r="28" spans="1:6" x14ac:dyDescent="0.25">
      <c r="A28" s="435"/>
      <c r="B28" s="438"/>
      <c r="C28" s="3"/>
      <c r="D28" s="3"/>
      <c r="E28" s="54"/>
      <c r="F28" s="423"/>
    </row>
    <row r="29" spans="1:6" x14ac:dyDescent="0.25">
      <c r="A29" s="435"/>
      <c r="B29" s="438"/>
      <c r="C29" s="3"/>
      <c r="D29" s="3"/>
      <c r="E29" s="54"/>
      <c r="F29" s="423"/>
    </row>
    <row r="30" spans="1:6" x14ac:dyDescent="0.25">
      <c r="A30" s="435"/>
      <c r="B30" s="438"/>
      <c r="C30" s="3"/>
      <c r="D30" s="3"/>
      <c r="E30" s="54"/>
      <c r="F30" s="423"/>
    </row>
    <row r="31" spans="1:6" x14ac:dyDescent="0.25">
      <c r="A31" s="435"/>
      <c r="B31" s="438"/>
      <c r="C31" s="3"/>
      <c r="D31" s="3"/>
      <c r="E31" s="54"/>
      <c r="F31" s="423"/>
    </row>
    <row r="32" spans="1:6" x14ac:dyDescent="0.25">
      <c r="A32" s="435"/>
      <c r="B32" s="438"/>
      <c r="C32" s="3"/>
      <c r="D32" s="3"/>
      <c r="E32" s="54"/>
      <c r="F32" s="423"/>
    </row>
    <row r="33" spans="1:6" x14ac:dyDescent="0.25">
      <c r="A33" s="435"/>
      <c r="B33" s="438"/>
      <c r="C33" s="3"/>
      <c r="D33" s="3"/>
      <c r="E33" s="54"/>
      <c r="F33" s="423"/>
    </row>
    <row r="34" spans="1:6" x14ac:dyDescent="0.25">
      <c r="A34" s="435"/>
      <c r="B34" s="438"/>
      <c r="C34" s="3"/>
      <c r="D34" s="3"/>
      <c r="E34" s="54"/>
      <c r="F34" s="423"/>
    </row>
    <row r="35" spans="1:6" x14ac:dyDescent="0.25">
      <c r="A35" s="435"/>
      <c r="B35" s="438"/>
      <c r="C35" s="3"/>
      <c r="D35" s="3"/>
      <c r="E35" s="54"/>
      <c r="F35" s="423"/>
    </row>
    <row r="36" spans="1:6" x14ac:dyDescent="0.25">
      <c r="A36" s="435"/>
      <c r="B36" s="438"/>
      <c r="C36" s="3"/>
      <c r="D36" s="3"/>
      <c r="E36" s="54"/>
      <c r="F36" s="423"/>
    </row>
    <row r="37" spans="1:6" x14ac:dyDescent="0.25">
      <c r="A37" s="435"/>
      <c r="B37" s="438"/>
      <c r="C37" s="3"/>
      <c r="D37" s="3"/>
      <c r="E37" s="54"/>
      <c r="F37" s="423"/>
    </row>
    <row r="38" spans="1:6" x14ac:dyDescent="0.25">
      <c r="A38" s="435"/>
      <c r="B38" s="438"/>
      <c r="C38" s="3"/>
      <c r="D38" s="3"/>
      <c r="E38" s="54"/>
      <c r="F38" s="423"/>
    </row>
    <row r="39" spans="1:6" x14ac:dyDescent="0.25">
      <c r="A39" s="435"/>
      <c r="B39" s="438"/>
      <c r="C39" s="3"/>
      <c r="D39" s="3"/>
      <c r="E39" s="54"/>
      <c r="F39" s="423"/>
    </row>
    <row r="40" spans="1:6" x14ac:dyDescent="0.25">
      <c r="A40" s="435"/>
      <c r="B40" s="438"/>
      <c r="C40" s="3"/>
      <c r="D40" s="3"/>
      <c r="E40" s="54"/>
      <c r="F40" s="423"/>
    </row>
    <row r="41" spans="1:6" x14ac:dyDescent="0.25">
      <c r="A41" s="435"/>
      <c r="B41" s="438"/>
      <c r="C41" s="3"/>
      <c r="D41" s="3"/>
      <c r="E41" s="54"/>
      <c r="F41" s="423"/>
    </row>
    <row r="42" spans="1:6" x14ac:dyDescent="0.25">
      <c r="A42" s="435"/>
      <c r="B42" s="438"/>
      <c r="C42" s="3"/>
      <c r="D42" s="3"/>
      <c r="E42" s="54"/>
      <c r="F42" s="423"/>
    </row>
    <row r="43" spans="1:6" x14ac:dyDescent="0.25">
      <c r="A43" s="435"/>
      <c r="B43" s="438"/>
      <c r="C43" s="3"/>
      <c r="D43" s="3"/>
      <c r="E43" s="54"/>
      <c r="F43" s="423"/>
    </row>
    <row r="44" spans="1:6" x14ac:dyDescent="0.25">
      <c r="A44" s="435"/>
      <c r="B44" s="442"/>
      <c r="C44" s="3"/>
      <c r="D44" s="3"/>
      <c r="E44" s="54"/>
      <c r="F44" s="427"/>
    </row>
    <row r="45" spans="1:6" x14ac:dyDescent="0.25">
      <c r="A45" s="493" t="s">
        <v>600</v>
      </c>
      <c r="B45" s="494"/>
      <c r="C45" s="494"/>
      <c r="D45" s="443"/>
      <c r="E45" s="443"/>
      <c r="F45" s="428"/>
    </row>
    <row r="46" spans="1:6" x14ac:dyDescent="0.25">
      <c r="A46" s="495"/>
      <c r="B46" s="496"/>
      <c r="C46" s="496"/>
      <c r="D46" s="444"/>
      <c r="E46" s="445" t="s">
        <v>8</v>
      </c>
      <c r="F46" s="429">
        <f>SUM(F10:F23)</f>
        <v>80000</v>
      </c>
    </row>
    <row r="47" spans="1:6" x14ac:dyDescent="0.25">
      <c r="A47" s="497"/>
      <c r="B47" s="498"/>
      <c r="C47" s="498"/>
      <c r="D47" s="446"/>
      <c r="E47" s="446"/>
      <c r="F47" s="425"/>
    </row>
    <row r="48" spans="1:6" x14ac:dyDescent="0.25">
      <c r="A48" s="447"/>
      <c r="B48" s="448"/>
      <c r="E48" s="235"/>
      <c r="F48" s="449"/>
    </row>
    <row r="49" spans="1:6" x14ac:dyDescent="0.25">
      <c r="A49" s="450"/>
      <c r="B49" s="448"/>
      <c r="E49" s="235"/>
      <c r="F49" s="449"/>
    </row>
    <row r="50" spans="1:6" x14ac:dyDescent="0.25">
      <c r="A50" s="450"/>
      <c r="B50" s="451"/>
      <c r="E50" s="235"/>
      <c r="F50" s="449"/>
    </row>
    <row r="51" spans="1:6" x14ac:dyDescent="0.25">
      <c r="A51" s="450"/>
      <c r="B51" s="451"/>
      <c r="E51" s="235"/>
      <c r="F51" s="449"/>
    </row>
    <row r="52" spans="1:6" x14ac:dyDescent="0.25">
      <c r="A52" s="447"/>
      <c r="B52" s="452"/>
      <c r="E52" s="235"/>
      <c r="F52" s="449"/>
    </row>
    <row r="53" spans="1:6" x14ac:dyDescent="0.25">
      <c r="A53" s="450"/>
      <c r="B53" s="448"/>
      <c r="E53" s="235"/>
      <c r="F53" s="449"/>
    </row>
    <row r="54" spans="1:6" x14ac:dyDescent="0.25">
      <c r="A54" s="450"/>
      <c r="B54" s="451"/>
      <c r="E54" s="235"/>
      <c r="F54" s="449"/>
    </row>
    <row r="55" spans="1:6" x14ac:dyDescent="0.25">
      <c r="A55" s="450"/>
      <c r="B55" s="451"/>
      <c r="E55" s="235"/>
      <c r="F55" s="449"/>
    </row>
    <row r="56" spans="1:6" x14ac:dyDescent="0.25">
      <c r="A56" s="450"/>
      <c r="B56" s="451"/>
      <c r="E56" s="235"/>
      <c r="F56" s="449"/>
    </row>
    <row r="57" spans="1:6" x14ac:dyDescent="0.25">
      <c r="A57" s="450"/>
      <c r="B57" s="451"/>
      <c r="E57" s="235"/>
      <c r="F57" s="449"/>
    </row>
    <row r="58" spans="1:6" x14ac:dyDescent="0.25">
      <c r="A58" s="447"/>
      <c r="B58" s="452"/>
      <c r="E58" s="235"/>
      <c r="F58" s="449"/>
    </row>
    <row r="59" spans="1:6" x14ac:dyDescent="0.25">
      <c r="A59" s="450"/>
      <c r="B59" s="448"/>
      <c r="E59" s="235"/>
      <c r="F59" s="449"/>
    </row>
    <row r="60" spans="1:6" x14ac:dyDescent="0.25">
      <c r="A60" s="450"/>
      <c r="B60" s="452"/>
      <c r="E60" s="235"/>
      <c r="F60" s="449"/>
    </row>
    <row r="61" spans="1:6" x14ac:dyDescent="0.25">
      <c r="A61" s="450"/>
      <c r="B61" s="451"/>
      <c r="E61" s="235"/>
      <c r="F61" s="449"/>
    </row>
    <row r="62" spans="1:6" x14ac:dyDescent="0.25">
      <c r="A62" s="450"/>
      <c r="B62" s="451"/>
      <c r="E62" s="235"/>
      <c r="F62" s="449"/>
    </row>
    <row r="63" spans="1:6" x14ac:dyDescent="0.25">
      <c r="A63" s="450"/>
      <c r="B63" s="451"/>
      <c r="E63" s="450"/>
      <c r="F63" s="449"/>
    </row>
    <row r="64" spans="1:6" x14ac:dyDescent="0.25">
      <c r="A64" s="499"/>
      <c r="B64" s="499"/>
      <c r="C64" s="499"/>
      <c r="D64" s="444"/>
      <c r="E64" s="444"/>
      <c r="F64" s="449"/>
    </row>
    <row r="65" spans="1:6" x14ac:dyDescent="0.25">
      <c r="A65" s="499"/>
      <c r="B65" s="499"/>
      <c r="C65" s="499"/>
      <c r="D65" s="444"/>
      <c r="E65" s="444"/>
      <c r="F65" s="449"/>
    </row>
    <row r="66" spans="1:6" x14ac:dyDescent="0.25">
      <c r="A66" s="499"/>
      <c r="B66" s="499"/>
      <c r="C66" s="499"/>
      <c r="D66" s="444"/>
      <c r="E66" s="444"/>
      <c r="F66" s="449"/>
    </row>
    <row r="67" spans="1:6" x14ac:dyDescent="0.25">
      <c r="A67" s="237"/>
      <c r="F67" s="449"/>
    </row>
    <row r="68" spans="1:6" ht="15" x14ac:dyDescent="0.25">
      <c r="A68" s="237"/>
      <c r="B68" s="244"/>
      <c r="F68" s="453"/>
    </row>
    <row r="69" spans="1:6" x14ac:dyDescent="0.25">
      <c r="F69" s="449"/>
    </row>
    <row r="70" spans="1:6" x14ac:dyDescent="0.25">
      <c r="E70" s="244"/>
      <c r="F70" s="449"/>
    </row>
    <row r="71" spans="1:6" x14ac:dyDescent="0.25">
      <c r="A71" s="238"/>
      <c r="B71" s="500"/>
      <c r="C71" s="500"/>
      <c r="D71" s="238"/>
      <c r="E71" s="238"/>
      <c r="F71" s="454"/>
    </row>
    <row r="72" spans="1:6" x14ac:dyDescent="0.25">
      <c r="A72" s="450"/>
      <c r="B72" s="501"/>
      <c r="C72" s="501"/>
      <c r="D72" s="455"/>
      <c r="E72" s="450"/>
      <c r="F72" s="449"/>
    </row>
    <row r="73" spans="1:6" x14ac:dyDescent="0.25">
      <c r="F73" s="449"/>
    </row>
    <row r="74" spans="1:6" x14ac:dyDescent="0.25">
      <c r="A74" s="238"/>
      <c r="B74" s="244"/>
      <c r="F74" s="449"/>
    </row>
    <row r="75" spans="1:6" x14ac:dyDescent="0.25">
      <c r="B75" s="244"/>
      <c r="E75" s="235"/>
      <c r="F75" s="449"/>
    </row>
    <row r="76" spans="1:6" x14ac:dyDescent="0.25">
      <c r="F76" s="449"/>
    </row>
    <row r="77" spans="1:6" x14ac:dyDescent="0.25">
      <c r="A77" s="238"/>
      <c r="B77" s="448"/>
      <c r="F77" s="449"/>
    </row>
    <row r="78" spans="1:6" x14ac:dyDescent="0.25">
      <c r="A78" s="450"/>
      <c r="B78" s="448"/>
      <c r="E78" s="235"/>
      <c r="F78" s="449"/>
    </row>
    <row r="79" spans="1:6" x14ac:dyDescent="0.25">
      <c r="A79" s="450"/>
      <c r="B79" s="451"/>
      <c r="E79" s="235"/>
      <c r="F79" s="449"/>
    </row>
    <row r="80" spans="1:6" x14ac:dyDescent="0.25">
      <c r="A80" s="450"/>
      <c r="B80" s="451"/>
      <c r="E80" s="450"/>
      <c r="F80" s="449"/>
    </row>
    <row r="81" spans="1:6" x14ac:dyDescent="0.25">
      <c r="A81" s="450"/>
      <c r="B81" s="451"/>
      <c r="E81" s="450"/>
      <c r="F81" s="449"/>
    </row>
    <row r="82" spans="1:6" x14ac:dyDescent="0.25">
      <c r="A82" s="450"/>
      <c r="B82" s="451"/>
      <c r="E82" s="450"/>
      <c r="F82" s="449"/>
    </row>
    <row r="83" spans="1:6" x14ac:dyDescent="0.25">
      <c r="A83" s="450"/>
      <c r="B83" s="451"/>
      <c r="E83" s="450"/>
      <c r="F83" s="449"/>
    </row>
    <row r="84" spans="1:6" x14ac:dyDescent="0.25">
      <c r="A84" s="450"/>
      <c r="B84" s="451"/>
      <c r="E84" s="450"/>
      <c r="F84" s="449"/>
    </row>
    <row r="85" spans="1:6" x14ac:dyDescent="0.25">
      <c r="A85" s="450"/>
      <c r="B85" s="451"/>
      <c r="E85" s="450"/>
      <c r="F85" s="449"/>
    </row>
    <row r="86" spans="1:6" x14ac:dyDescent="0.25">
      <c r="A86" s="450"/>
      <c r="B86" s="451"/>
      <c r="E86" s="450"/>
      <c r="F86" s="449"/>
    </row>
    <row r="87" spans="1:6" x14ac:dyDescent="0.25">
      <c r="A87" s="450"/>
      <c r="B87" s="451"/>
      <c r="E87" s="450"/>
      <c r="F87" s="449"/>
    </row>
    <row r="88" spans="1:6" x14ac:dyDescent="0.25">
      <c r="A88" s="450"/>
      <c r="B88" s="451"/>
      <c r="E88" s="450"/>
      <c r="F88" s="449"/>
    </row>
    <row r="89" spans="1:6" x14ac:dyDescent="0.25">
      <c r="A89" s="450"/>
      <c r="B89" s="451"/>
      <c r="E89" s="450"/>
      <c r="F89" s="449"/>
    </row>
    <row r="90" spans="1:6" x14ac:dyDescent="0.25">
      <c r="A90" s="450"/>
      <c r="B90" s="451"/>
      <c r="E90" s="450"/>
      <c r="F90" s="449"/>
    </row>
    <row r="91" spans="1:6" x14ac:dyDescent="0.25">
      <c r="A91" s="450"/>
      <c r="B91" s="451"/>
      <c r="E91" s="450"/>
      <c r="F91" s="449"/>
    </row>
    <row r="92" spans="1:6" x14ac:dyDescent="0.25">
      <c r="A92" s="450"/>
      <c r="B92" s="451"/>
      <c r="E92" s="450"/>
      <c r="F92" s="449"/>
    </row>
    <row r="93" spans="1:6" x14ac:dyDescent="0.25">
      <c r="A93" s="447"/>
      <c r="B93" s="448"/>
      <c r="E93" s="450"/>
      <c r="F93" s="449"/>
    </row>
    <row r="94" spans="1:6" x14ac:dyDescent="0.25">
      <c r="A94" s="450"/>
      <c r="B94" s="451"/>
      <c r="E94" s="450"/>
      <c r="F94" s="449"/>
    </row>
    <row r="95" spans="1:6" x14ac:dyDescent="0.25">
      <c r="A95" s="450"/>
      <c r="B95" s="451"/>
      <c r="E95" s="450"/>
      <c r="F95" s="449"/>
    </row>
    <row r="96" spans="1:6" x14ac:dyDescent="0.25">
      <c r="A96" s="450"/>
      <c r="B96" s="451"/>
      <c r="E96" s="450"/>
      <c r="F96" s="449"/>
    </row>
    <row r="97" spans="1:6" x14ac:dyDescent="0.25">
      <c r="A97" s="447"/>
      <c r="B97" s="448"/>
      <c r="E97" s="450"/>
      <c r="F97" s="449"/>
    </row>
    <row r="98" spans="1:6" x14ac:dyDescent="0.25">
      <c r="A98" s="450"/>
      <c r="B98" s="452"/>
      <c r="E98" s="450"/>
      <c r="F98" s="449"/>
    </row>
    <row r="99" spans="1:6" x14ac:dyDescent="0.25">
      <c r="A99" s="450"/>
      <c r="B99" s="452"/>
      <c r="E99" s="450"/>
      <c r="F99" s="449"/>
    </row>
    <row r="100" spans="1:6" x14ac:dyDescent="0.25">
      <c r="A100" s="450"/>
      <c r="B100" s="452"/>
      <c r="E100" s="450"/>
      <c r="F100" s="449"/>
    </row>
    <row r="101" spans="1:6" x14ac:dyDescent="0.25">
      <c r="A101" s="447"/>
      <c r="B101" s="448"/>
      <c r="E101" s="450"/>
      <c r="F101" s="449"/>
    </row>
    <row r="102" spans="1:6" x14ac:dyDescent="0.25">
      <c r="A102" s="450"/>
      <c r="B102" s="451"/>
      <c r="E102" s="450"/>
      <c r="F102" s="449"/>
    </row>
    <row r="103" spans="1:6" x14ac:dyDescent="0.25">
      <c r="A103" s="450"/>
      <c r="B103" s="451"/>
      <c r="E103" s="450"/>
      <c r="F103" s="449"/>
    </row>
    <row r="104" spans="1:6" x14ac:dyDescent="0.25">
      <c r="A104" s="450"/>
      <c r="B104" s="451"/>
      <c r="E104" s="450"/>
      <c r="F104" s="449"/>
    </row>
    <row r="105" spans="1:6" x14ac:dyDescent="0.25">
      <c r="A105" s="447"/>
      <c r="B105" s="448"/>
      <c r="E105" s="450"/>
      <c r="F105" s="449"/>
    </row>
    <row r="106" spans="1:6" x14ac:dyDescent="0.25">
      <c r="A106" s="447"/>
      <c r="B106" s="452"/>
      <c r="E106" s="450"/>
      <c r="F106" s="449"/>
    </row>
    <row r="107" spans="1:6" x14ac:dyDescent="0.25">
      <c r="A107" s="450"/>
      <c r="B107" s="451"/>
      <c r="E107" s="450"/>
      <c r="F107" s="449"/>
    </row>
    <row r="108" spans="1:6" x14ac:dyDescent="0.25">
      <c r="A108" s="450"/>
      <c r="B108" s="451"/>
      <c r="E108" s="450"/>
      <c r="F108" s="449"/>
    </row>
    <row r="109" spans="1:6" x14ac:dyDescent="0.25">
      <c r="A109" s="447"/>
      <c r="B109" s="448"/>
      <c r="E109" s="450"/>
      <c r="F109" s="449"/>
    </row>
    <row r="110" spans="1:6" x14ac:dyDescent="0.25">
      <c r="A110" s="450"/>
      <c r="B110" s="451"/>
      <c r="E110" s="450"/>
      <c r="F110" s="449"/>
    </row>
    <row r="111" spans="1:6" x14ac:dyDescent="0.25">
      <c r="A111" s="447"/>
      <c r="B111" s="452"/>
      <c r="E111" s="450"/>
      <c r="F111" s="449"/>
    </row>
    <row r="112" spans="1:6" x14ac:dyDescent="0.25">
      <c r="A112" s="447"/>
      <c r="B112" s="452"/>
      <c r="E112" s="450"/>
      <c r="F112" s="449"/>
    </row>
    <row r="113" spans="1:6" x14ac:dyDescent="0.25">
      <c r="A113" s="447"/>
      <c r="B113" s="452"/>
      <c r="E113" s="450"/>
      <c r="F113" s="449"/>
    </row>
    <row r="114" spans="1:6" x14ac:dyDescent="0.25">
      <c r="A114" s="447"/>
      <c r="B114" s="452"/>
      <c r="E114" s="450"/>
      <c r="F114" s="449"/>
    </row>
    <row r="115" spans="1:6" x14ac:dyDescent="0.25">
      <c r="A115" s="447"/>
      <c r="B115" s="452"/>
      <c r="E115" s="450"/>
      <c r="F115" s="449"/>
    </row>
    <row r="116" spans="1:6" x14ac:dyDescent="0.25">
      <c r="A116" s="447"/>
      <c r="B116" s="452"/>
      <c r="E116" s="450"/>
      <c r="F116" s="449"/>
    </row>
    <row r="117" spans="1:6" x14ac:dyDescent="0.25">
      <c r="A117" s="447"/>
      <c r="B117" s="452"/>
      <c r="E117" s="450"/>
      <c r="F117" s="449"/>
    </row>
    <row r="118" spans="1:6" x14ac:dyDescent="0.25">
      <c r="A118" s="447"/>
      <c r="B118" s="452"/>
      <c r="E118" s="450"/>
      <c r="F118" s="449"/>
    </row>
    <row r="119" spans="1:6" x14ac:dyDescent="0.25">
      <c r="A119" s="447"/>
      <c r="B119" s="452"/>
      <c r="E119" s="450"/>
      <c r="F119" s="449"/>
    </row>
    <row r="120" spans="1:6" x14ac:dyDescent="0.25">
      <c r="A120" s="447"/>
      <c r="B120" s="452"/>
      <c r="E120" s="450"/>
      <c r="F120" s="449"/>
    </row>
    <row r="121" spans="1:6" x14ac:dyDescent="0.25">
      <c r="A121" s="447"/>
      <c r="B121" s="452"/>
      <c r="E121" s="450"/>
      <c r="F121" s="449"/>
    </row>
    <row r="122" spans="1:6" x14ac:dyDescent="0.25">
      <c r="A122" s="447"/>
      <c r="B122" s="452"/>
      <c r="E122" s="450"/>
      <c r="F122" s="449"/>
    </row>
    <row r="123" spans="1:6" x14ac:dyDescent="0.25">
      <c r="A123" s="450"/>
      <c r="B123" s="451"/>
      <c r="E123" s="450"/>
      <c r="F123" s="449"/>
    </row>
    <row r="124" spans="1:6" x14ac:dyDescent="0.25">
      <c r="A124" s="450"/>
      <c r="B124" s="451"/>
      <c r="E124" s="450"/>
      <c r="F124" s="449"/>
    </row>
    <row r="125" spans="1:6" x14ac:dyDescent="0.25">
      <c r="A125" s="499"/>
      <c r="B125" s="499"/>
      <c r="C125" s="499"/>
      <c r="D125" s="444"/>
      <c r="E125" s="444"/>
      <c r="F125" s="449"/>
    </row>
    <row r="126" spans="1:6" x14ac:dyDescent="0.25">
      <c r="A126" s="499"/>
      <c r="B126" s="499"/>
      <c r="C126" s="499"/>
      <c r="D126" s="444"/>
      <c r="E126" s="444"/>
      <c r="F126" s="449"/>
    </row>
    <row r="127" spans="1:6" x14ac:dyDescent="0.25">
      <c r="A127" s="499"/>
      <c r="B127" s="499"/>
      <c r="C127" s="499"/>
      <c r="D127" s="444"/>
      <c r="E127" s="444"/>
      <c r="F127" s="449"/>
    </row>
    <row r="128" spans="1:6" x14ac:dyDescent="0.25">
      <c r="F128" s="449"/>
    </row>
    <row r="129" spans="6:6" x14ac:dyDescent="0.25">
      <c r="F129" s="449"/>
    </row>
    <row r="130" spans="6:6" x14ac:dyDescent="0.25">
      <c r="F130" s="449"/>
    </row>
    <row r="131" spans="6:6" x14ac:dyDescent="0.25">
      <c r="F131" s="449"/>
    </row>
    <row r="132" spans="6:6" x14ac:dyDescent="0.25">
      <c r="F132" s="449"/>
    </row>
    <row r="133" spans="6:6" x14ac:dyDescent="0.25">
      <c r="F133" s="449"/>
    </row>
    <row r="134" spans="6:6" x14ac:dyDescent="0.25">
      <c r="F134" s="449"/>
    </row>
    <row r="135" spans="6:6" x14ac:dyDescent="0.25">
      <c r="F135" s="449"/>
    </row>
    <row r="136" spans="6:6" x14ac:dyDescent="0.25">
      <c r="F136" s="449"/>
    </row>
    <row r="137" spans="6:6" x14ac:dyDescent="0.25">
      <c r="F137" s="449"/>
    </row>
    <row r="138" spans="6:6" x14ac:dyDescent="0.25">
      <c r="F138" s="449"/>
    </row>
    <row r="139" spans="6:6" x14ac:dyDescent="0.25">
      <c r="F139" s="449"/>
    </row>
    <row r="140" spans="6:6" x14ac:dyDescent="0.25">
      <c r="F140" s="449"/>
    </row>
    <row r="141" spans="6:6" x14ac:dyDescent="0.25">
      <c r="F141" s="449"/>
    </row>
    <row r="142" spans="6:6" x14ac:dyDescent="0.25">
      <c r="F142" s="449"/>
    </row>
    <row r="143" spans="6:6" x14ac:dyDescent="0.25">
      <c r="F143" s="449"/>
    </row>
  </sheetData>
  <sheetProtection algorithmName="SHA-512" hashValue="ptLOXz4i/jAdAF0FYjH3RVoWE25rrWkKPkltM5yt1N6Uy5wxkIT170YjGwAqC8cihYy3Xn1HLkAEd3b1Q4Xt/Q==" saltValue="aZTYz5/mGwtkipDMfWTCvw==" spinCount="100000" sheet="1" formatCells="0" formatColumns="0" formatRows="0" insertColumns="0" insertRows="0" insertHyperlinks="0" deleteColumns="0" deleteRows="0" sort="0" autoFilter="0" pivotTables="0"/>
  <mergeCells count="5">
    <mergeCell ref="A45:C47"/>
    <mergeCell ref="A64:C66"/>
    <mergeCell ref="B71:C71"/>
    <mergeCell ref="B72:C72"/>
    <mergeCell ref="A125:C127"/>
  </mergeCells>
  <pageMargins left="0.74803149606299213" right="0.39370078740157483" top="0.98425196850393704" bottom="0.98425196850393704" header="0.51181102362204722" footer="0.51181102362204722"/>
  <pageSetup scale="89" orientation="portrait" r:id="rId1"/>
  <headerFooter alignWithMargins="0">
    <oddFooter>&amp;C6</oddFooter>
  </headerFooter>
  <rowBreaks count="1" manualBreakCount="1">
    <brk id="47"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J61"/>
  <sheetViews>
    <sheetView view="pageBreakPreview" zoomScaleNormal="100" zoomScaleSheetLayoutView="100" workbookViewId="0">
      <selection activeCell="C57" sqref="C57"/>
    </sheetView>
  </sheetViews>
  <sheetFormatPr defaultColWidth="9.109375" defaultRowHeight="13.2" x14ac:dyDescent="0.25"/>
  <cols>
    <col min="1" max="1" width="7.33203125" style="366" customWidth="1"/>
    <col min="2" max="2" width="52" style="9" customWidth="1"/>
    <col min="3" max="3" width="12.21875" style="365" customWidth="1"/>
    <col min="4" max="4" width="8.109375" style="365" customWidth="1"/>
    <col min="5" max="5" width="11.109375" hidden="1" customWidth="1"/>
    <col min="6" max="6" width="12.44140625" hidden="1" customWidth="1"/>
    <col min="7" max="7" width="14.77734375" style="366" customWidth="1"/>
    <col min="8" max="8" width="17.77734375" style="367" customWidth="1"/>
    <col min="9" max="9" width="7.109375" customWidth="1"/>
    <col min="10" max="10" width="14.6640625" customWidth="1"/>
    <col min="11" max="11" width="13" customWidth="1"/>
    <col min="12" max="12" width="14.6640625" customWidth="1"/>
  </cols>
  <sheetData>
    <row r="1" spans="1:9" x14ac:dyDescent="0.25">
      <c r="A1" s="364" t="str">
        <f>'Bill2 p2'!A1</f>
        <v>WIMS 078285: MADADENI HOSPITAL: INSTALLATION OF GENERATOR SET FOR OPERATING THEATRE</v>
      </c>
    </row>
    <row r="2" spans="1:9" x14ac:dyDescent="0.25">
      <c r="A2" s="364" t="s">
        <v>631</v>
      </c>
    </row>
    <row r="3" spans="1:9" x14ac:dyDescent="0.25">
      <c r="A3" s="364" t="str">
        <f>'Bill2 p2'!A3</f>
        <v>STANDBY (PRIME RATED) GENERATOR INSTALLATIONS</v>
      </c>
    </row>
    <row r="4" spans="1:9" x14ac:dyDescent="0.25">
      <c r="A4" s="368" t="s">
        <v>624</v>
      </c>
    </row>
    <row r="5" spans="1:9" x14ac:dyDescent="0.25">
      <c r="G5" s="502"/>
      <c r="H5" s="502"/>
      <c r="I5" s="238"/>
    </row>
    <row r="6" spans="1:9" s="244" customFormat="1" x14ac:dyDescent="0.25">
      <c r="A6" s="369"/>
      <c r="B6" s="488"/>
      <c r="C6" s="369"/>
      <c r="D6" s="369"/>
      <c r="E6" s="240"/>
      <c r="F6" s="241"/>
      <c r="G6" s="370"/>
      <c r="H6" s="371"/>
      <c r="I6" s="243"/>
    </row>
    <row r="7" spans="1:9" s="244" customFormat="1" x14ac:dyDescent="0.25">
      <c r="A7" s="372" t="s">
        <v>0</v>
      </c>
      <c r="B7" s="489"/>
      <c r="C7" s="372" t="s">
        <v>2</v>
      </c>
      <c r="D7" s="372" t="s">
        <v>3</v>
      </c>
      <c r="E7" s="247" t="s">
        <v>4</v>
      </c>
      <c r="F7" s="248" t="s">
        <v>5</v>
      </c>
      <c r="G7" s="373" t="s">
        <v>4</v>
      </c>
      <c r="H7" s="374" t="s">
        <v>5</v>
      </c>
      <c r="I7" s="243"/>
    </row>
    <row r="8" spans="1:9" x14ac:dyDescent="0.25">
      <c r="A8" s="375" t="s">
        <v>92</v>
      </c>
      <c r="B8" s="254" t="s">
        <v>115</v>
      </c>
      <c r="C8" s="281"/>
      <c r="D8" s="281"/>
      <c r="F8" s="52"/>
      <c r="G8" s="407"/>
      <c r="H8" s="408"/>
      <c r="I8" s="2"/>
    </row>
    <row r="9" spans="1:9" ht="15" customHeight="1" x14ac:dyDescent="0.25">
      <c r="A9" s="281"/>
      <c r="B9" s="258" t="s">
        <v>593</v>
      </c>
      <c r="C9" s="281"/>
      <c r="D9" s="281"/>
      <c r="F9" s="52"/>
      <c r="G9" s="409"/>
      <c r="H9" s="408"/>
      <c r="I9" s="2"/>
    </row>
    <row r="10" spans="1:9" x14ac:dyDescent="0.25">
      <c r="A10" s="281"/>
      <c r="B10" s="376" t="s">
        <v>598</v>
      </c>
      <c r="C10" s="281"/>
      <c r="D10" s="281"/>
      <c r="F10" s="52"/>
      <c r="G10" s="407"/>
      <c r="H10" s="410"/>
      <c r="I10" s="8"/>
    </row>
    <row r="11" spans="1:9" x14ac:dyDescent="0.25">
      <c r="A11" s="281"/>
      <c r="B11" s="376" t="s">
        <v>595</v>
      </c>
      <c r="C11" s="281"/>
      <c r="D11" s="281"/>
      <c r="F11" s="70"/>
      <c r="G11" s="407"/>
      <c r="H11" s="410"/>
      <c r="I11" s="8"/>
    </row>
    <row r="12" spans="1:9" x14ac:dyDescent="0.25">
      <c r="A12" s="377"/>
      <c r="B12" s="376" t="s">
        <v>596</v>
      </c>
      <c r="C12" s="356"/>
      <c r="D12" s="356"/>
      <c r="G12" s="71"/>
      <c r="H12" s="410"/>
      <c r="I12" s="8"/>
    </row>
    <row r="13" spans="1:9" x14ac:dyDescent="0.25">
      <c r="A13" s="377"/>
      <c r="B13" s="258"/>
      <c r="C13" s="281"/>
      <c r="D13" s="281"/>
      <c r="F13" s="52"/>
      <c r="G13" s="407"/>
      <c r="H13" s="410"/>
      <c r="I13" s="8"/>
    </row>
    <row r="14" spans="1:9" x14ac:dyDescent="0.25">
      <c r="A14" s="281" t="s">
        <v>429</v>
      </c>
      <c r="B14" s="261" t="s">
        <v>594</v>
      </c>
      <c r="C14" s="281" t="s">
        <v>6</v>
      </c>
      <c r="D14" s="281">
        <v>1</v>
      </c>
      <c r="F14" s="52"/>
      <c r="G14" s="407"/>
      <c r="H14" s="410">
        <f>D14*G14</f>
        <v>0</v>
      </c>
      <c r="I14" s="8"/>
    </row>
    <row r="15" spans="1:9" ht="12" customHeight="1" x14ac:dyDescent="0.25">
      <c r="A15" s="281"/>
      <c r="B15" s="260"/>
      <c r="C15" s="281"/>
      <c r="D15" s="281"/>
      <c r="F15" s="52"/>
      <c r="G15" s="407"/>
      <c r="H15" s="410"/>
      <c r="I15" s="8"/>
    </row>
    <row r="16" spans="1:9" ht="12" customHeight="1" x14ac:dyDescent="0.25">
      <c r="A16" s="281" t="s">
        <v>564</v>
      </c>
      <c r="B16" s="260" t="s">
        <v>597</v>
      </c>
      <c r="C16" s="281" t="s">
        <v>6</v>
      </c>
      <c r="D16" s="281">
        <v>1</v>
      </c>
      <c r="F16" s="52"/>
      <c r="G16" s="407"/>
      <c r="H16" s="410">
        <f>D16*G16</f>
        <v>0</v>
      </c>
      <c r="I16" s="8"/>
    </row>
    <row r="17" spans="1:9" ht="12" customHeight="1" x14ac:dyDescent="0.25">
      <c r="A17" s="281"/>
      <c r="B17" s="260"/>
      <c r="C17" s="281"/>
      <c r="D17" s="281"/>
      <c r="F17" s="70"/>
      <c r="G17" s="407"/>
      <c r="H17" s="410"/>
      <c r="I17" s="8"/>
    </row>
    <row r="18" spans="1:9" ht="12" customHeight="1" x14ac:dyDescent="0.25">
      <c r="A18" s="281" t="s">
        <v>565</v>
      </c>
      <c r="B18" s="260" t="s">
        <v>591</v>
      </c>
      <c r="C18" s="281" t="s">
        <v>566</v>
      </c>
      <c r="D18" s="281">
        <v>5</v>
      </c>
      <c r="F18" s="70"/>
      <c r="G18" s="407"/>
      <c r="H18" s="410">
        <f>D18*G18</f>
        <v>0</v>
      </c>
      <c r="I18" s="8"/>
    </row>
    <row r="19" spans="1:9" x14ac:dyDescent="0.25">
      <c r="A19" s="377"/>
      <c r="B19" s="260"/>
      <c r="C19" s="356"/>
      <c r="D19" s="356"/>
      <c r="G19" s="71"/>
      <c r="H19" s="410"/>
      <c r="I19" s="8"/>
    </row>
    <row r="20" spans="1:9" x14ac:dyDescent="0.25">
      <c r="A20" s="375" t="s">
        <v>93</v>
      </c>
      <c r="B20" s="254" t="s">
        <v>441</v>
      </c>
      <c r="C20" s="281"/>
      <c r="D20" s="281"/>
      <c r="F20" s="52"/>
      <c r="G20" s="411"/>
      <c r="H20" s="410"/>
      <c r="I20" s="8"/>
    </row>
    <row r="21" spans="1:9" x14ac:dyDescent="0.25">
      <c r="A21" s="281" t="s">
        <v>437</v>
      </c>
      <c r="B21" s="260" t="s">
        <v>440</v>
      </c>
      <c r="C21" s="281"/>
      <c r="D21" s="281"/>
      <c r="F21" s="52"/>
      <c r="G21" s="407"/>
      <c r="H21" s="410"/>
      <c r="I21" s="8"/>
    </row>
    <row r="22" spans="1:9" x14ac:dyDescent="0.25">
      <c r="A22" s="281"/>
      <c r="B22" s="260" t="s">
        <v>438</v>
      </c>
      <c r="C22" s="281" t="s">
        <v>439</v>
      </c>
      <c r="D22" s="356">
        <v>25</v>
      </c>
      <c r="G22" s="72"/>
      <c r="H22" s="410">
        <f>D22*G22</f>
        <v>0</v>
      </c>
      <c r="I22" s="8"/>
    </row>
    <row r="23" spans="1:9" x14ac:dyDescent="0.25">
      <c r="A23" s="377"/>
      <c r="B23" s="260"/>
      <c r="C23" s="281"/>
      <c r="D23" s="356"/>
      <c r="G23" s="412"/>
      <c r="H23" s="410"/>
      <c r="I23" s="8"/>
    </row>
    <row r="24" spans="1:9" ht="12" customHeight="1" x14ac:dyDescent="0.25">
      <c r="A24" s="375" t="s">
        <v>94</v>
      </c>
      <c r="B24" s="254" t="s">
        <v>570</v>
      </c>
      <c r="C24" s="281"/>
      <c r="D24" s="281"/>
      <c r="F24" s="52"/>
      <c r="G24" s="413"/>
      <c r="H24" s="410"/>
      <c r="I24" s="8"/>
    </row>
    <row r="25" spans="1:9" x14ac:dyDescent="0.25">
      <c r="A25" s="375"/>
      <c r="B25" s="283" t="s">
        <v>435</v>
      </c>
      <c r="C25" s="281"/>
      <c r="D25" s="281"/>
      <c r="F25" s="52"/>
      <c r="G25" s="412"/>
      <c r="H25" s="410"/>
      <c r="I25" s="8"/>
    </row>
    <row r="26" spans="1:9" x14ac:dyDescent="0.25">
      <c r="A26" s="375"/>
      <c r="B26" s="378"/>
      <c r="C26" s="281"/>
      <c r="D26" s="281"/>
      <c r="F26" s="70"/>
      <c r="G26" s="412"/>
      <c r="H26" s="410"/>
      <c r="I26" s="8"/>
    </row>
    <row r="27" spans="1:9" x14ac:dyDescent="0.25">
      <c r="A27" s="281"/>
      <c r="B27" s="379" t="s">
        <v>571</v>
      </c>
      <c r="C27" s="281"/>
      <c r="D27" s="356"/>
      <c r="G27" s="72"/>
      <c r="H27" s="410"/>
      <c r="I27" s="8"/>
    </row>
    <row r="28" spans="1:9" ht="66" x14ac:dyDescent="0.25">
      <c r="A28" s="281" t="s">
        <v>430</v>
      </c>
      <c r="B28" s="380" t="s">
        <v>572</v>
      </c>
      <c r="C28" s="281" t="s">
        <v>13</v>
      </c>
      <c r="D28" s="356">
        <v>16</v>
      </c>
      <c r="G28" s="412"/>
      <c r="H28" s="410">
        <f>D28*G28</f>
        <v>0</v>
      </c>
      <c r="I28" s="8"/>
    </row>
    <row r="29" spans="1:9" x14ac:dyDescent="0.25">
      <c r="A29" s="281"/>
      <c r="B29" s="380"/>
      <c r="C29" s="281"/>
      <c r="D29" s="356"/>
      <c r="G29" s="412"/>
      <c r="H29" s="410"/>
      <c r="I29" s="8"/>
    </row>
    <row r="30" spans="1:9" x14ac:dyDescent="0.25">
      <c r="A30" s="281"/>
      <c r="B30" s="381" t="s">
        <v>573</v>
      </c>
      <c r="C30" s="281"/>
      <c r="D30" s="356"/>
      <c r="G30" s="412"/>
      <c r="H30" s="410"/>
      <c r="I30" s="8"/>
    </row>
    <row r="31" spans="1:9" ht="26.4" x14ac:dyDescent="0.25">
      <c r="A31" s="281" t="s">
        <v>431</v>
      </c>
      <c r="B31" s="380" t="s">
        <v>574</v>
      </c>
      <c r="C31" s="281" t="s">
        <v>13</v>
      </c>
      <c r="D31" s="356">
        <v>16</v>
      </c>
      <c r="G31" s="72"/>
      <c r="H31" s="410">
        <f>D31*G31</f>
        <v>0</v>
      </c>
      <c r="I31" s="8"/>
    </row>
    <row r="32" spans="1:9" x14ac:dyDescent="0.25">
      <c r="A32" s="281"/>
      <c r="B32" s="380"/>
      <c r="C32" s="281"/>
      <c r="D32" s="356"/>
      <c r="G32" s="72"/>
      <c r="H32" s="410"/>
      <c r="I32" s="8"/>
    </row>
    <row r="33" spans="1:10" ht="15.75" customHeight="1" x14ac:dyDescent="0.25">
      <c r="A33" s="375"/>
      <c r="B33" s="381" t="s">
        <v>575</v>
      </c>
      <c r="C33" s="281"/>
      <c r="D33" s="281"/>
      <c r="F33" s="52"/>
      <c r="G33" s="413"/>
      <c r="H33" s="410"/>
      <c r="I33" s="8"/>
      <c r="J33" s="358"/>
    </row>
    <row r="34" spans="1:10" x14ac:dyDescent="0.25">
      <c r="A34" s="281" t="s">
        <v>432</v>
      </c>
      <c r="B34" s="380" t="s">
        <v>592</v>
      </c>
      <c r="C34" s="281" t="s">
        <v>13</v>
      </c>
      <c r="D34" s="281">
        <v>16</v>
      </c>
      <c r="F34" s="52"/>
      <c r="G34" s="407"/>
      <c r="H34" s="410">
        <f>D34*G34</f>
        <v>0</v>
      </c>
      <c r="I34" s="8"/>
    </row>
    <row r="35" spans="1:10" x14ac:dyDescent="0.25">
      <c r="A35" s="281"/>
      <c r="B35" s="380"/>
      <c r="C35" s="281"/>
      <c r="D35" s="281"/>
      <c r="F35" s="52"/>
      <c r="G35" s="407"/>
      <c r="H35" s="410"/>
      <c r="I35" s="8"/>
    </row>
    <row r="36" spans="1:10" x14ac:dyDescent="0.25">
      <c r="A36" s="375"/>
      <c r="B36" s="381" t="s">
        <v>576</v>
      </c>
      <c r="C36" s="281"/>
      <c r="D36" s="281"/>
      <c r="F36" s="52"/>
      <c r="G36" s="407"/>
      <c r="H36" s="410"/>
      <c r="I36" s="8"/>
    </row>
    <row r="37" spans="1:10" x14ac:dyDescent="0.25">
      <c r="A37" s="281" t="s">
        <v>433</v>
      </c>
      <c r="B37" s="380" t="s">
        <v>577</v>
      </c>
      <c r="C37" s="281" t="s">
        <v>13</v>
      </c>
      <c r="D37" s="281">
        <v>8</v>
      </c>
      <c r="F37" s="52"/>
      <c r="G37" s="407"/>
      <c r="H37" s="410">
        <f>D37*G37</f>
        <v>0</v>
      </c>
      <c r="I37" s="8"/>
    </row>
    <row r="38" spans="1:10" x14ac:dyDescent="0.25">
      <c r="A38" s="375"/>
      <c r="B38" s="254"/>
      <c r="C38" s="281"/>
      <c r="D38" s="281"/>
      <c r="F38" s="52"/>
      <c r="G38" s="414"/>
      <c r="H38" s="410"/>
      <c r="I38" s="8"/>
    </row>
    <row r="39" spans="1:10" x14ac:dyDescent="0.25">
      <c r="A39" s="375"/>
      <c r="B39" s="381" t="s">
        <v>578</v>
      </c>
      <c r="C39" s="281"/>
      <c r="D39" s="281"/>
      <c r="F39" s="52"/>
      <c r="G39" s="414"/>
      <c r="H39" s="410"/>
      <c r="I39" s="8"/>
    </row>
    <row r="40" spans="1:10" ht="79.2" x14ac:dyDescent="0.25">
      <c r="A40" s="375"/>
      <c r="B40" s="382" t="s">
        <v>579</v>
      </c>
      <c r="C40" s="281"/>
      <c r="D40" s="281"/>
      <c r="F40" s="52"/>
      <c r="G40" s="414"/>
      <c r="H40" s="410"/>
      <c r="I40" s="8"/>
    </row>
    <row r="41" spans="1:10" ht="52.8" x14ac:dyDescent="0.25">
      <c r="A41" s="375"/>
      <c r="B41" s="380" t="s">
        <v>580</v>
      </c>
      <c r="C41" s="281"/>
      <c r="D41" s="281"/>
      <c r="E41" s="252"/>
      <c r="F41" s="52"/>
      <c r="G41" s="415"/>
      <c r="H41" s="410"/>
      <c r="I41" s="8"/>
    </row>
    <row r="42" spans="1:10" x14ac:dyDescent="0.25">
      <c r="A42" s="281"/>
      <c r="B42" s="283"/>
      <c r="C42" s="281"/>
      <c r="D42" s="281"/>
      <c r="F42" s="52"/>
      <c r="G42" s="416"/>
      <c r="H42" s="410"/>
      <c r="I42" s="8"/>
    </row>
    <row r="43" spans="1:10" ht="13.8" x14ac:dyDescent="0.25">
      <c r="A43" s="281" t="s">
        <v>434</v>
      </c>
      <c r="B43" s="380" t="s">
        <v>581</v>
      </c>
      <c r="C43" s="383" t="s">
        <v>582</v>
      </c>
      <c r="D43" s="384">
        <v>12</v>
      </c>
      <c r="E43" s="385">
        <v>1600</v>
      </c>
      <c r="F43" s="386">
        <f>D43*E43</f>
        <v>19200</v>
      </c>
      <c r="G43" s="417"/>
      <c r="H43" s="410">
        <f>D43*G43</f>
        <v>0</v>
      </c>
      <c r="I43" s="8"/>
    </row>
    <row r="44" spans="1:10" ht="13.8" x14ac:dyDescent="0.25">
      <c r="A44" s="387"/>
      <c r="B44" s="380"/>
      <c r="C44" s="383"/>
      <c r="D44" s="384"/>
      <c r="E44" s="385"/>
      <c r="F44" s="386"/>
      <c r="G44" s="416"/>
      <c r="H44" s="410"/>
      <c r="I44" s="8"/>
    </row>
    <row r="45" spans="1:10" ht="13.8" x14ac:dyDescent="0.25">
      <c r="A45" s="281" t="s">
        <v>588</v>
      </c>
      <c r="B45" s="380" t="s">
        <v>583</v>
      </c>
      <c r="C45" s="383" t="s">
        <v>582</v>
      </c>
      <c r="D45" s="384">
        <v>2</v>
      </c>
      <c r="E45" s="385">
        <v>1100</v>
      </c>
      <c r="F45" s="386">
        <f>D45*E45</f>
        <v>2200</v>
      </c>
      <c r="G45" s="416"/>
      <c r="H45" s="410">
        <f>D45*G45</f>
        <v>0</v>
      </c>
      <c r="I45" s="8"/>
    </row>
    <row r="46" spans="1:10" ht="13.8" x14ac:dyDescent="0.25">
      <c r="A46" s="387"/>
      <c r="B46" s="380"/>
      <c r="C46" s="383"/>
      <c r="D46" s="384"/>
      <c r="E46" s="385"/>
      <c r="F46" s="386"/>
      <c r="G46" s="418"/>
      <c r="H46" s="410"/>
      <c r="I46" s="8"/>
    </row>
    <row r="47" spans="1:10" ht="13.8" x14ac:dyDescent="0.25">
      <c r="A47" s="387"/>
      <c r="B47" s="381" t="s">
        <v>584</v>
      </c>
      <c r="C47" s="383"/>
      <c r="D47" s="384"/>
      <c r="E47" s="385"/>
      <c r="F47" s="386"/>
      <c r="G47" s="418"/>
      <c r="H47" s="410"/>
      <c r="I47" s="8"/>
    </row>
    <row r="48" spans="1:10" ht="13.8" x14ac:dyDescent="0.25">
      <c r="A48" s="387"/>
      <c r="B48" s="380"/>
      <c r="C48" s="383"/>
      <c r="D48" s="384"/>
      <c r="E48" s="385"/>
      <c r="F48" s="386"/>
      <c r="G48" s="418"/>
      <c r="H48" s="410"/>
      <c r="I48" s="8"/>
    </row>
    <row r="49" spans="1:9" ht="13.8" x14ac:dyDescent="0.25">
      <c r="A49" s="281" t="s">
        <v>436</v>
      </c>
      <c r="B49" s="380" t="s">
        <v>585</v>
      </c>
      <c r="C49" s="383" t="s">
        <v>513</v>
      </c>
      <c r="D49" s="384">
        <v>1</v>
      </c>
      <c r="E49" s="385">
        <v>5000</v>
      </c>
      <c r="F49" s="386">
        <f>D49*E49</f>
        <v>5000</v>
      </c>
      <c r="G49" s="418"/>
      <c r="H49" s="410">
        <f>D49*G49</f>
        <v>0</v>
      </c>
      <c r="I49" s="8"/>
    </row>
    <row r="50" spans="1:9" ht="13.8" x14ac:dyDescent="0.25">
      <c r="A50" s="387"/>
      <c r="B50" s="380"/>
      <c r="C50" s="383"/>
      <c r="D50" s="384"/>
      <c r="E50" s="385"/>
      <c r="F50" s="386"/>
      <c r="G50" s="418"/>
      <c r="H50" s="410"/>
      <c r="I50" s="8"/>
    </row>
    <row r="51" spans="1:9" ht="106.8" customHeight="1" x14ac:dyDescent="0.25">
      <c r="A51" s="387"/>
      <c r="B51" s="381" t="s">
        <v>589</v>
      </c>
      <c r="C51" s="383"/>
      <c r="D51" s="384"/>
      <c r="E51" s="385"/>
      <c r="F51" s="386"/>
      <c r="G51" s="418"/>
      <c r="H51" s="410"/>
      <c r="I51" s="8"/>
    </row>
    <row r="52" spans="1:9" ht="13.8" x14ac:dyDescent="0.25">
      <c r="A52" s="387"/>
      <c r="B52" s="388"/>
      <c r="C52" s="389"/>
      <c r="D52" s="390"/>
      <c r="E52" s="391"/>
      <c r="F52" s="392"/>
      <c r="G52" s="416"/>
      <c r="H52" s="410"/>
      <c r="I52" s="8"/>
    </row>
    <row r="53" spans="1:9" ht="26.4" x14ac:dyDescent="0.25">
      <c r="A53" s="281" t="s">
        <v>517</v>
      </c>
      <c r="B53" s="380" t="s">
        <v>590</v>
      </c>
      <c r="C53" s="383" t="s">
        <v>13</v>
      </c>
      <c r="D53" s="384">
        <v>1</v>
      </c>
      <c r="E53" s="385">
        <v>5000</v>
      </c>
      <c r="F53" s="386">
        <f>D53*E53</f>
        <v>5000</v>
      </c>
      <c r="G53" s="416"/>
      <c r="H53" s="410">
        <f>D53*G53</f>
        <v>0</v>
      </c>
      <c r="I53" s="8"/>
    </row>
    <row r="54" spans="1:9" ht="13.8" x14ac:dyDescent="0.25">
      <c r="A54" s="387"/>
      <c r="B54" s="388"/>
      <c r="C54" s="389"/>
      <c r="D54" s="390"/>
      <c r="E54" s="391"/>
      <c r="F54" s="392"/>
      <c r="G54" s="416"/>
      <c r="H54" s="410"/>
      <c r="I54" s="8"/>
    </row>
    <row r="55" spans="1:9" ht="13.8" x14ac:dyDescent="0.25">
      <c r="A55" s="387"/>
      <c r="B55" s="393" t="s">
        <v>587</v>
      </c>
      <c r="C55" s="389"/>
      <c r="D55" s="390"/>
      <c r="E55" s="391"/>
      <c r="F55" s="392"/>
      <c r="G55" s="416"/>
      <c r="H55" s="410"/>
      <c r="I55" s="8"/>
    </row>
    <row r="56" spans="1:9" ht="13.8" x14ac:dyDescent="0.25">
      <c r="A56" s="387"/>
      <c r="B56" s="394"/>
      <c r="C56" s="389"/>
      <c r="D56" s="390"/>
      <c r="E56" s="391"/>
      <c r="F56" s="392"/>
      <c r="G56" s="416"/>
      <c r="H56" s="410"/>
      <c r="I56" s="8"/>
    </row>
    <row r="57" spans="1:9" ht="13.8" x14ac:dyDescent="0.25">
      <c r="A57" s="281" t="s">
        <v>567</v>
      </c>
      <c r="B57" s="388" t="s">
        <v>586</v>
      </c>
      <c r="C57" s="389" t="s">
        <v>13</v>
      </c>
      <c r="D57" s="395">
        <v>10</v>
      </c>
      <c r="E57" s="391">
        <v>200</v>
      </c>
      <c r="F57" s="386">
        <f>D57*E57</f>
        <v>2000</v>
      </c>
      <c r="G57" s="416"/>
      <c r="H57" s="410">
        <f>D57*G57</f>
        <v>0</v>
      </c>
      <c r="I57" s="8"/>
    </row>
    <row r="58" spans="1:9" ht="13.8" x14ac:dyDescent="0.25">
      <c r="A58" s="387"/>
      <c r="B58" s="261"/>
      <c r="C58" s="281"/>
      <c r="D58" s="281"/>
      <c r="F58" s="52"/>
      <c r="G58" s="419"/>
      <c r="H58" s="410"/>
      <c r="I58" s="8"/>
    </row>
    <row r="59" spans="1:9" x14ac:dyDescent="0.25">
      <c r="A59" s="396"/>
      <c r="B59" s="397"/>
      <c r="C59" s="398"/>
      <c r="D59" s="398"/>
      <c r="E59" s="268"/>
      <c r="F59" s="269"/>
      <c r="G59" s="399"/>
      <c r="H59" s="420"/>
      <c r="I59" s="2"/>
    </row>
    <row r="60" spans="1:9" x14ac:dyDescent="0.25">
      <c r="A60" s="400"/>
      <c r="B60" s="270" t="s">
        <v>600</v>
      </c>
      <c r="E60" s="401" t="s">
        <v>8</v>
      </c>
      <c r="F60" s="402">
        <f>SUM(F14:F41)</f>
        <v>0</v>
      </c>
      <c r="G60" s="403" t="s">
        <v>8</v>
      </c>
      <c r="H60" s="421">
        <f>SUM(H13:H58)</f>
        <v>0</v>
      </c>
      <c r="I60" s="290"/>
    </row>
    <row r="61" spans="1:9" x14ac:dyDescent="0.25">
      <c r="A61" s="404"/>
      <c r="B61" s="23"/>
      <c r="C61" s="405"/>
      <c r="D61" s="405"/>
      <c r="E61" s="275"/>
      <c r="F61" s="276"/>
      <c r="G61" s="406"/>
      <c r="H61" s="422"/>
      <c r="I61" s="2"/>
    </row>
  </sheetData>
  <sheetProtection algorithmName="SHA-512" hashValue="OHCJbk2dE1X80kNzwH0uvntTfLLn16g61UrUDFCwE2YeNdpNX0wAA1YiNuAGMJNDF/dqusRWzDHfdmB+XK8h1g==" saltValue="gKCZOagKcbRtWxJXnJ21/w==" spinCount="100000" sheet="1" formatCells="0" formatColumns="0" formatRows="0" insertColumns="0" insertRows="0" insertHyperlinks="0" deleteColumns="0" deleteRows="0" sort="0" autoFilter="0" pivotTables="0"/>
  <mergeCells count="2">
    <mergeCell ref="G5:H5"/>
    <mergeCell ref="B6:B7"/>
  </mergeCells>
  <pageMargins left="0.74803149606299213" right="0.39370078740157483" top="0.78740157480314965" bottom="0.78740157480314965" header="0.51181102362204722" footer="0.51181102362204722"/>
  <pageSetup paperSize="9" scale="69" orientation="portrait" r:id="rId1"/>
  <headerFooter alignWithMargins="0">
    <oddFooter>&amp;C7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I68"/>
  <sheetViews>
    <sheetView view="pageBreakPreview" zoomScaleNormal="100" zoomScaleSheetLayoutView="100" workbookViewId="0">
      <selection activeCell="I26" sqref="I26"/>
    </sheetView>
  </sheetViews>
  <sheetFormatPr defaultColWidth="9.109375" defaultRowHeight="13.2" x14ac:dyDescent="0.25"/>
  <cols>
    <col min="1" max="1" width="7.33203125" customWidth="1"/>
    <col min="2" max="2" width="52.33203125" customWidth="1"/>
    <col min="3" max="3" width="8.88671875" style="235" customWidth="1"/>
    <col min="4" max="4" width="8.109375" customWidth="1"/>
    <col min="5" max="5" width="11.109375" hidden="1" customWidth="1"/>
    <col min="6" max="6" width="12.44140625" hidden="1" customWidth="1"/>
    <col min="7" max="7" width="14.77734375" customWidth="1"/>
    <col min="8" max="8" width="17.77734375" style="236" customWidth="1"/>
    <col min="9" max="9" width="14.6640625" customWidth="1"/>
    <col min="10" max="10" width="13" customWidth="1"/>
    <col min="11" max="11" width="14.6640625" customWidth="1"/>
  </cols>
  <sheetData>
    <row r="1" spans="1:8" x14ac:dyDescent="0.25">
      <c r="A1" s="234" t="str">
        <f>'Bill2 p2'!A1</f>
        <v>WIMS 078285: MADADENI HOSPITAL: INSTALLATION OF GENERATOR SET FOR OPERATING THEATRE</v>
      </c>
    </row>
    <row r="2" spans="1:8" x14ac:dyDescent="0.25">
      <c r="A2" s="234" t="s">
        <v>631</v>
      </c>
    </row>
    <row r="3" spans="1:8" x14ac:dyDescent="0.25">
      <c r="A3" s="234" t="str">
        <f>'Bill2 p2'!A3</f>
        <v>STANDBY (PRIME RATED) GENERATOR INSTALLATIONS</v>
      </c>
    </row>
    <row r="4" spans="1:8" x14ac:dyDescent="0.25">
      <c r="A4" s="237" t="s">
        <v>461</v>
      </c>
    </row>
    <row r="5" spans="1:8" x14ac:dyDescent="0.25">
      <c r="G5" s="487"/>
      <c r="H5" s="487"/>
    </row>
    <row r="6" spans="1:8" s="244" customFormat="1" x14ac:dyDescent="0.25">
      <c r="A6" s="239"/>
      <c r="B6" s="488"/>
      <c r="C6" s="239"/>
      <c r="D6" s="239"/>
      <c r="E6" s="240"/>
      <c r="F6" s="241"/>
      <c r="G6" s="240"/>
      <c r="H6" s="242"/>
    </row>
    <row r="7" spans="1:8" s="244" customFormat="1" x14ac:dyDescent="0.25">
      <c r="A7" s="245" t="s">
        <v>0</v>
      </c>
      <c r="B7" s="489"/>
      <c r="C7" s="245" t="s">
        <v>2</v>
      </c>
      <c r="D7" s="245" t="s">
        <v>3</v>
      </c>
      <c r="E7" s="247" t="s">
        <v>4</v>
      </c>
      <c r="F7" s="248" t="s">
        <v>5</v>
      </c>
      <c r="G7" s="247" t="s">
        <v>4</v>
      </c>
      <c r="H7" s="249" t="s">
        <v>5</v>
      </c>
    </row>
    <row r="8" spans="1:8" x14ac:dyDescent="0.25">
      <c r="A8" s="250"/>
      <c r="B8" s="251"/>
      <c r="C8" s="250"/>
      <c r="D8" s="252"/>
      <c r="F8" s="253"/>
      <c r="G8" s="1"/>
      <c r="H8" s="73"/>
    </row>
    <row r="9" spans="1:8" x14ac:dyDescent="0.25">
      <c r="A9" s="256" t="s">
        <v>462</v>
      </c>
      <c r="B9" s="234" t="s">
        <v>155</v>
      </c>
      <c r="C9" s="250"/>
      <c r="D9" s="252"/>
      <c r="F9" s="253"/>
      <c r="G9" s="1"/>
      <c r="H9" s="344"/>
    </row>
    <row r="10" spans="1:8" ht="15" customHeight="1" x14ac:dyDescent="0.25">
      <c r="A10" s="257"/>
      <c r="B10" s="261" t="s">
        <v>151</v>
      </c>
      <c r="C10" s="259"/>
      <c r="D10" s="260"/>
      <c r="F10" s="253"/>
      <c r="G10" s="1"/>
      <c r="H10" s="344"/>
    </row>
    <row r="11" spans="1:8" x14ac:dyDescent="0.25">
      <c r="A11" s="259"/>
      <c r="B11" s="261" t="s">
        <v>621</v>
      </c>
      <c r="C11" s="259"/>
      <c r="D11" s="259"/>
      <c r="F11" s="52"/>
      <c r="G11" s="74"/>
      <c r="H11" s="344"/>
    </row>
    <row r="12" spans="1:8" x14ac:dyDescent="0.25">
      <c r="A12" s="259"/>
      <c r="B12" s="261" t="s">
        <v>622</v>
      </c>
      <c r="C12" s="259"/>
      <c r="D12" s="259"/>
      <c r="F12" s="52"/>
      <c r="G12" s="74"/>
      <c r="H12" s="344"/>
    </row>
    <row r="13" spans="1:8" x14ac:dyDescent="0.25">
      <c r="A13" s="259"/>
      <c r="B13" s="263" t="s">
        <v>135</v>
      </c>
      <c r="C13" s="259" t="s">
        <v>13</v>
      </c>
      <c r="D13" s="259">
        <v>1</v>
      </c>
      <c r="F13" s="52"/>
      <c r="G13" s="74"/>
      <c r="H13" s="351">
        <f>D13*G13</f>
        <v>0</v>
      </c>
    </row>
    <row r="14" spans="1:8" ht="12" customHeight="1" x14ac:dyDescent="0.25">
      <c r="A14" s="259"/>
      <c r="B14" s="263" t="s">
        <v>150</v>
      </c>
      <c r="C14" s="259" t="s">
        <v>13</v>
      </c>
      <c r="D14" s="259">
        <v>1</v>
      </c>
      <c r="F14" s="52"/>
      <c r="G14" s="74"/>
      <c r="H14" s="351">
        <f>D14*G14</f>
        <v>0</v>
      </c>
    </row>
    <row r="15" spans="1:8" x14ac:dyDescent="0.25">
      <c r="A15" s="250"/>
      <c r="B15" s="263"/>
      <c r="C15" s="315"/>
      <c r="D15" s="315"/>
      <c r="F15" s="6"/>
      <c r="G15" s="77"/>
      <c r="H15" s="351"/>
    </row>
    <row r="16" spans="1:8" x14ac:dyDescent="0.25">
      <c r="A16" s="256" t="s">
        <v>463</v>
      </c>
      <c r="B16" s="254" t="s">
        <v>442</v>
      </c>
      <c r="C16" s="259"/>
      <c r="D16" s="259"/>
      <c r="F16" s="6"/>
      <c r="G16" s="77"/>
      <c r="H16" s="73"/>
    </row>
    <row r="17" spans="1:9" ht="66" x14ac:dyDescent="0.25">
      <c r="A17" s="257"/>
      <c r="B17" s="255" t="s">
        <v>42</v>
      </c>
      <c r="C17" s="259"/>
      <c r="D17" s="259"/>
      <c r="F17" s="6"/>
      <c r="G17" s="74"/>
      <c r="H17" s="73"/>
    </row>
    <row r="18" spans="1:9" x14ac:dyDescent="0.25">
      <c r="A18" s="257"/>
      <c r="B18" s="255"/>
      <c r="C18" s="259"/>
      <c r="D18" s="259"/>
      <c r="F18" s="6"/>
      <c r="G18" s="74"/>
      <c r="H18" s="73"/>
    </row>
    <row r="19" spans="1:9" x14ac:dyDescent="0.25">
      <c r="A19" s="259" t="s">
        <v>464</v>
      </c>
      <c r="B19" s="258" t="s">
        <v>448</v>
      </c>
      <c r="C19" s="259"/>
      <c r="D19" s="259"/>
      <c r="F19" s="6"/>
      <c r="G19" s="74"/>
      <c r="H19" s="351"/>
    </row>
    <row r="20" spans="1:9" x14ac:dyDescent="0.25">
      <c r="A20" s="259"/>
      <c r="B20" s="263" t="s">
        <v>443</v>
      </c>
      <c r="C20" s="259" t="s">
        <v>13</v>
      </c>
      <c r="D20" s="259">
        <v>15</v>
      </c>
      <c r="F20" s="6"/>
      <c r="G20" s="74"/>
      <c r="H20" s="351">
        <f>D20*G20</f>
        <v>0</v>
      </c>
    </row>
    <row r="21" spans="1:9" x14ac:dyDescent="0.25">
      <c r="A21" s="259"/>
      <c r="B21" s="263" t="s">
        <v>33</v>
      </c>
      <c r="C21" s="259" t="s">
        <v>13</v>
      </c>
      <c r="D21" s="315">
        <f>D20</f>
        <v>15</v>
      </c>
      <c r="F21" s="6"/>
      <c r="G21" s="77"/>
      <c r="H21" s="351">
        <f>D21*G21</f>
        <v>0</v>
      </c>
    </row>
    <row r="22" spans="1:9" x14ac:dyDescent="0.25">
      <c r="A22" s="259"/>
      <c r="B22" s="263"/>
      <c r="C22" s="315"/>
      <c r="D22" s="315"/>
      <c r="F22" s="6"/>
      <c r="G22" s="77"/>
      <c r="H22" s="351"/>
    </row>
    <row r="23" spans="1:9" ht="12" customHeight="1" x14ac:dyDescent="0.25">
      <c r="A23" s="256" t="s">
        <v>465</v>
      </c>
      <c r="B23" s="254" t="s">
        <v>21</v>
      </c>
      <c r="C23" s="259"/>
      <c r="D23" s="259"/>
      <c r="F23" s="6"/>
      <c r="G23" s="77"/>
      <c r="H23" s="73"/>
    </row>
    <row r="24" spans="1:9" x14ac:dyDescent="0.25">
      <c r="A24" s="257"/>
      <c r="B24" s="261" t="s">
        <v>14</v>
      </c>
      <c r="C24" s="259"/>
      <c r="D24" s="259"/>
      <c r="F24" s="6"/>
      <c r="G24" s="74"/>
      <c r="H24" s="73"/>
    </row>
    <row r="25" spans="1:9" x14ac:dyDescent="0.25">
      <c r="A25" s="259"/>
      <c r="B25" s="261" t="s">
        <v>17</v>
      </c>
      <c r="C25" s="259" t="s">
        <v>6</v>
      </c>
      <c r="D25" s="259">
        <v>1</v>
      </c>
      <c r="F25" s="6"/>
      <c r="G25" s="74"/>
      <c r="H25" s="351">
        <f>D25*G25</f>
        <v>0</v>
      </c>
    </row>
    <row r="26" spans="1:9" x14ac:dyDescent="0.25">
      <c r="A26" s="259"/>
      <c r="B26" s="263"/>
      <c r="C26" s="315"/>
      <c r="D26" s="315"/>
      <c r="F26" s="6"/>
      <c r="G26" s="77"/>
      <c r="H26" s="73"/>
    </row>
    <row r="27" spans="1:9" x14ac:dyDescent="0.25">
      <c r="A27" s="256" t="s">
        <v>466</v>
      </c>
      <c r="B27" s="254" t="s">
        <v>24</v>
      </c>
      <c r="C27" s="259"/>
      <c r="D27" s="259"/>
      <c r="F27" s="52"/>
      <c r="G27" s="74"/>
      <c r="H27" s="73"/>
    </row>
    <row r="28" spans="1:9" ht="15.75" customHeight="1" x14ac:dyDescent="0.25">
      <c r="A28" s="259"/>
      <c r="B28" s="261" t="s">
        <v>133</v>
      </c>
      <c r="C28" s="259"/>
      <c r="D28" s="259"/>
      <c r="F28" s="52"/>
      <c r="G28" s="77"/>
      <c r="H28" s="73"/>
      <c r="I28" s="358"/>
    </row>
    <row r="29" spans="1:9" x14ac:dyDescent="0.25">
      <c r="A29" s="259"/>
      <c r="B29" s="260" t="s">
        <v>25</v>
      </c>
      <c r="C29" s="259" t="s">
        <v>13</v>
      </c>
      <c r="D29" s="281">
        <v>1</v>
      </c>
      <c r="F29" s="52"/>
      <c r="G29" s="74"/>
      <c r="H29" s="351">
        <f>D29*G29</f>
        <v>0</v>
      </c>
    </row>
    <row r="30" spans="1:9" x14ac:dyDescent="0.25">
      <c r="A30" s="259"/>
      <c r="B30" s="252"/>
      <c r="C30" s="250"/>
      <c r="D30" s="356"/>
      <c r="G30" s="51"/>
      <c r="H30" s="73"/>
    </row>
    <row r="31" spans="1:9" x14ac:dyDescent="0.25">
      <c r="A31" s="256" t="s">
        <v>467</v>
      </c>
      <c r="B31" s="357" t="s">
        <v>98</v>
      </c>
      <c r="C31" s="250"/>
      <c r="D31" s="356"/>
      <c r="G31" s="51"/>
      <c r="H31" s="351"/>
    </row>
    <row r="32" spans="1:9" x14ac:dyDescent="0.25">
      <c r="A32" s="259"/>
      <c r="B32" s="260" t="s">
        <v>99</v>
      </c>
      <c r="C32" s="259" t="s">
        <v>132</v>
      </c>
      <c r="D32" s="356">
        <v>1</v>
      </c>
      <c r="G32" s="69"/>
      <c r="H32" s="351">
        <f>D32*G32</f>
        <v>0</v>
      </c>
    </row>
    <row r="33" spans="1:8" x14ac:dyDescent="0.25">
      <c r="A33" s="259"/>
      <c r="B33" s="260" t="s">
        <v>89</v>
      </c>
      <c r="C33" s="250"/>
      <c r="D33" s="252"/>
      <c r="G33" s="51"/>
      <c r="H33" s="73"/>
    </row>
    <row r="34" spans="1:8" x14ac:dyDescent="0.25">
      <c r="A34" s="259"/>
      <c r="B34" s="261"/>
      <c r="C34" s="259"/>
      <c r="D34" s="259"/>
      <c r="F34" s="52"/>
      <c r="G34" s="362"/>
      <c r="H34" s="351"/>
    </row>
    <row r="35" spans="1:8" x14ac:dyDescent="0.25">
      <c r="A35" s="256" t="s">
        <v>468</v>
      </c>
      <c r="B35" s="285" t="s">
        <v>22</v>
      </c>
      <c r="C35" s="259"/>
      <c r="D35" s="259"/>
      <c r="F35" s="52"/>
      <c r="G35" s="74"/>
      <c r="H35" s="351"/>
    </row>
    <row r="36" spans="1:8" x14ac:dyDescent="0.25">
      <c r="A36" s="257"/>
      <c r="B36" s="261" t="s">
        <v>15</v>
      </c>
      <c r="C36" s="259"/>
      <c r="D36" s="259"/>
      <c r="F36" s="52"/>
      <c r="G36" s="74"/>
      <c r="H36" s="351"/>
    </row>
    <row r="37" spans="1:8" x14ac:dyDescent="0.25">
      <c r="A37" s="259"/>
      <c r="B37" s="261" t="s">
        <v>12</v>
      </c>
      <c r="C37" s="259" t="s">
        <v>13</v>
      </c>
      <c r="D37" s="259">
        <v>3</v>
      </c>
      <c r="F37" s="52"/>
      <c r="G37" s="74"/>
      <c r="H37" s="351">
        <f>D37*G37</f>
        <v>0</v>
      </c>
    </row>
    <row r="38" spans="1:8" x14ac:dyDescent="0.25">
      <c r="A38" s="259"/>
      <c r="B38" s="261"/>
      <c r="C38" s="259"/>
      <c r="D38" s="259"/>
      <c r="F38" s="52"/>
      <c r="G38" s="74"/>
      <c r="H38" s="73"/>
    </row>
    <row r="39" spans="1:8" x14ac:dyDescent="0.25">
      <c r="A39" s="256" t="s">
        <v>469</v>
      </c>
      <c r="B39" s="254" t="s">
        <v>96</v>
      </c>
      <c r="C39" s="259"/>
      <c r="D39" s="259"/>
      <c r="F39" s="52"/>
      <c r="G39" s="74"/>
      <c r="H39" s="73"/>
    </row>
    <row r="40" spans="1:8" x14ac:dyDescent="0.25">
      <c r="A40" s="256"/>
      <c r="B40" s="261" t="s">
        <v>97</v>
      </c>
      <c r="C40" s="259" t="s">
        <v>13</v>
      </c>
      <c r="D40" s="259">
        <v>3</v>
      </c>
      <c r="F40" s="52"/>
      <c r="G40" s="74"/>
      <c r="H40" s="351">
        <f>D40*G40</f>
        <v>0</v>
      </c>
    </row>
    <row r="41" spans="1:8" x14ac:dyDescent="0.25">
      <c r="A41" s="256"/>
      <c r="B41" s="261" t="s">
        <v>12</v>
      </c>
      <c r="C41" s="259"/>
      <c r="D41" s="259"/>
      <c r="F41" s="52"/>
      <c r="G41" s="74"/>
      <c r="H41" s="73"/>
    </row>
    <row r="42" spans="1:8" x14ac:dyDescent="0.25">
      <c r="A42" s="259"/>
      <c r="B42" s="261"/>
      <c r="C42" s="259"/>
      <c r="D42" s="259"/>
      <c r="F42" s="52"/>
      <c r="G42" s="74"/>
      <c r="H42" s="73"/>
    </row>
    <row r="43" spans="1:8" x14ac:dyDescent="0.25">
      <c r="A43" s="256" t="s">
        <v>470</v>
      </c>
      <c r="B43" s="254" t="s">
        <v>23</v>
      </c>
      <c r="C43" s="259"/>
      <c r="D43" s="259"/>
      <c r="F43" s="52"/>
      <c r="G43" s="76"/>
      <c r="H43" s="73"/>
    </row>
    <row r="44" spans="1:8" ht="12" customHeight="1" x14ac:dyDescent="0.25">
      <c r="A44" s="259"/>
      <c r="B44" s="260" t="s">
        <v>18</v>
      </c>
      <c r="C44" s="259" t="s">
        <v>13</v>
      </c>
      <c r="D44" s="259">
        <v>1</v>
      </c>
      <c r="F44" s="52"/>
      <c r="G44" s="77"/>
      <c r="H44" s="351">
        <f>D44*G44</f>
        <v>0</v>
      </c>
    </row>
    <row r="45" spans="1:8" x14ac:dyDescent="0.25">
      <c r="A45" s="256"/>
      <c r="B45" s="261"/>
      <c r="C45" s="259"/>
      <c r="D45" s="259"/>
      <c r="E45" s="252"/>
      <c r="F45" s="52"/>
      <c r="G45" s="78"/>
      <c r="H45" s="73"/>
    </row>
    <row r="46" spans="1:8" x14ac:dyDescent="0.25">
      <c r="A46" s="256" t="s">
        <v>471</v>
      </c>
      <c r="B46" s="285" t="s">
        <v>100</v>
      </c>
      <c r="C46" s="259"/>
      <c r="D46" s="259"/>
      <c r="F46" s="52"/>
      <c r="G46" s="77"/>
      <c r="H46" s="351"/>
    </row>
    <row r="47" spans="1:8" x14ac:dyDescent="0.25">
      <c r="A47" s="256"/>
      <c r="B47" s="261" t="s">
        <v>152</v>
      </c>
      <c r="C47" s="259" t="s">
        <v>103</v>
      </c>
      <c r="D47" s="259">
        <v>1000</v>
      </c>
      <c r="F47" s="52"/>
      <c r="G47" s="74"/>
      <c r="H47" s="351">
        <f>D47*G47</f>
        <v>0</v>
      </c>
    </row>
    <row r="48" spans="1:8" x14ac:dyDescent="0.25">
      <c r="A48" s="256"/>
      <c r="B48" s="261"/>
      <c r="C48" s="259"/>
      <c r="D48" s="259"/>
      <c r="F48" s="52"/>
      <c r="G48" s="74"/>
      <c r="H48" s="351"/>
    </row>
    <row r="49" spans="1:8" x14ac:dyDescent="0.25">
      <c r="A49" s="257"/>
      <c r="B49" s="261" t="s">
        <v>501</v>
      </c>
      <c r="C49" s="359" t="s">
        <v>502</v>
      </c>
      <c r="D49" s="359">
        <v>0.1</v>
      </c>
      <c r="F49" s="52"/>
      <c r="G49" s="363"/>
      <c r="H49" s="73">
        <f>0.1*H47</f>
        <v>0</v>
      </c>
    </row>
    <row r="50" spans="1:8" x14ac:dyDescent="0.25">
      <c r="A50" s="257"/>
      <c r="B50" s="261"/>
      <c r="C50" s="359"/>
      <c r="D50" s="359"/>
      <c r="F50" s="52"/>
      <c r="G50" s="363"/>
      <c r="H50" s="351"/>
    </row>
    <row r="51" spans="1:8" x14ac:dyDescent="0.25">
      <c r="A51" s="256" t="s">
        <v>472</v>
      </c>
      <c r="B51" s="285" t="s">
        <v>449</v>
      </c>
      <c r="C51" s="259"/>
      <c r="D51" s="259"/>
      <c r="F51" s="52"/>
      <c r="G51" s="77"/>
      <c r="H51" s="351"/>
    </row>
    <row r="52" spans="1:8" x14ac:dyDescent="0.25">
      <c r="A52" s="256"/>
      <c r="B52" s="360" t="s">
        <v>450</v>
      </c>
      <c r="C52" s="259"/>
      <c r="D52" s="259"/>
      <c r="F52" s="52"/>
      <c r="G52" s="74"/>
      <c r="H52" s="351"/>
    </row>
    <row r="53" spans="1:8" x14ac:dyDescent="0.25">
      <c r="A53" s="256"/>
      <c r="B53" s="360" t="s">
        <v>524</v>
      </c>
      <c r="C53" s="259" t="s">
        <v>120</v>
      </c>
      <c r="D53" s="259">
        <v>12</v>
      </c>
      <c r="F53" s="52"/>
      <c r="G53" s="74"/>
      <c r="H53" s="351">
        <f>D53*G53</f>
        <v>0</v>
      </c>
    </row>
    <row r="54" spans="1:8" x14ac:dyDescent="0.25">
      <c r="A54" s="252"/>
      <c r="B54" s="360"/>
      <c r="C54" s="259"/>
      <c r="D54" s="259"/>
      <c r="F54" s="52"/>
      <c r="G54" s="74"/>
      <c r="H54" s="73"/>
    </row>
    <row r="55" spans="1:8" x14ac:dyDescent="0.25">
      <c r="A55" s="256" t="s">
        <v>473</v>
      </c>
      <c r="B55" s="285" t="s">
        <v>453</v>
      </c>
      <c r="C55" s="259"/>
      <c r="D55" s="259"/>
      <c r="F55" s="52"/>
      <c r="G55" s="77"/>
      <c r="H55" s="351"/>
    </row>
    <row r="56" spans="1:8" x14ac:dyDescent="0.25">
      <c r="A56" s="256"/>
      <c r="B56" s="360" t="s">
        <v>455</v>
      </c>
      <c r="C56" s="259"/>
      <c r="D56" s="259"/>
      <c r="F56" s="52"/>
      <c r="G56" s="74"/>
      <c r="H56" s="351"/>
    </row>
    <row r="57" spans="1:8" x14ac:dyDescent="0.25">
      <c r="A57" s="256"/>
      <c r="B57" s="360" t="s">
        <v>454</v>
      </c>
      <c r="C57" s="259"/>
      <c r="D57" s="259"/>
      <c r="F57" s="52"/>
      <c r="G57" s="74"/>
      <c r="H57" s="351"/>
    </row>
    <row r="58" spans="1:8" x14ac:dyDescent="0.25">
      <c r="A58" s="256"/>
      <c r="B58" s="5" t="s">
        <v>451</v>
      </c>
      <c r="C58" s="259" t="s">
        <v>120</v>
      </c>
      <c r="D58" s="259">
        <v>1</v>
      </c>
      <c r="F58" s="52"/>
      <c r="G58" s="74"/>
      <c r="H58" s="351">
        <f>D58*G58</f>
        <v>0</v>
      </c>
    </row>
    <row r="59" spans="1:8" x14ac:dyDescent="0.25">
      <c r="A59" s="259"/>
      <c r="B59" s="263" t="s">
        <v>33</v>
      </c>
      <c r="C59" s="259" t="s">
        <v>120</v>
      </c>
      <c r="D59" s="259">
        <v>1</v>
      </c>
      <c r="F59" s="52"/>
      <c r="G59" s="74"/>
      <c r="H59" s="351">
        <f>D59*G59</f>
        <v>0</v>
      </c>
    </row>
    <row r="60" spans="1:8" x14ac:dyDescent="0.25">
      <c r="A60" s="259"/>
      <c r="B60" s="5"/>
      <c r="C60" s="259"/>
      <c r="D60" s="259"/>
      <c r="F60" s="52"/>
      <c r="G60" s="74"/>
      <c r="H60" s="73"/>
    </row>
    <row r="61" spans="1:8" x14ac:dyDescent="0.25">
      <c r="A61" s="256" t="s">
        <v>474</v>
      </c>
      <c r="B61" s="285" t="s">
        <v>452</v>
      </c>
      <c r="C61" s="259"/>
      <c r="D61" s="259"/>
      <c r="F61" s="52"/>
      <c r="G61" s="77"/>
      <c r="H61" s="351"/>
    </row>
    <row r="62" spans="1:8" x14ac:dyDescent="0.25">
      <c r="A62" s="256"/>
      <c r="B62" s="360" t="s">
        <v>457</v>
      </c>
      <c r="C62" s="259"/>
      <c r="D62" s="259"/>
      <c r="F62" s="52"/>
      <c r="G62" s="74"/>
      <c r="H62" s="351"/>
    </row>
    <row r="63" spans="1:8" x14ac:dyDescent="0.25">
      <c r="A63" s="256"/>
      <c r="B63" s="360" t="s">
        <v>456</v>
      </c>
      <c r="C63" s="259"/>
      <c r="D63" s="259"/>
      <c r="F63" s="52"/>
      <c r="G63" s="74"/>
      <c r="H63" s="351"/>
    </row>
    <row r="64" spans="1:8" x14ac:dyDescent="0.25">
      <c r="A64" s="256"/>
      <c r="B64" s="5" t="s">
        <v>451</v>
      </c>
      <c r="C64" s="259" t="s">
        <v>120</v>
      </c>
      <c r="D64" s="259">
        <v>1</v>
      </c>
      <c r="F64" s="52"/>
      <c r="G64" s="74"/>
      <c r="H64" s="351">
        <f>D64*G64</f>
        <v>0</v>
      </c>
    </row>
    <row r="65" spans="1:8" x14ac:dyDescent="0.25">
      <c r="A65" s="259"/>
      <c r="B65" s="263" t="s">
        <v>33</v>
      </c>
      <c r="C65" s="259" t="s">
        <v>120</v>
      </c>
      <c r="D65" s="259">
        <v>1</v>
      </c>
      <c r="F65" s="52"/>
      <c r="G65" s="74"/>
      <c r="H65" s="351">
        <f>D65*G65</f>
        <v>0</v>
      </c>
    </row>
    <row r="66" spans="1:8" x14ac:dyDescent="0.25">
      <c r="A66" s="265"/>
      <c r="B66" s="266"/>
      <c r="C66" s="267"/>
      <c r="D66" s="266"/>
      <c r="E66" s="268"/>
      <c r="F66" s="269"/>
      <c r="G66" s="268"/>
      <c r="H66" s="79"/>
    </row>
    <row r="67" spans="1:8" x14ac:dyDescent="0.25">
      <c r="A67" s="2"/>
      <c r="B67" s="270" t="s">
        <v>600</v>
      </c>
      <c r="E67" s="401" t="s">
        <v>8</v>
      </c>
      <c r="F67" s="402">
        <f>SUM(F13:F34)</f>
        <v>0</v>
      </c>
      <c r="G67" s="271" t="s">
        <v>8</v>
      </c>
      <c r="H67" s="80">
        <f>SUM(H11:H65)</f>
        <v>0</v>
      </c>
    </row>
    <row r="68" spans="1:8" x14ac:dyDescent="0.25">
      <c r="A68" s="4"/>
      <c r="B68" s="273"/>
      <c r="C68" s="274"/>
      <c r="D68" s="273"/>
      <c r="E68" s="275"/>
      <c r="F68" s="276"/>
      <c r="G68" s="275"/>
      <c r="H68" s="81"/>
    </row>
  </sheetData>
  <sheetProtection algorithmName="SHA-512" hashValue="+LZ64zALzHfaOohRY/TWxqJeRC+4NamI27XmT4KkBLC1FjnL9OfL7n99L1BgUUOwk3pPw1bSdMg20y2aNSh7gg==" saltValue="d0kP5QFeALpqpICAKiRXtA==" spinCount="100000" sheet="1" formatCells="0" formatColumns="0" formatRows="0" insertColumns="0" insertRows="0" insertHyperlinks="0" deleteColumns="0" deleteRows="0" sort="0" autoFilter="0" pivotTables="0"/>
  <mergeCells count="2">
    <mergeCell ref="G5:H5"/>
    <mergeCell ref="B6:B7"/>
  </mergeCells>
  <pageMargins left="0.74803149606299213" right="0.39370078740157483" top="0.98425196850393704" bottom="0.98425196850393704" header="0.51181102362204722" footer="0.51181102362204722"/>
  <pageSetup paperSize="9" scale="78" orientation="portrait" r:id="rId1"/>
  <headerFooter alignWithMargins="0">
    <oddFooter>&amp;C8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500971B29B124DAC1A0F10B8EF7613" ma:contentTypeVersion="14" ma:contentTypeDescription="Create a new document." ma:contentTypeScope="" ma:versionID="9dcc8bb1a078d54c97267a68e31d85b8">
  <xsd:schema xmlns:xsd="http://www.w3.org/2001/XMLSchema" xmlns:xs="http://www.w3.org/2001/XMLSchema" xmlns:p="http://schemas.microsoft.com/office/2006/metadata/properties" xmlns:ns3="2fb41073-4e43-466a-b7bb-dea8b25bc7f2" xmlns:ns4="413e9d35-eb5c-496b-84c5-dac6ea62b6b4" targetNamespace="http://schemas.microsoft.com/office/2006/metadata/properties" ma:root="true" ma:fieldsID="df5939b3f65c16dc1141e338d1cce96b" ns3:_="" ns4:_="">
    <xsd:import namespace="2fb41073-4e43-466a-b7bb-dea8b25bc7f2"/>
    <xsd:import namespace="413e9d35-eb5c-496b-84c5-dac6ea62b6b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ObjectDetectorVersion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b41073-4e43-466a-b7bb-dea8b25bc7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3e9d35-eb5c-496b-84c5-dac6ea62b6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226D8E-4E72-4B02-8E71-9B47559EE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b41073-4e43-466a-b7bb-dea8b25bc7f2"/>
    <ds:schemaRef ds:uri="413e9d35-eb5c-496b-84c5-dac6ea62b6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FD30C6-1481-4971-87D7-347B4BE3A5D8}">
  <ds:schemaRefs>
    <ds:schemaRef ds:uri="http://schemas.microsoft.com/sharepoint/v3/contenttype/forms"/>
  </ds:schemaRefs>
</ds:datastoreItem>
</file>

<file path=customXml/itemProps3.xml><?xml version="1.0" encoding="utf-8"?>
<ds:datastoreItem xmlns:ds="http://schemas.openxmlformats.org/officeDocument/2006/customXml" ds:itemID="{423D3F12-A46F-40A5-8CB5-F8B6D6F0B5C7}">
  <ds:schemaRef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2fb41073-4e43-466a-b7bb-dea8b25bc7f2"/>
    <ds:schemaRef ds:uri="http://purl.org/dc/terms/"/>
    <ds:schemaRef ds:uri="http://purl.org/dc/dcmitype/"/>
    <ds:schemaRef ds:uri="http://purl.org/dc/elements/1.1/"/>
    <ds:schemaRef ds:uri="413e9d35-eb5c-496b-84c5-dac6ea62b6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C2.2_Notes to QS Prelims &amp; Gen</vt:lpstr>
      <vt:lpstr>Bill2 p2</vt:lpstr>
      <vt:lpstr>Bill2 p3</vt:lpstr>
      <vt:lpstr>Bill2 p4</vt:lpstr>
      <vt:lpstr>Bill2 p5</vt:lpstr>
      <vt:lpstr>Bill2 p6</vt:lpstr>
      <vt:lpstr>Bill2 p7</vt:lpstr>
      <vt:lpstr>Bill3 p8</vt:lpstr>
      <vt:lpstr>Bill4 p9</vt:lpstr>
      <vt:lpstr>Bill5 p10</vt:lpstr>
      <vt:lpstr>Schedules</vt:lpstr>
      <vt:lpstr>'Bill2 p2'!Print_Area</vt:lpstr>
      <vt:lpstr>'Bill2 p3'!Print_Area</vt:lpstr>
      <vt:lpstr>'Bill2 p4'!Print_Area</vt:lpstr>
      <vt:lpstr>'Bill2 p5'!Print_Area</vt:lpstr>
      <vt:lpstr>'Bill2 p6'!Print_Area</vt:lpstr>
      <vt:lpstr>'Bill2 p7'!Print_Area</vt:lpstr>
      <vt:lpstr>'Bill3 p8'!Print_Area</vt:lpstr>
      <vt:lpstr>'Bill4 p9'!Print_Area</vt:lpstr>
      <vt:lpstr>'Bill5 p10'!Print_Area</vt:lpstr>
      <vt:lpstr>'C2.2_Notes to QS Prelims &amp; Gen'!Print_Area</vt:lpstr>
    </vt:vector>
  </TitlesOfParts>
  <Company>Adamastor Projects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Anderson</dc:creator>
  <cp:lastModifiedBy>Lindiwe Ngcobo</cp:lastModifiedBy>
  <cp:lastPrinted>2024-05-06T10:04:51Z</cp:lastPrinted>
  <dcterms:created xsi:type="dcterms:W3CDTF">2005-06-06T09:09:50Z</dcterms:created>
  <dcterms:modified xsi:type="dcterms:W3CDTF">2024-05-17T12:19:55Z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0x01010052500971B29B124DAC1A0F10B8EF7613</vt:lpwstr>
  </property>
</Properties>
</file>