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8"/>
  <workbookPr/>
  <mc:AlternateContent xmlns:mc="http://schemas.openxmlformats.org/markup-compatibility/2006">
    <mc:Choice Requires="x15">
      <x15ac:absPath xmlns:x15ac="http://schemas.microsoft.com/office/spreadsheetml/2010/11/ac" url="C:\Users\pitsim\Documents\RFQ AND RFB 2022\LEPELLE NKUMPI\publication\approved publication\"/>
    </mc:Choice>
  </mc:AlternateContent>
  <xr:revisionPtr revIDLastSave="0" documentId="13_ncr:1_{2CF0917B-4AB5-4255-AA57-77DD6D6FD286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" i="6" l="1"/>
  <c r="J21" i="6"/>
  <c r="M21" i="6"/>
  <c r="M41" i="6"/>
  <c r="J41" i="6"/>
  <c r="G41" i="6"/>
  <c r="M38" i="6" l="1"/>
  <c r="J38" i="6"/>
  <c r="N38" i="6" s="1"/>
  <c r="O38" i="6" s="1"/>
  <c r="M39" i="6" l="1"/>
  <c r="J39" i="6"/>
  <c r="G39" i="6"/>
  <c r="N39" i="6" l="1"/>
  <c r="O39" i="6" s="1"/>
  <c r="J20" i="6"/>
  <c r="G25" i="6"/>
  <c r="N41" i="6" l="1"/>
  <c r="O41" i="6" s="1"/>
  <c r="M28" i="6"/>
  <c r="M27" i="6"/>
  <c r="M26" i="6"/>
  <c r="M25" i="6"/>
  <c r="M24" i="6"/>
  <c r="J28" i="6"/>
  <c r="J27" i="6"/>
  <c r="J26" i="6"/>
  <c r="J25" i="6"/>
  <c r="J24" i="6"/>
  <c r="G28" i="6"/>
  <c r="G27" i="6"/>
  <c r="G26" i="6"/>
  <c r="G24" i="6"/>
  <c r="M23" i="6"/>
  <c r="M29" i="6"/>
  <c r="J23" i="6"/>
  <c r="J29" i="6"/>
  <c r="M32" i="6"/>
  <c r="J32" i="6"/>
  <c r="G32" i="6"/>
  <c r="G23" i="6"/>
  <c r="G29" i="6"/>
  <c r="J22" i="6"/>
  <c r="J30" i="6"/>
  <c r="J31" i="6"/>
  <c r="J33" i="6"/>
  <c r="J34" i="6"/>
  <c r="J35" i="6"/>
  <c r="J36" i="6"/>
  <c r="J37" i="6"/>
  <c r="M22" i="6"/>
  <c r="G21" i="6"/>
  <c r="N21" i="6" s="1"/>
  <c r="O21" i="6" s="1"/>
  <c r="G22" i="6"/>
  <c r="N22" i="6" l="1"/>
  <c r="O22" i="6" s="1"/>
  <c r="N25" i="6"/>
  <c r="O25" i="6" s="1"/>
  <c r="N29" i="6"/>
  <c r="O29" i="6" s="1"/>
  <c r="N27" i="6"/>
  <c r="O27" i="6" s="1"/>
  <c r="N28" i="6"/>
  <c r="O28" i="6" s="1"/>
  <c r="N26" i="6"/>
  <c r="O26" i="6" s="1"/>
  <c r="N24" i="6"/>
  <c r="O24" i="6" s="1"/>
  <c r="N23" i="6"/>
  <c r="O23" i="6" s="1"/>
  <c r="N32" i="6"/>
  <c r="O32" i="6" s="1"/>
  <c r="G30" i="6"/>
  <c r="G31" i="6"/>
  <c r="G33" i="6"/>
  <c r="G34" i="6"/>
  <c r="G35" i="6"/>
  <c r="G36" i="6"/>
  <c r="G37" i="6"/>
  <c r="M30" i="6"/>
  <c r="M31" i="6"/>
  <c r="M33" i="6"/>
  <c r="M34" i="6"/>
  <c r="M35" i="6"/>
  <c r="M36" i="6"/>
  <c r="M37" i="6"/>
  <c r="M20" i="6"/>
  <c r="M19" i="6" s="1"/>
  <c r="J19" i="6"/>
  <c r="G20" i="6"/>
  <c r="G19" i="6" s="1"/>
  <c r="J42" i="6" l="1"/>
  <c r="J43" i="6" s="1"/>
  <c r="J44" i="6" s="1"/>
  <c r="N20" i="6"/>
  <c r="N34" i="6"/>
  <c r="O34" i="6" s="1"/>
  <c r="N35" i="6"/>
  <c r="O35" i="6" s="1"/>
  <c r="N31" i="6"/>
  <c r="O31" i="6" s="1"/>
  <c r="N37" i="6"/>
  <c r="O37" i="6" s="1"/>
  <c r="N36" i="6"/>
  <c r="N33" i="6"/>
  <c r="N30" i="6"/>
  <c r="N19" i="6" l="1"/>
  <c r="O20" i="6"/>
  <c r="G42" i="6"/>
  <c r="G43" i="6" s="1"/>
  <c r="G44" i="6" s="1"/>
  <c r="M42" i="6"/>
  <c r="M43" i="6" s="1"/>
  <c r="M44" i="6" s="1"/>
  <c r="O36" i="6"/>
  <c r="O33" i="6"/>
  <c r="O30" i="6"/>
  <c r="O19" i="6"/>
  <c r="N42" i="6" l="1"/>
  <c r="N43" i="6" s="1"/>
  <c r="N44" i="6" s="1"/>
  <c r="O42" i="6"/>
</calcChain>
</file>

<file path=xl/sharedStrings.xml><?xml version="1.0" encoding="utf-8"?>
<sst xmlns="http://schemas.openxmlformats.org/spreadsheetml/2006/main" count="113" uniqueCount="92">
  <si>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</si>
  <si>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</si>
  <si>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</si>
  <si>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</si>
  <si>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</si>
  <si>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</si>
  <si>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</si>
  <si>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</si>
  <si>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</si>
  <si>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</si>
  <si>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</si>
  <si>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</si>
  <si>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</si>
  <si>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</si>
  <si>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</si>
  <si>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</si>
  <si>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</si>
  <si>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</si>
  <si>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</si>
  <si>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</si>
  <si>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</si>
  <si>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</si>
  <si>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</si>
  <si>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</si>
  <si>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</si>
  <si>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</si>
  <si>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</si>
  <si>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</si>
  <si>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</si>
  <si>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</si>
  <si>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</si>
  <si>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</si>
  <si>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</si>
  <si>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</si>
  <si>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</si>
  <si>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</si>
  <si>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</si>
  <si>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</si>
  <si>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</si>
  <si>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</si>
  <si>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</si>
  <si>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</si>
  <si>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</si>
  <si>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</si>
  <si>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</si>
  <si>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</si>
  <si>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</si>
  <si>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</si>
  <si>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LEPELLE-NKUMPI PRODUCTION DATACENTRE</t>
  </si>
  <si>
    <t>200mm Raised flooring interlock system w/tile lifter p/m2</t>
  </si>
  <si>
    <t>200mm cable tray p/m (under raised floor)</t>
  </si>
  <si>
    <t>Fire suppression with 4Zone detection panel</t>
  </si>
  <si>
    <t>9Kg Fire extinguisher</t>
  </si>
  <si>
    <t>Biometric Access Control with maglock and door closer</t>
  </si>
  <si>
    <t>Fire proof door</t>
  </si>
  <si>
    <t>CAT6 network points with – flash mount</t>
  </si>
  <si>
    <t>10Way PDU</t>
  </si>
  <si>
    <t>32A industrial 3pin plug and socket (Caravan Plug)</t>
  </si>
  <si>
    <t>Dedicated earth bar for server room</t>
  </si>
  <si>
    <t>16A dedicated power point</t>
  </si>
  <si>
    <t>Skirting covers p/m</t>
  </si>
  <si>
    <t>12Way DB wired</t>
  </si>
  <si>
    <t>2U blanking plates</t>
  </si>
  <si>
    <t>Cover windows with moisture resistant and fire proof board</t>
  </si>
  <si>
    <t>CRAC (Computer Room Air-conditioner) unit – down blower</t>
  </si>
  <si>
    <t>Uninterruptible Power Supply (UPS)</t>
  </si>
  <si>
    <t>Request for ICT Server room upgrade for Lepelle-Nkumpi Local Municipality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</si>
  <si>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</si>
  <si>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</si>
  <si>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</si>
  <si>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</si>
  <si>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</si>
  <si>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</si>
  <si>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</si>
  <si>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</si>
  <si>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</si>
  <si>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per meter</t>
  </si>
  <si>
    <t>each</t>
  </si>
  <si>
    <t>Per Month</t>
  </si>
  <si>
    <t>2.1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</si>
  <si>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</si>
  <si>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</si>
  <si>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</si>
  <si>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</si>
  <si>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1.20</t>
  </si>
  <si>
    <t>Per  Month</t>
  </si>
  <si>
    <t>Environmental Rack 43U Cabinet with GSM module via SMS/Email (water, fire, temperature, humidity, door control)</t>
  </si>
  <si>
    <t>CCTV Camera 4 Channel System</t>
  </si>
  <si>
    <t>RFB 2621-2022</t>
  </si>
  <si>
    <t>Two(2) x Existing Air-Conditioner (TCL Inverter 12000BTU Air-Con) (Maintenance and Support Only)</t>
  </si>
  <si>
    <t>Maintenance and Support-for two (2) existing air-conditioners</t>
  </si>
  <si>
    <t>Maintenance and Support of equipments ( item 1.3, 1.4, 1.5, 1.16,1.17,1.18  and 1.19)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</si>
</sst>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4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129">
    <xf numFmtId="0" fontId="0" fillId="0" borderId="0" xfId="0"/>
    <xf numFmtId="0" fontId="1" fillId="0" borderId="0" xfId="0" applyFont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0" fillId="5" borderId="27" xfId="0" applyFont="1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13" fillId="0" borderId="0" xfId="0" applyFont="1"/>
    <xf numFmtId="0" fontId="3" fillId="0" borderId="1" xfId="0" applyFont="1" applyFill="1" applyBorder="1" applyAlignment="1">
      <alignment vertical="top" wrapText="1"/>
    </xf>
    <xf numFmtId="0" fontId="3" fillId="0" borderId="1" xfId="0" quotePrefix="1" applyFont="1" applyFill="1" applyBorder="1" applyAlignment="1">
      <alignment horizontal="left" vertical="top" wrapText="1"/>
    </xf>
    <xf numFmtId="0" fontId="13" fillId="6" borderId="23" xfId="0" applyFont="1" applyFill="1" applyBorder="1" applyAlignment="1">
      <alignment horizontal="left" vertical="top" wrapText="1"/>
    </xf>
    <xf numFmtId="0" fontId="15" fillId="3" borderId="0" xfId="0" applyFont="1" applyFill="1" applyBorder="1" applyAlignment="1"/>
    <xf numFmtId="0" fontId="15" fillId="3" borderId="0" xfId="0" applyFont="1" applyFill="1" applyAlignment="1">
      <alignment horizontal="left" vertical="center"/>
    </xf>
    <xf numFmtId="0" fontId="15" fillId="3" borderId="0" xfId="0" applyFont="1" applyFill="1"/>
    <xf numFmtId="9" fontId="2" fillId="5" borderId="1" xfId="2" applyFont="1" applyFill="1" applyBorder="1" applyAlignment="1">
      <alignment horizontal="right" vertical="top" wrapText="1"/>
    </xf>
    <xf numFmtId="0" fontId="2" fillId="5" borderId="1" xfId="1" applyNumberFormat="1" applyFont="1" applyFill="1" applyBorder="1" applyAlignment="1">
      <alignment horizontal="right" vertical="top" wrapText="1"/>
    </xf>
    <xf numFmtId="164" fontId="2" fillId="5" borderId="1" xfId="0" applyNumberFormat="1" applyFont="1" applyFill="1" applyBorder="1" applyAlignment="1">
      <alignment vertical="top" wrapText="1"/>
    </xf>
    <xf numFmtId="0" fontId="2" fillId="3" borderId="1" xfId="0" quotePrefix="1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center" vertical="center" wrapText="1"/>
    </xf>
    <xf numFmtId="44" fontId="14" fillId="3" borderId="23" xfId="0" applyNumberFormat="1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 wrapText="1"/>
    </xf>
  </cellXfs>
  <cellStyles count="4">
    <cellStyle name="Comma" xfId="1" builtinId="3"/>
    <cellStyle name="Comma 2" xfId="3" xr:uid="{00000000-0005-0000-0000-00002F000000}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52"/>
  <sheetViews>
    <sheetView tabSelected="1" zoomScale="98" zoomScaleNormal="98" workbookViewId="0">
      <selection activeCell="C13" sqref="C13:D15"/>
    </sheetView>
  </sheetViews>
  <sheetFormatPr defaultColWidth="9.109375" defaultRowHeight="14.4" x14ac:dyDescent="0.3"/>
  <cols>
    <col min="1" max="1" width="13.5546875" style="71" customWidth="1"/>
    <col min="2" max="2" width="61.21875" style="68" customWidth="1"/>
    <col min="3" max="3" width="13.33203125" style="72" customWidth="1"/>
    <col min="4" max="4" width="9.6640625" style="72" customWidth="1"/>
    <col min="5" max="5" width="7.5546875" style="72" customWidth="1"/>
    <col min="6" max="7" width="19.5546875" style="68" customWidth="1"/>
    <col min="8" max="8" width="7.21875" style="68" customWidth="1"/>
    <col min="9" max="10" width="19.5546875" style="68" customWidth="1"/>
    <col min="11" max="11" width="7.44140625" style="68" customWidth="1"/>
    <col min="12" max="13" width="19.5546875" style="68" customWidth="1"/>
    <col min="14" max="14" width="21.33203125" style="68" customWidth="1"/>
    <col min="15" max="15" width="17.21875" style="68" customWidth="1"/>
    <col min="16" max="16" width="32.77734375" style="68" customWidth="1"/>
    <col min="17" max="17" width="36.77734375" style="68" customWidth="1"/>
    <col min="18" max="16384" width="9.109375" style="68"/>
  </cols>
  <sheetData>
    <row r="1" spans="1:22" s="53" customFormat="1" ht="31.2" x14ac:dyDescent="0.6">
      <c r="A1" s="8"/>
      <c r="B1" s="3" t="s">
        <v>31</v>
      </c>
      <c r="C1" s="4"/>
      <c r="D1" s="4"/>
      <c r="E1" s="2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s="64" customFormat="1" ht="28.8" customHeight="1" x14ac:dyDescent="0.3">
      <c r="A2" s="61"/>
      <c r="B2" s="44" t="s">
        <v>47</v>
      </c>
      <c r="C2" s="5"/>
      <c r="D2" s="5"/>
      <c r="E2" s="62"/>
      <c r="F2" s="62"/>
      <c r="G2" s="62"/>
      <c r="H2" s="62"/>
      <c r="I2" s="62"/>
      <c r="J2" s="62"/>
      <c r="K2" s="62"/>
      <c r="L2" s="62"/>
      <c r="M2" s="63"/>
      <c r="N2" s="62"/>
      <c r="O2" s="62"/>
      <c r="P2" s="62"/>
      <c r="Q2" s="62"/>
    </row>
    <row r="3" spans="1:22" s="66" customFormat="1" ht="15.6" x14ac:dyDescent="0.3">
      <c r="A3" s="31" t="s">
        <v>15</v>
      </c>
      <c r="B3" s="92" t="s">
        <v>88</v>
      </c>
      <c r="C3" s="42"/>
      <c r="D3" s="42"/>
      <c r="E3" s="41"/>
      <c r="F3" s="41"/>
      <c r="G3" s="41"/>
      <c r="H3" s="41"/>
      <c r="I3" s="41"/>
      <c r="J3" s="41"/>
      <c r="K3" s="41"/>
      <c r="L3" s="41"/>
      <c r="M3" s="41"/>
      <c r="N3" s="65"/>
      <c r="O3" s="65"/>
      <c r="P3" s="65"/>
      <c r="Q3" s="65"/>
      <c r="R3" s="65"/>
      <c r="S3" s="65"/>
      <c r="T3" s="65"/>
      <c r="U3" s="65"/>
      <c r="V3" s="65"/>
    </row>
    <row r="4" spans="1:22" s="66" customFormat="1" ht="15.6" x14ac:dyDescent="0.3">
      <c r="A4" s="75" t="s">
        <v>16</v>
      </c>
      <c r="B4" s="92" t="s">
        <v>66</v>
      </c>
      <c r="C4" s="42"/>
      <c r="D4" s="42"/>
      <c r="E4" s="45"/>
      <c r="F4" s="45"/>
      <c r="G4" s="45"/>
      <c r="H4" s="45"/>
      <c r="I4" s="45"/>
      <c r="J4" s="45"/>
      <c r="K4" s="45"/>
      <c r="L4" s="45"/>
      <c r="M4" s="41"/>
      <c r="N4" s="65"/>
      <c r="O4" s="65"/>
      <c r="P4" s="65"/>
      <c r="Q4" s="65"/>
      <c r="R4" s="65"/>
      <c r="S4" s="65"/>
      <c r="T4" s="65"/>
      <c r="U4" s="65"/>
      <c r="V4" s="65"/>
    </row>
    <row r="5" spans="1:22" s="66" customFormat="1" ht="15.6" x14ac:dyDescent="0.3">
      <c r="A5" s="88" t="s">
        <v>32</v>
      </c>
      <c r="B5" s="81"/>
      <c r="C5" s="42"/>
      <c r="D5" s="42"/>
      <c r="E5" s="24"/>
      <c r="F5" s="24"/>
      <c r="G5" s="24"/>
      <c r="H5" s="24"/>
      <c r="I5" s="24"/>
      <c r="J5" s="24"/>
      <c r="K5" s="24"/>
      <c r="L5" s="24"/>
      <c r="M5" s="41"/>
      <c r="N5" s="65"/>
      <c r="O5" s="65"/>
      <c r="P5" s="65"/>
      <c r="Q5" s="65"/>
      <c r="R5" s="65"/>
      <c r="S5" s="65"/>
      <c r="T5" s="65"/>
      <c r="U5" s="65"/>
      <c r="V5" s="65"/>
    </row>
    <row r="6" spans="1:22" s="64" customFormat="1" ht="15.6" x14ac:dyDescent="0.3">
      <c r="A6" s="76"/>
      <c r="B6" s="77"/>
      <c r="C6" s="42"/>
      <c r="D6" s="42"/>
      <c r="E6" s="24"/>
      <c r="F6" s="24"/>
      <c r="G6" s="24"/>
      <c r="H6" s="24"/>
      <c r="I6" s="24"/>
      <c r="J6" s="24"/>
      <c r="K6" s="24"/>
      <c r="L6" s="24"/>
      <c r="M6" s="41"/>
      <c r="N6" s="65"/>
      <c r="O6" s="65"/>
      <c r="P6" s="65"/>
      <c r="Q6" s="65"/>
      <c r="R6" s="65"/>
      <c r="S6" s="65"/>
      <c r="T6" s="65"/>
      <c r="U6" s="65"/>
      <c r="V6" s="65"/>
    </row>
    <row r="7" spans="1:22" s="65" customFormat="1" ht="15.6" x14ac:dyDescent="0.3">
      <c r="A7" s="25" t="s">
        <v>7</v>
      </c>
      <c r="B7" s="26"/>
      <c r="C7" s="26"/>
      <c r="D7" s="27"/>
      <c r="E7" s="24"/>
      <c r="F7" s="24"/>
      <c r="G7" s="24"/>
      <c r="H7" s="24"/>
      <c r="I7" s="24"/>
      <c r="J7" s="24"/>
      <c r="K7" s="24"/>
      <c r="L7" s="24"/>
      <c r="M7" s="41"/>
    </row>
    <row r="8" spans="1:22" s="65" customFormat="1" ht="15.6" x14ac:dyDescent="0.3">
      <c r="A8" s="82" t="s">
        <v>80</v>
      </c>
      <c r="B8" s="28"/>
      <c r="C8" s="29"/>
      <c r="D8" s="29"/>
      <c r="E8" s="24"/>
      <c r="F8" s="24"/>
      <c r="G8" s="24"/>
      <c r="H8" s="24"/>
      <c r="I8" s="24"/>
      <c r="J8" s="24"/>
      <c r="K8" s="24"/>
      <c r="L8" s="24"/>
      <c r="M8" s="41"/>
    </row>
    <row r="9" spans="1:22" s="65" customFormat="1" ht="15.6" x14ac:dyDescent="0.3">
      <c r="A9" s="40" t="s">
        <v>81</v>
      </c>
      <c r="B9" s="7"/>
      <c r="C9" s="7"/>
      <c r="D9" s="7"/>
      <c r="E9" s="24"/>
      <c r="F9" s="24"/>
      <c r="G9" s="24"/>
      <c r="H9" s="24"/>
      <c r="I9" s="24"/>
      <c r="J9" s="24"/>
      <c r="K9" s="24"/>
      <c r="L9" s="24"/>
      <c r="M9" s="41"/>
    </row>
    <row r="10" spans="1:22" s="65" customFormat="1" ht="15.6" x14ac:dyDescent="0.3">
      <c r="A10" s="97" t="s">
        <v>82</v>
      </c>
      <c r="B10" s="98"/>
      <c r="C10" s="98"/>
      <c r="D10" s="98"/>
      <c r="E10" s="96"/>
      <c r="F10" s="96"/>
      <c r="G10" s="96"/>
      <c r="H10" s="96"/>
      <c r="I10" s="96"/>
      <c r="J10" s="96"/>
      <c r="K10" s="24"/>
      <c r="L10" s="24"/>
      <c r="M10" s="41"/>
    </row>
    <row r="11" spans="1:22" s="65" customFormat="1" ht="15.6" x14ac:dyDescent="0.3">
      <c r="A11" s="39" t="s">
        <v>83</v>
      </c>
      <c r="B11" s="7"/>
      <c r="C11" s="7"/>
      <c r="D11" s="7"/>
      <c r="E11" s="24"/>
      <c r="F11" s="24"/>
      <c r="G11" s="24"/>
      <c r="H11" s="24"/>
      <c r="I11" s="24"/>
      <c r="J11" s="24"/>
      <c r="K11" s="24"/>
      <c r="L11" s="24"/>
      <c r="M11" s="41"/>
    </row>
    <row r="12" spans="1:22" s="65" customFormat="1" ht="15.6" x14ac:dyDescent="0.3">
      <c r="A12" s="7"/>
      <c r="B12" s="74" t="s">
        <v>3</v>
      </c>
      <c r="C12" s="123" t="s">
        <v>4</v>
      </c>
      <c r="D12" s="123"/>
      <c r="E12" s="73"/>
      <c r="F12" s="24"/>
      <c r="G12" s="24"/>
      <c r="H12" s="24"/>
      <c r="I12" s="24"/>
      <c r="J12" s="24"/>
      <c r="K12" s="24"/>
      <c r="L12" s="24"/>
      <c r="M12" s="41"/>
    </row>
    <row r="13" spans="1:22" s="65" customFormat="1" ht="15.6" x14ac:dyDescent="0.3">
      <c r="A13" s="7"/>
      <c r="B13" s="46" t="s">
        <v>5</v>
      </c>
      <c r="C13" s="124">
        <v>16.7056</v>
      </c>
      <c r="D13" s="125"/>
      <c r="E13" s="80"/>
      <c r="F13" s="128" t="s">
        <v>39</v>
      </c>
      <c r="G13" s="24"/>
      <c r="H13" s="24"/>
      <c r="I13" s="24"/>
      <c r="J13" s="24"/>
      <c r="K13" s="24"/>
      <c r="L13" s="24"/>
      <c r="M13" s="41"/>
    </row>
    <row r="14" spans="1:22" s="65" customFormat="1" ht="15.6" customHeight="1" x14ac:dyDescent="0.3">
      <c r="A14" s="7"/>
      <c r="B14" s="46" t="s">
        <v>6</v>
      </c>
      <c r="C14" s="126">
        <v>20.1904</v>
      </c>
      <c r="D14" s="127"/>
      <c r="E14" s="80"/>
      <c r="F14" s="128"/>
      <c r="G14" s="24"/>
      <c r="H14" s="24"/>
      <c r="I14" s="24"/>
      <c r="J14" s="24"/>
      <c r="K14" s="24"/>
      <c r="L14" s="24"/>
      <c r="M14" s="41"/>
    </row>
    <row r="15" spans="1:22" s="65" customFormat="1" ht="15.6" x14ac:dyDescent="0.3">
      <c r="A15" s="7"/>
      <c r="B15" s="47" t="s">
        <v>8</v>
      </c>
      <c r="C15" s="126">
        <v>17.018000000000001</v>
      </c>
      <c r="D15" s="127"/>
      <c r="E15" s="80"/>
      <c r="F15" s="128"/>
      <c r="G15" s="24"/>
      <c r="H15" s="24"/>
      <c r="I15" s="24"/>
      <c r="J15" s="24"/>
      <c r="K15" s="24"/>
      <c r="L15" s="24"/>
      <c r="M15" s="41"/>
    </row>
    <row r="16" spans="1:22" s="65" customFormat="1" ht="15.6" x14ac:dyDescent="0.3">
      <c r="A16" s="30"/>
      <c r="B16" s="23"/>
      <c r="C16" s="42"/>
      <c r="D16" s="42"/>
      <c r="E16" s="24"/>
      <c r="F16" s="24"/>
      <c r="G16" s="24"/>
      <c r="H16" s="24"/>
      <c r="I16" s="24"/>
      <c r="J16" s="24"/>
      <c r="K16" s="24"/>
      <c r="L16" s="24"/>
      <c r="M16" s="41"/>
    </row>
    <row r="17" spans="1:17" s="66" customFormat="1" ht="15.6" x14ac:dyDescent="0.3">
      <c r="A17" s="10"/>
      <c r="B17" s="11"/>
      <c r="C17" s="59"/>
      <c r="D17" s="59"/>
      <c r="E17" s="104" t="s">
        <v>9</v>
      </c>
      <c r="F17" s="104"/>
      <c r="G17" s="104"/>
      <c r="H17" s="104" t="s">
        <v>10</v>
      </c>
      <c r="I17" s="104"/>
      <c r="J17" s="104"/>
      <c r="K17" s="104" t="s">
        <v>11</v>
      </c>
      <c r="L17" s="104"/>
      <c r="M17" s="105"/>
      <c r="N17" s="55" t="s">
        <v>13</v>
      </c>
      <c r="O17" s="67"/>
      <c r="P17" s="67"/>
    </row>
    <row r="18" spans="1:17" ht="31.2" x14ac:dyDescent="0.3">
      <c r="A18" s="10" t="s">
        <v>0</v>
      </c>
      <c r="B18" s="11" t="s">
        <v>33</v>
      </c>
      <c r="C18" s="59" t="s">
        <v>1</v>
      </c>
      <c r="D18" s="59" t="s">
        <v>29</v>
      </c>
      <c r="E18" s="59" t="s">
        <v>12</v>
      </c>
      <c r="F18" s="16" t="s">
        <v>27</v>
      </c>
      <c r="G18" s="16" t="s">
        <v>42</v>
      </c>
      <c r="H18" s="59" t="s">
        <v>14</v>
      </c>
      <c r="I18" s="16" t="s">
        <v>27</v>
      </c>
      <c r="J18" s="16" t="s">
        <v>40</v>
      </c>
      <c r="K18" s="59" t="s">
        <v>14</v>
      </c>
      <c r="L18" s="16" t="s">
        <v>27</v>
      </c>
      <c r="M18" s="16" t="s">
        <v>41</v>
      </c>
      <c r="N18" s="56" t="s">
        <v>28</v>
      </c>
      <c r="O18" s="57" t="s">
        <v>30</v>
      </c>
      <c r="P18" s="58" t="s">
        <v>44</v>
      </c>
      <c r="Q18" s="58" t="s">
        <v>45</v>
      </c>
    </row>
    <row r="19" spans="1:17" ht="15.6" x14ac:dyDescent="0.3">
      <c r="A19" s="9">
        <v>1</v>
      </c>
      <c r="B19" s="13" t="s">
        <v>48</v>
      </c>
      <c r="C19" s="51"/>
      <c r="D19" s="51"/>
      <c r="E19" s="52"/>
      <c r="F19" s="48"/>
      <c r="G19" s="49">
        <f>SUBTOTAL(9,G20:G29)</f>
        <v>0</v>
      </c>
      <c r="H19" s="48"/>
      <c r="I19" s="50"/>
      <c r="J19" s="49">
        <f>SUBTOTAL(9,J20:J29)</f>
        <v>0</v>
      </c>
      <c r="K19" s="48"/>
      <c r="L19" s="48"/>
      <c r="M19" s="49">
        <f>SUBTOTAL(9,M20:M29)</f>
        <v>0</v>
      </c>
      <c r="N19" s="49">
        <f>SUBTOTAL(9,N20:N29)</f>
        <v>0</v>
      </c>
      <c r="O19" s="49">
        <f>SUBTOTAL(9,O20:O29)</f>
        <v>0</v>
      </c>
      <c r="P19" s="83"/>
      <c r="Q19" s="95"/>
    </row>
    <row r="20" spans="1:17" ht="15.6" x14ac:dyDescent="0.3">
      <c r="A20" s="32" t="s">
        <v>17</v>
      </c>
      <c r="B20" s="12" t="s">
        <v>49</v>
      </c>
      <c r="C20" s="18" t="s">
        <v>76</v>
      </c>
      <c r="D20" s="79">
        <v>0</v>
      </c>
      <c r="E20" s="33">
        <v>12</v>
      </c>
      <c r="F20" s="78">
        <v>0</v>
      </c>
      <c r="G20" s="19">
        <f>E20*F20</f>
        <v>0</v>
      </c>
      <c r="H20" s="100">
        <v>0</v>
      </c>
      <c r="I20" s="101">
        <v>0</v>
      </c>
      <c r="J20" s="17">
        <f>H20*I20</f>
        <v>0</v>
      </c>
      <c r="K20" s="100">
        <v>0</v>
      </c>
      <c r="L20" s="101">
        <v>0</v>
      </c>
      <c r="M20" s="17">
        <f>K20*L20</f>
        <v>0</v>
      </c>
      <c r="N20" s="43">
        <f>SUM(G20,J20,M20)</f>
        <v>0</v>
      </c>
      <c r="O20" s="69">
        <f>D20*N20</f>
        <v>0</v>
      </c>
      <c r="P20" s="83"/>
      <c r="Q20" s="95"/>
    </row>
    <row r="21" spans="1:17" ht="15.6" x14ac:dyDescent="0.3">
      <c r="A21" s="32" t="s">
        <v>18</v>
      </c>
      <c r="B21" s="12" t="s">
        <v>50</v>
      </c>
      <c r="C21" s="18" t="s">
        <v>76</v>
      </c>
      <c r="D21" s="79">
        <v>0</v>
      </c>
      <c r="E21" s="33">
        <v>15</v>
      </c>
      <c r="F21" s="78">
        <v>0</v>
      </c>
      <c r="G21" s="19">
        <f t="shared" ref="G21:G29" si="0">E21*F21</f>
        <v>0</v>
      </c>
      <c r="H21" s="100">
        <v>0</v>
      </c>
      <c r="I21" s="101">
        <v>0</v>
      </c>
      <c r="J21" s="17">
        <f t="shared" ref="J21:J38" si="1">H21*I21</f>
        <v>0</v>
      </c>
      <c r="K21" s="100">
        <v>0</v>
      </c>
      <c r="L21" s="101">
        <v>0</v>
      </c>
      <c r="M21" s="17">
        <f t="shared" ref="M21:M29" si="2">K21*L21</f>
        <v>0</v>
      </c>
      <c r="N21" s="43">
        <f t="shared" ref="N21:N41" si="3">SUM(G21,J21,M21)</f>
        <v>0</v>
      </c>
      <c r="O21" s="69">
        <f t="shared" ref="O21:O41" si="4">D21*N21</f>
        <v>0</v>
      </c>
      <c r="P21" s="83"/>
      <c r="Q21" s="95"/>
    </row>
    <row r="22" spans="1:17" ht="15.6" x14ac:dyDescent="0.3">
      <c r="A22" s="32" t="s">
        <v>19</v>
      </c>
      <c r="B22" s="12" t="s">
        <v>51</v>
      </c>
      <c r="C22" s="18" t="s">
        <v>77</v>
      </c>
      <c r="D22" s="79">
        <v>0</v>
      </c>
      <c r="E22" s="33">
        <v>1</v>
      </c>
      <c r="F22" s="78">
        <v>0</v>
      </c>
      <c r="G22" s="19">
        <f t="shared" si="0"/>
        <v>0</v>
      </c>
      <c r="H22" s="100">
        <v>0</v>
      </c>
      <c r="I22" s="101">
        <v>0</v>
      </c>
      <c r="J22" s="17">
        <f t="shared" si="1"/>
        <v>0</v>
      </c>
      <c r="K22" s="100">
        <v>0</v>
      </c>
      <c r="L22" s="101">
        <v>0</v>
      </c>
      <c r="M22" s="17">
        <f t="shared" si="2"/>
        <v>0</v>
      </c>
      <c r="N22" s="43">
        <f>SUM(G22,J22,M22)</f>
        <v>0</v>
      </c>
      <c r="O22" s="69">
        <f t="shared" si="4"/>
        <v>0</v>
      </c>
      <c r="P22" s="83"/>
      <c r="Q22" s="95"/>
    </row>
    <row r="23" spans="1:17" ht="15.6" x14ac:dyDescent="0.3">
      <c r="A23" s="32" t="s">
        <v>20</v>
      </c>
      <c r="B23" s="12" t="s">
        <v>52</v>
      </c>
      <c r="C23" s="18" t="s">
        <v>77</v>
      </c>
      <c r="D23" s="79">
        <v>0</v>
      </c>
      <c r="E23" s="33">
        <v>2</v>
      </c>
      <c r="F23" s="78">
        <v>0</v>
      </c>
      <c r="G23" s="19">
        <f t="shared" si="0"/>
        <v>0</v>
      </c>
      <c r="H23" s="100">
        <v>0</v>
      </c>
      <c r="I23" s="101">
        <v>0</v>
      </c>
      <c r="J23" s="17">
        <f t="shared" si="1"/>
        <v>0</v>
      </c>
      <c r="K23" s="100">
        <v>0</v>
      </c>
      <c r="L23" s="101">
        <v>0</v>
      </c>
      <c r="M23" s="17">
        <f t="shared" si="2"/>
        <v>0</v>
      </c>
      <c r="N23" s="43">
        <f t="shared" si="3"/>
        <v>0</v>
      </c>
      <c r="O23" s="69">
        <f t="shared" si="4"/>
        <v>0</v>
      </c>
      <c r="P23" s="83"/>
      <c r="Q23" s="83"/>
    </row>
    <row r="24" spans="1:17" ht="15.6" x14ac:dyDescent="0.3">
      <c r="A24" s="32" t="s">
        <v>21</v>
      </c>
      <c r="B24" s="12" t="s">
        <v>53</v>
      </c>
      <c r="C24" s="18" t="s">
        <v>77</v>
      </c>
      <c r="D24" s="79">
        <v>0</v>
      </c>
      <c r="E24" s="33">
        <v>1</v>
      </c>
      <c r="F24" s="78">
        <v>0</v>
      </c>
      <c r="G24" s="19">
        <f t="shared" si="0"/>
        <v>0</v>
      </c>
      <c r="H24" s="100">
        <v>0</v>
      </c>
      <c r="I24" s="101">
        <v>0</v>
      </c>
      <c r="J24" s="17">
        <f t="shared" si="1"/>
        <v>0</v>
      </c>
      <c r="K24" s="100">
        <v>0</v>
      </c>
      <c r="L24" s="101">
        <v>0</v>
      </c>
      <c r="M24" s="17">
        <f t="shared" si="2"/>
        <v>0</v>
      </c>
      <c r="N24" s="43">
        <f t="shared" si="3"/>
        <v>0</v>
      </c>
      <c r="O24" s="69">
        <f t="shared" si="4"/>
        <v>0</v>
      </c>
      <c r="P24" s="83"/>
      <c r="Q24" s="83"/>
    </row>
    <row r="25" spans="1:17" ht="15.6" x14ac:dyDescent="0.3">
      <c r="A25" s="32" t="s">
        <v>22</v>
      </c>
      <c r="B25" s="12" t="s">
        <v>54</v>
      </c>
      <c r="C25" s="18" t="s">
        <v>77</v>
      </c>
      <c r="D25" s="79">
        <v>0</v>
      </c>
      <c r="E25" s="33">
        <v>2</v>
      </c>
      <c r="F25" s="78">
        <v>0</v>
      </c>
      <c r="G25" s="19">
        <f t="shared" si="0"/>
        <v>0</v>
      </c>
      <c r="H25" s="100">
        <v>0</v>
      </c>
      <c r="I25" s="101">
        <v>0</v>
      </c>
      <c r="J25" s="17">
        <f t="shared" si="1"/>
        <v>0</v>
      </c>
      <c r="K25" s="100">
        <v>0</v>
      </c>
      <c r="L25" s="101">
        <v>0</v>
      </c>
      <c r="M25" s="17">
        <f t="shared" si="2"/>
        <v>0</v>
      </c>
      <c r="N25" s="43">
        <f t="shared" si="3"/>
        <v>0</v>
      </c>
      <c r="O25" s="69">
        <f t="shared" si="4"/>
        <v>0</v>
      </c>
      <c r="P25" s="83"/>
      <c r="Q25" s="83"/>
    </row>
    <row r="26" spans="1:17" ht="15.6" x14ac:dyDescent="0.3">
      <c r="A26" s="32" t="s">
        <v>23</v>
      </c>
      <c r="B26" s="12" t="s">
        <v>55</v>
      </c>
      <c r="C26" s="18" t="s">
        <v>77</v>
      </c>
      <c r="D26" s="79">
        <v>0</v>
      </c>
      <c r="E26" s="33">
        <v>10</v>
      </c>
      <c r="F26" s="78">
        <v>0</v>
      </c>
      <c r="G26" s="19">
        <f t="shared" si="0"/>
        <v>0</v>
      </c>
      <c r="H26" s="100">
        <v>0</v>
      </c>
      <c r="I26" s="101">
        <v>0</v>
      </c>
      <c r="J26" s="17">
        <f t="shared" si="1"/>
        <v>0</v>
      </c>
      <c r="K26" s="100">
        <v>0</v>
      </c>
      <c r="L26" s="101">
        <v>0</v>
      </c>
      <c r="M26" s="17">
        <f t="shared" si="2"/>
        <v>0</v>
      </c>
      <c r="N26" s="43">
        <f t="shared" si="3"/>
        <v>0</v>
      </c>
      <c r="O26" s="69">
        <f t="shared" si="4"/>
        <v>0</v>
      </c>
      <c r="P26" s="83"/>
      <c r="Q26" s="83"/>
    </row>
    <row r="27" spans="1:17" ht="15.6" x14ac:dyDescent="0.3">
      <c r="A27" s="32" t="s">
        <v>24</v>
      </c>
      <c r="B27" s="12" t="s">
        <v>56</v>
      </c>
      <c r="C27" s="18" t="s">
        <v>77</v>
      </c>
      <c r="D27" s="79">
        <v>0</v>
      </c>
      <c r="E27" s="33">
        <v>2</v>
      </c>
      <c r="F27" s="78">
        <v>0</v>
      </c>
      <c r="G27" s="19">
        <f t="shared" si="0"/>
        <v>0</v>
      </c>
      <c r="H27" s="100">
        <v>0</v>
      </c>
      <c r="I27" s="101">
        <v>0</v>
      </c>
      <c r="J27" s="17">
        <f t="shared" si="1"/>
        <v>0</v>
      </c>
      <c r="K27" s="100">
        <v>0</v>
      </c>
      <c r="L27" s="101">
        <v>0</v>
      </c>
      <c r="M27" s="17">
        <f t="shared" si="2"/>
        <v>0</v>
      </c>
      <c r="N27" s="43">
        <f t="shared" si="3"/>
        <v>0</v>
      </c>
      <c r="O27" s="69">
        <f t="shared" si="4"/>
        <v>0</v>
      </c>
      <c r="P27" s="83"/>
      <c r="Q27" s="83"/>
    </row>
    <row r="28" spans="1:17" ht="15.6" x14ac:dyDescent="0.3">
      <c r="A28" s="32" t="s">
        <v>25</v>
      </c>
      <c r="B28" s="12" t="s">
        <v>57</v>
      </c>
      <c r="C28" s="18" t="s">
        <v>77</v>
      </c>
      <c r="D28" s="79">
        <v>0</v>
      </c>
      <c r="E28" s="33">
        <v>1</v>
      </c>
      <c r="F28" s="78">
        <v>0</v>
      </c>
      <c r="G28" s="19">
        <f t="shared" si="0"/>
        <v>0</v>
      </c>
      <c r="H28" s="100">
        <v>0</v>
      </c>
      <c r="I28" s="101">
        <v>0</v>
      </c>
      <c r="J28" s="17">
        <f t="shared" si="1"/>
        <v>0</v>
      </c>
      <c r="K28" s="100">
        <v>0</v>
      </c>
      <c r="L28" s="101">
        <v>0</v>
      </c>
      <c r="M28" s="17">
        <f t="shared" si="2"/>
        <v>0</v>
      </c>
      <c r="N28" s="43">
        <f t="shared" si="3"/>
        <v>0</v>
      </c>
      <c r="O28" s="69">
        <f t="shared" si="4"/>
        <v>0</v>
      </c>
      <c r="P28" s="83"/>
      <c r="Q28" s="83"/>
    </row>
    <row r="29" spans="1:17" ht="15.6" x14ac:dyDescent="0.3">
      <c r="A29" s="32" t="s">
        <v>26</v>
      </c>
      <c r="B29" s="12" t="s">
        <v>58</v>
      </c>
      <c r="C29" s="18" t="s">
        <v>77</v>
      </c>
      <c r="D29" s="79">
        <v>0</v>
      </c>
      <c r="E29" s="33">
        <v>1</v>
      </c>
      <c r="F29" s="78">
        <v>0</v>
      </c>
      <c r="G29" s="19">
        <f t="shared" si="0"/>
        <v>0</v>
      </c>
      <c r="H29" s="100">
        <v>0</v>
      </c>
      <c r="I29" s="101">
        <v>0</v>
      </c>
      <c r="J29" s="17">
        <f t="shared" si="1"/>
        <v>0</v>
      </c>
      <c r="K29" s="100">
        <v>0</v>
      </c>
      <c r="L29" s="101">
        <v>0</v>
      </c>
      <c r="M29" s="17">
        <f t="shared" si="2"/>
        <v>0</v>
      </c>
      <c r="N29" s="43">
        <f t="shared" si="3"/>
        <v>0</v>
      </c>
      <c r="O29" s="69">
        <f t="shared" si="4"/>
        <v>0</v>
      </c>
      <c r="P29" s="83"/>
      <c r="Q29" s="83"/>
    </row>
    <row r="30" spans="1:17" s="1" customFormat="1" ht="15.6" x14ac:dyDescent="0.3">
      <c r="A30" s="32" t="s">
        <v>67</v>
      </c>
      <c r="B30" s="12" t="s">
        <v>59</v>
      </c>
      <c r="C30" s="18" t="s">
        <v>77</v>
      </c>
      <c r="D30" s="79">
        <v>0</v>
      </c>
      <c r="E30" s="33">
        <v>5</v>
      </c>
      <c r="F30" s="78">
        <v>0</v>
      </c>
      <c r="G30" s="19">
        <f t="shared" ref="G30:G38" si="5">E30*F30</f>
        <v>0</v>
      </c>
      <c r="H30" s="100">
        <v>0</v>
      </c>
      <c r="I30" s="101">
        <v>0</v>
      </c>
      <c r="J30" s="17">
        <f t="shared" si="1"/>
        <v>0</v>
      </c>
      <c r="K30" s="100">
        <v>0</v>
      </c>
      <c r="L30" s="101">
        <v>0</v>
      </c>
      <c r="M30" s="17">
        <f t="shared" ref="M30:M38" si="6">K30*L30</f>
        <v>0</v>
      </c>
      <c r="N30" s="43">
        <f t="shared" si="3"/>
        <v>0</v>
      </c>
      <c r="O30" s="69">
        <f t="shared" si="4"/>
        <v>0</v>
      </c>
      <c r="P30" s="83"/>
      <c r="Q30" s="83"/>
    </row>
    <row r="31" spans="1:17" ht="15.6" x14ac:dyDescent="0.3">
      <c r="A31" s="32" t="s">
        <v>68</v>
      </c>
      <c r="B31" s="12" t="s">
        <v>60</v>
      </c>
      <c r="C31" s="18" t="s">
        <v>77</v>
      </c>
      <c r="D31" s="79">
        <v>0</v>
      </c>
      <c r="E31" s="33">
        <v>15</v>
      </c>
      <c r="F31" s="78">
        <v>0</v>
      </c>
      <c r="G31" s="19">
        <f t="shared" si="5"/>
        <v>0</v>
      </c>
      <c r="H31" s="100">
        <v>0</v>
      </c>
      <c r="I31" s="101">
        <v>0</v>
      </c>
      <c r="J31" s="17">
        <f t="shared" si="1"/>
        <v>0</v>
      </c>
      <c r="K31" s="100">
        <v>0</v>
      </c>
      <c r="L31" s="101">
        <v>0</v>
      </c>
      <c r="M31" s="17">
        <f t="shared" si="6"/>
        <v>0</v>
      </c>
      <c r="N31" s="43">
        <f t="shared" si="3"/>
        <v>0</v>
      </c>
      <c r="O31" s="69">
        <f t="shared" si="4"/>
        <v>0</v>
      </c>
      <c r="P31" s="83"/>
      <c r="Q31" s="83"/>
    </row>
    <row r="32" spans="1:17" ht="15.6" x14ac:dyDescent="0.3">
      <c r="A32" s="32" t="s">
        <v>69</v>
      </c>
      <c r="B32" s="12" t="s">
        <v>61</v>
      </c>
      <c r="C32" s="18" t="s">
        <v>77</v>
      </c>
      <c r="D32" s="79">
        <v>0</v>
      </c>
      <c r="E32" s="33">
        <v>1</v>
      </c>
      <c r="F32" s="78">
        <v>0</v>
      </c>
      <c r="G32" s="19">
        <f t="shared" si="5"/>
        <v>0</v>
      </c>
      <c r="H32" s="100">
        <v>0</v>
      </c>
      <c r="I32" s="101">
        <v>0</v>
      </c>
      <c r="J32" s="17">
        <f t="shared" si="1"/>
        <v>0</v>
      </c>
      <c r="K32" s="100">
        <v>0</v>
      </c>
      <c r="L32" s="101">
        <v>0</v>
      </c>
      <c r="M32" s="17">
        <f t="shared" si="6"/>
        <v>0</v>
      </c>
      <c r="N32" s="43">
        <f t="shared" si="3"/>
        <v>0</v>
      </c>
      <c r="O32" s="69">
        <f t="shared" si="4"/>
        <v>0</v>
      </c>
      <c r="P32" s="83"/>
      <c r="Q32" s="83"/>
    </row>
    <row r="33" spans="1:17" ht="15.6" x14ac:dyDescent="0.3">
      <c r="A33" s="32" t="s">
        <v>70</v>
      </c>
      <c r="B33" s="12" t="s">
        <v>62</v>
      </c>
      <c r="C33" s="18" t="s">
        <v>77</v>
      </c>
      <c r="D33" s="79">
        <v>0</v>
      </c>
      <c r="E33" s="33">
        <v>10</v>
      </c>
      <c r="F33" s="78">
        <v>0</v>
      </c>
      <c r="G33" s="19">
        <f t="shared" si="5"/>
        <v>0</v>
      </c>
      <c r="H33" s="100">
        <v>0</v>
      </c>
      <c r="I33" s="101">
        <v>0</v>
      </c>
      <c r="J33" s="17">
        <f t="shared" si="1"/>
        <v>0</v>
      </c>
      <c r="K33" s="100">
        <v>0</v>
      </c>
      <c r="L33" s="101">
        <v>0</v>
      </c>
      <c r="M33" s="17">
        <f t="shared" si="6"/>
        <v>0</v>
      </c>
      <c r="N33" s="43">
        <f t="shared" si="3"/>
        <v>0</v>
      </c>
      <c r="O33" s="69">
        <f t="shared" si="4"/>
        <v>0</v>
      </c>
      <c r="P33" s="83"/>
      <c r="Q33" s="83"/>
    </row>
    <row r="34" spans="1:17" ht="15.6" x14ac:dyDescent="0.3">
      <c r="A34" s="32" t="s">
        <v>71</v>
      </c>
      <c r="B34" s="12" t="s">
        <v>63</v>
      </c>
      <c r="C34" s="18" t="s">
        <v>77</v>
      </c>
      <c r="D34" s="79">
        <v>0</v>
      </c>
      <c r="E34" s="33">
        <v>1</v>
      </c>
      <c r="F34" s="78">
        <v>0</v>
      </c>
      <c r="G34" s="19">
        <f t="shared" si="5"/>
        <v>0</v>
      </c>
      <c r="H34" s="100">
        <v>0</v>
      </c>
      <c r="I34" s="101">
        <v>0</v>
      </c>
      <c r="J34" s="17">
        <f t="shared" si="1"/>
        <v>0</v>
      </c>
      <c r="K34" s="100">
        <v>0</v>
      </c>
      <c r="L34" s="101">
        <v>0</v>
      </c>
      <c r="M34" s="17">
        <f t="shared" si="6"/>
        <v>0</v>
      </c>
      <c r="N34" s="43">
        <f t="shared" si="3"/>
        <v>0</v>
      </c>
      <c r="O34" s="69">
        <f t="shared" si="4"/>
        <v>0</v>
      </c>
      <c r="P34" s="83"/>
      <c r="Q34" s="83"/>
    </row>
    <row r="35" spans="1:17" ht="15.6" x14ac:dyDescent="0.3">
      <c r="A35" s="32" t="s">
        <v>72</v>
      </c>
      <c r="B35" s="12" t="s">
        <v>64</v>
      </c>
      <c r="C35" s="18" t="s">
        <v>77</v>
      </c>
      <c r="D35" s="79">
        <v>0</v>
      </c>
      <c r="E35" s="33">
        <v>2</v>
      </c>
      <c r="F35" s="78">
        <v>0</v>
      </c>
      <c r="G35" s="19">
        <f t="shared" si="5"/>
        <v>0</v>
      </c>
      <c r="H35" s="100">
        <v>0</v>
      </c>
      <c r="I35" s="101">
        <v>0</v>
      </c>
      <c r="J35" s="17">
        <f t="shared" si="1"/>
        <v>0</v>
      </c>
      <c r="K35" s="100">
        <v>0</v>
      </c>
      <c r="L35" s="101">
        <v>0</v>
      </c>
      <c r="M35" s="17">
        <f t="shared" si="6"/>
        <v>0</v>
      </c>
      <c r="N35" s="43">
        <f t="shared" si="3"/>
        <v>0</v>
      </c>
      <c r="O35" s="69">
        <f t="shared" si="4"/>
        <v>0</v>
      </c>
      <c r="P35" s="83"/>
      <c r="Q35" s="83"/>
    </row>
    <row r="36" spans="1:17" ht="31.2" x14ac:dyDescent="0.3">
      <c r="A36" s="32" t="s">
        <v>73</v>
      </c>
      <c r="B36" s="12" t="s">
        <v>86</v>
      </c>
      <c r="C36" s="18" t="s">
        <v>77</v>
      </c>
      <c r="D36" s="79">
        <v>0</v>
      </c>
      <c r="E36" s="33">
        <v>1</v>
      </c>
      <c r="F36" s="78">
        <v>0</v>
      </c>
      <c r="G36" s="19">
        <f t="shared" si="5"/>
        <v>0</v>
      </c>
      <c r="H36" s="100">
        <v>0</v>
      </c>
      <c r="I36" s="101">
        <v>0</v>
      </c>
      <c r="J36" s="17">
        <f t="shared" si="1"/>
        <v>0</v>
      </c>
      <c r="K36" s="100">
        <v>0</v>
      </c>
      <c r="L36" s="101">
        <v>0</v>
      </c>
      <c r="M36" s="17">
        <f t="shared" si="6"/>
        <v>0</v>
      </c>
      <c r="N36" s="43">
        <f t="shared" si="3"/>
        <v>0</v>
      </c>
      <c r="O36" s="69">
        <f t="shared" si="4"/>
        <v>0</v>
      </c>
      <c r="P36" s="83"/>
      <c r="Q36" s="83"/>
    </row>
    <row r="37" spans="1:17" ht="15.6" x14ac:dyDescent="0.3">
      <c r="A37" s="32" t="s">
        <v>74</v>
      </c>
      <c r="B37" s="12" t="s">
        <v>65</v>
      </c>
      <c r="C37" s="18" t="s">
        <v>77</v>
      </c>
      <c r="D37" s="79">
        <v>0</v>
      </c>
      <c r="E37" s="33">
        <v>1</v>
      </c>
      <c r="F37" s="78">
        <v>0</v>
      </c>
      <c r="G37" s="19">
        <f t="shared" si="5"/>
        <v>0</v>
      </c>
      <c r="H37" s="100">
        <v>0</v>
      </c>
      <c r="I37" s="101">
        <v>0</v>
      </c>
      <c r="J37" s="17">
        <f t="shared" si="1"/>
        <v>0</v>
      </c>
      <c r="K37" s="100">
        <v>0</v>
      </c>
      <c r="L37" s="101">
        <v>0</v>
      </c>
      <c r="M37" s="17">
        <f t="shared" si="6"/>
        <v>0</v>
      </c>
      <c r="N37" s="43">
        <f t="shared" si="3"/>
        <v>0</v>
      </c>
      <c r="O37" s="69">
        <f t="shared" si="4"/>
        <v>0</v>
      </c>
      <c r="P37" s="83"/>
      <c r="Q37" s="83"/>
    </row>
    <row r="38" spans="1:17" ht="15.6" x14ac:dyDescent="0.3">
      <c r="A38" s="102" t="s">
        <v>75</v>
      </c>
      <c r="B38" s="103" t="s">
        <v>87</v>
      </c>
      <c r="C38" s="18" t="s">
        <v>77</v>
      </c>
      <c r="D38" s="79">
        <v>0</v>
      </c>
      <c r="E38" s="33">
        <v>1</v>
      </c>
      <c r="F38" s="78">
        <v>0</v>
      </c>
      <c r="G38" s="19">
        <f t="shared" si="5"/>
        <v>0</v>
      </c>
      <c r="H38" s="100">
        <v>0</v>
      </c>
      <c r="I38" s="101">
        <v>0</v>
      </c>
      <c r="J38" s="17">
        <f t="shared" si="1"/>
        <v>0</v>
      </c>
      <c r="K38" s="100">
        <v>0</v>
      </c>
      <c r="L38" s="101">
        <v>0</v>
      </c>
      <c r="M38" s="17">
        <f t="shared" si="6"/>
        <v>0</v>
      </c>
      <c r="N38" s="43">
        <f t="shared" si="3"/>
        <v>0</v>
      </c>
      <c r="O38" s="69">
        <f t="shared" si="4"/>
        <v>0</v>
      </c>
      <c r="P38" s="95"/>
      <c r="Q38" s="95"/>
    </row>
    <row r="39" spans="1:17" ht="31.2" x14ac:dyDescent="0.3">
      <c r="A39" s="32" t="s">
        <v>84</v>
      </c>
      <c r="B39" s="93" t="s">
        <v>91</v>
      </c>
      <c r="C39" s="18" t="s">
        <v>85</v>
      </c>
      <c r="D39" s="79">
        <v>0</v>
      </c>
      <c r="E39" s="33">
        <v>12</v>
      </c>
      <c r="F39" s="78">
        <v>0</v>
      </c>
      <c r="G39" s="19">
        <f t="shared" ref="G39" si="7">E39*F39</f>
        <v>0</v>
      </c>
      <c r="H39" s="33">
        <v>12</v>
      </c>
      <c r="I39" s="78">
        <v>0</v>
      </c>
      <c r="J39" s="17">
        <f t="shared" ref="J39" si="8">H39*I39</f>
        <v>0</v>
      </c>
      <c r="K39" s="33">
        <v>12</v>
      </c>
      <c r="L39" s="78">
        <v>0</v>
      </c>
      <c r="M39" s="17">
        <f t="shared" ref="M39" si="9">K39*L39</f>
        <v>0</v>
      </c>
      <c r="N39" s="43">
        <f t="shared" ref="N39" si="10">SUM(G39,J39,M39)</f>
        <v>0</v>
      </c>
      <c r="O39" s="69">
        <f t="shared" ref="O39" si="11">D39*N39</f>
        <v>0</v>
      </c>
      <c r="P39" s="83"/>
      <c r="Q39" s="83"/>
    </row>
    <row r="40" spans="1:17" ht="31.2" x14ac:dyDescent="0.3">
      <c r="A40" s="94">
        <v>2</v>
      </c>
      <c r="B40" s="93" t="s">
        <v>89</v>
      </c>
      <c r="C40" s="21"/>
      <c r="D40" s="99"/>
      <c r="E40" s="100"/>
      <c r="F40" s="101"/>
      <c r="G40" s="19"/>
      <c r="H40" s="100"/>
      <c r="I40" s="101"/>
      <c r="J40" s="17"/>
      <c r="K40" s="100"/>
      <c r="L40" s="101"/>
      <c r="M40" s="17"/>
      <c r="N40" s="43"/>
      <c r="O40" s="69"/>
      <c r="P40" s="95"/>
      <c r="Q40" s="83"/>
    </row>
    <row r="41" spans="1:17" ht="16.2" thickBot="1" x14ac:dyDescent="0.35">
      <c r="A41" s="32" t="s">
        <v>79</v>
      </c>
      <c r="B41" s="12" t="s">
        <v>90</v>
      </c>
      <c r="C41" s="18" t="s">
        <v>78</v>
      </c>
      <c r="D41" s="79">
        <v>0</v>
      </c>
      <c r="E41" s="33">
        <v>12</v>
      </c>
      <c r="F41" s="78">
        <v>0</v>
      </c>
      <c r="G41" s="19">
        <f>E41*F41*2</f>
        <v>0</v>
      </c>
      <c r="H41" s="33">
        <v>12</v>
      </c>
      <c r="I41" s="78">
        <v>0</v>
      </c>
      <c r="J41" s="17">
        <f>H41*I41*2</f>
        <v>0</v>
      </c>
      <c r="K41" s="33">
        <v>12</v>
      </c>
      <c r="L41" s="78">
        <v>0</v>
      </c>
      <c r="M41" s="17">
        <f>K41*L41*2</f>
        <v>0</v>
      </c>
      <c r="N41" s="43">
        <f t="shared" si="3"/>
        <v>0</v>
      </c>
      <c r="O41" s="69">
        <f t="shared" si="4"/>
        <v>0</v>
      </c>
      <c r="P41" s="83"/>
      <c r="Q41" s="83"/>
    </row>
    <row r="42" spans="1:17" ht="16.2" thickBot="1" x14ac:dyDescent="0.35">
      <c r="A42" s="14"/>
      <c r="B42" s="15" t="s">
        <v>34</v>
      </c>
      <c r="C42" s="20"/>
      <c r="D42" s="20"/>
      <c r="E42" s="21"/>
      <c r="F42" s="36"/>
      <c r="G42" s="22">
        <f>SUBTOTAL(9,G19:G41)</f>
        <v>0</v>
      </c>
      <c r="H42" s="35"/>
      <c r="I42" s="35"/>
      <c r="J42" s="22">
        <f>SUBTOTAL(9,J19:J41)</f>
        <v>0</v>
      </c>
      <c r="K42" s="35"/>
      <c r="L42" s="34"/>
      <c r="M42" s="22">
        <f>SUBTOTAL(9,M19:M41)</f>
        <v>0</v>
      </c>
      <c r="N42" s="89">
        <f>SUBTOTAL(9,N19:N41)</f>
        <v>0</v>
      </c>
      <c r="O42" s="91">
        <f>SUBTOTAL(9,O19:O41)</f>
        <v>0</v>
      </c>
      <c r="P42" s="83"/>
      <c r="Q42" s="83"/>
    </row>
    <row r="43" spans="1:17" ht="15.6" x14ac:dyDescent="0.3">
      <c r="A43" s="14"/>
      <c r="B43" s="15" t="s">
        <v>2</v>
      </c>
      <c r="C43" s="20"/>
      <c r="D43" s="20"/>
      <c r="E43" s="21"/>
      <c r="F43" s="36"/>
      <c r="G43" s="37">
        <f>G42*0.15</f>
        <v>0</v>
      </c>
      <c r="H43" s="35"/>
      <c r="I43" s="34"/>
      <c r="J43" s="37">
        <f>J42*0.15</f>
        <v>0</v>
      </c>
      <c r="K43" s="35"/>
      <c r="L43" s="34"/>
      <c r="M43" s="37">
        <f>M42*0.15</f>
        <v>0</v>
      </c>
      <c r="N43" s="37">
        <f>N42*0.15</f>
        <v>0</v>
      </c>
      <c r="O43" s="90"/>
      <c r="P43" s="84"/>
      <c r="Q43" s="83"/>
    </row>
    <row r="44" spans="1:17" ht="16.2" thickBot="1" x14ac:dyDescent="0.35">
      <c r="A44" s="14"/>
      <c r="B44" s="15" t="s">
        <v>35</v>
      </c>
      <c r="C44" s="20"/>
      <c r="D44" s="20"/>
      <c r="E44" s="21"/>
      <c r="F44" s="36"/>
      <c r="G44" s="38">
        <f>G42+G43</f>
        <v>0</v>
      </c>
      <c r="H44" s="35"/>
      <c r="I44" s="34"/>
      <c r="J44" s="38">
        <f>J42+J43</f>
        <v>0</v>
      </c>
      <c r="K44" s="35"/>
      <c r="L44" s="34"/>
      <c r="M44" s="38">
        <f>M42+M43</f>
        <v>0</v>
      </c>
      <c r="N44" s="38">
        <f>N42+N43</f>
        <v>0</v>
      </c>
      <c r="O44" s="70"/>
      <c r="P44" s="84"/>
      <c r="Q44" s="83"/>
    </row>
    <row r="45" spans="1:17" s="65" customFormat="1" ht="15.6" x14ac:dyDescent="0.3">
      <c r="A45" s="97" t="s">
        <v>82</v>
      </c>
      <c r="B45" s="98"/>
      <c r="C45" s="98"/>
      <c r="D45" s="98"/>
      <c r="E45" s="96"/>
      <c r="F45" s="96"/>
      <c r="G45" s="96"/>
      <c r="H45" s="96"/>
      <c r="I45" s="96"/>
      <c r="J45" s="96"/>
      <c r="K45" s="24"/>
      <c r="L45" s="24"/>
      <c r="M45" s="41"/>
    </row>
    <row r="46" spans="1:17" ht="15" thickBot="1" x14ac:dyDescent="0.35">
      <c r="A46" s="85"/>
      <c r="B46" s="87"/>
      <c r="C46" s="86"/>
      <c r="D46" s="86"/>
      <c r="E46" s="86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</row>
    <row r="47" spans="1:17" ht="25.8" customHeight="1" x14ac:dyDescent="0.3">
      <c r="A47" s="85"/>
      <c r="B47" s="108" t="s">
        <v>43</v>
      </c>
      <c r="C47" s="106"/>
      <c r="D47" s="107"/>
      <c r="E47" s="113"/>
      <c r="F47" s="114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</row>
    <row r="48" spans="1:17" ht="17.399999999999999" customHeight="1" x14ac:dyDescent="0.3">
      <c r="A48" s="85"/>
      <c r="B48" s="109"/>
      <c r="C48" s="115" t="s">
        <v>36</v>
      </c>
      <c r="D48" s="116"/>
      <c r="E48" s="60" t="s">
        <v>38</v>
      </c>
      <c r="F48" s="54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</row>
    <row r="49" spans="1:17" ht="34.799999999999997" customHeight="1" x14ac:dyDescent="0.3">
      <c r="A49" s="85"/>
      <c r="B49" s="109"/>
      <c r="C49" s="117"/>
      <c r="D49" s="118"/>
      <c r="E49" s="111"/>
      <c r="F49" s="112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</row>
    <row r="50" spans="1:17" ht="19.2" customHeight="1" thickBot="1" x14ac:dyDescent="0.35">
      <c r="A50" s="85"/>
      <c r="B50" s="110"/>
      <c r="C50" s="119" t="s">
        <v>46</v>
      </c>
      <c r="D50" s="120"/>
      <c r="E50" s="121" t="s">
        <v>37</v>
      </c>
      <c r="F50" s="122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</row>
    <row r="51" spans="1:17" x14ac:dyDescent="0.3">
      <c r="A51" s="85"/>
      <c r="B51" s="87"/>
      <c r="C51" s="86"/>
      <c r="D51" s="86"/>
      <c r="E51" s="86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</row>
    <row r="52" spans="1:17" x14ac:dyDescent="0.3">
      <c r="A52" s="85"/>
      <c r="B52" s="87"/>
      <c r="C52" s="86"/>
      <c r="D52" s="86"/>
      <c r="E52" s="86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</row>
  </sheetData>
  <sheetProtection formatCells="0" formatColumns="0" formatRows="0" insertRows="0" deleteRows="0"/>
  <protectedRanges>
    <protectedRange sqref="C47:F49" name="Range7"/>
    <protectedRange sqref="P19:Q44" name="Range6"/>
    <protectedRange sqref="K20:L41" name="Range5"/>
    <protectedRange sqref="H20:I41" name="Range4"/>
    <protectedRange sqref="C19:F19 A19:A41 D20:D41 F20:F41" name="Range3"/>
    <protectedRange sqref="C13:E15" name="Range2"/>
    <protectedRange sqref="B5" name="Range1"/>
    <protectedRange sqref="B19:B29" name="Range3_2"/>
    <protectedRange sqref="B30:B41" name="Range3_4"/>
    <protectedRange sqref="B3:B4" name="Range1_1"/>
    <protectedRange sqref="E20:E41" name="Range3_5"/>
    <protectedRange sqref="C20:C41" name="Range3_6"/>
  </protectedRanges>
  <mergeCells count="16">
    <mergeCell ref="C12:D12"/>
    <mergeCell ref="C13:D13"/>
    <mergeCell ref="C14:D14"/>
    <mergeCell ref="C15:D15"/>
    <mergeCell ref="E17:G17"/>
    <mergeCell ref="F13:F15"/>
    <mergeCell ref="H17:J17"/>
    <mergeCell ref="K17:M17"/>
    <mergeCell ref="C47:D47"/>
    <mergeCell ref="B47:B50"/>
    <mergeCell ref="E49:F49"/>
    <mergeCell ref="E47:F47"/>
    <mergeCell ref="C48:D48"/>
    <mergeCell ref="C49:D49"/>
    <mergeCell ref="C50:D50"/>
    <mergeCell ref="E50:F50"/>
  </mergeCells>
  <phoneticPr fontId="12" type="noConversion"/>
  <dataValidations count="2">
    <dataValidation type="decimal" operator="greaterThanOrEqual" allowBlank="1" showInputMessage="1" showErrorMessage="1" sqref="C13:D15 K20:L41 H20:I41 E20:F41" xr:uid="{8C15FC5A-F30C-4ABB-9E84-56D0A532AF68}">
      <formula1>0</formula1>
    </dataValidation>
    <dataValidation type="list" allowBlank="1" showInputMessage="1" showErrorMessage="1" sqref="E13:E15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Pitsi Mashamaite</cp:lastModifiedBy>
  <cp:lastPrinted>2020-07-02T18:44:36Z</cp:lastPrinted>
  <dcterms:created xsi:type="dcterms:W3CDTF">2017-06-15T23:28:53Z</dcterms:created>
  <dcterms:modified xsi:type="dcterms:W3CDTF">2022-08-10T09:35:23Z</dcterms:modified>
</cp:coreProperties>
</file>