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d:\Users\cindyk\Documents\WORK\RFB 3166 - 2025\Publication Documents\Final Doc\"/>
    </mc:Choice>
  </mc:AlternateContent>
  <xr:revisionPtr revIDLastSave="0" documentId="8_{97C38124-D90E-4FBD-B394-1222477314A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PRICING SCHEDULE" sheetId="6" r:id="rId1"/>
  </sheets>
  <definedNames>
    <definedName name="_xlnm.Print_Area" localSheetId="0">'PRICING SCHEDULE'!$A:$S</definedName>
    <definedName name="_xlnm.Print_Titles" localSheetId="0">'PRICING SCHEDULE'!$1:$5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5" i="6" l="1"/>
  <c r="O26" i="6"/>
  <c r="M25" i="6"/>
  <c r="M26" i="6"/>
  <c r="K25" i="6"/>
  <c r="K26" i="6"/>
  <c r="I25" i="6"/>
  <c r="I26" i="6"/>
  <c r="G25" i="6"/>
  <c r="Q25" i="6" s="1"/>
  <c r="G26" i="6"/>
  <c r="Q26" i="6" s="1"/>
  <c r="P26" i="6" l="1"/>
  <c r="P25" i="6"/>
  <c r="G23" i="6"/>
  <c r="G27" i="6"/>
  <c r="Q27" i="6" s="1"/>
  <c r="I27" i="6"/>
  <c r="I28" i="6" s="1"/>
  <c r="K27" i="6"/>
  <c r="K28" i="6" s="1"/>
  <c r="M27" i="6"/>
  <c r="M28" i="6" s="1"/>
  <c r="O27" i="6"/>
  <c r="P27" i="6" s="1"/>
  <c r="O28" i="6" l="1"/>
  <c r="O29" i="6"/>
  <c r="O30" i="6" l="1"/>
  <c r="M29" i="6"/>
  <c r="M30" i="6" s="1"/>
  <c r="G22" i="6"/>
  <c r="Q22" i="6" l="1"/>
  <c r="P22" i="6"/>
  <c r="I29" i="6"/>
  <c r="I30" i="6" s="1"/>
  <c r="G21" i="6"/>
  <c r="G28" i="6" s="1"/>
  <c r="P21" i="6" l="1"/>
  <c r="P28" i="6" s="1"/>
  <c r="P29" i="6" s="1"/>
  <c r="P30" i="6" s="1"/>
  <c r="Q21" i="6"/>
  <c r="Q28" i="6" l="1"/>
  <c r="G29" i="6"/>
  <c r="G30" i="6" s="1"/>
  <c r="Q29" i="6" l="1"/>
  <c r="Q30" i="6" s="1"/>
  <c r="K29" i="6"/>
  <c r="K30" i="6" s="1"/>
</calcChain>
</file>

<file path=xl/sharedStrings.xml><?xml version="1.0" encoding="utf-8"?>
<sst xmlns="http://schemas.openxmlformats.org/spreadsheetml/2006/main" count="61" uniqueCount="61">
  <si>
    <t>Item No</t>
  </si>
  <si>
    <t>Unit of measure</t>
  </si>
  <si>
    <t>VAT (@15%)</t>
  </si>
  <si>
    <t>Foreign currency</t>
  </si>
  <si>
    <t xml:space="preserve">South African Rand (ZAR) exchange rate </t>
  </si>
  <si>
    <t>1 US Dollar</t>
  </si>
  <si>
    <t>1 Euro</t>
  </si>
  <si>
    <t>1. INSTRUCTION FOR COMPLETING THE PRICING SCHEDULE</t>
  </si>
  <si>
    <t>1 Pound (UK)</t>
  </si>
  <si>
    <t xml:space="preserve">Qty </t>
  </si>
  <si>
    <t>1.1</t>
  </si>
  <si>
    <t>1.2</t>
  </si>
  <si>
    <t>Unit Price 
(Excl VAT)</t>
  </si>
  <si>
    <t>Forex %</t>
  </si>
  <si>
    <t>Forex Price portion</t>
  </si>
  <si>
    <t>SUPPLY CHAIN MANAGEMENT</t>
  </si>
  <si>
    <t xml:space="preserve">Bidder Name </t>
  </si>
  <si>
    <t>TOTAL BID PRICE  (EXCL VAT)</t>
  </si>
  <si>
    <t>TOTAL  BID PRICE (INCL VAT)</t>
  </si>
  <si>
    <t>Name</t>
  </si>
  <si>
    <t>Date</t>
  </si>
  <si>
    <t>Capacity</t>
  </si>
  <si>
    <t>Mark with an X, which ROE is applicable</t>
  </si>
  <si>
    <t>Line Price Y1</t>
  </si>
  <si>
    <t>I, the bidder, confirm that the price(s) and rate(s) quoted cover all the goods and/or works specified in the bidding documents; that the price(s) or rate(s) cover all my obligations and I accept that any mistakes regarding price(s), rate(s) or calculations will be at my own risk.
[Note: First convert to PDF, then add signature]</t>
  </si>
  <si>
    <t>Price clarification comment</t>
  </si>
  <si>
    <t>Signature (above)</t>
  </si>
  <si>
    <t>Pricing schedule</t>
  </si>
  <si>
    <t>BRAND / MODEL (if applicable)</t>
  </si>
  <si>
    <t>Line Price Y2</t>
  </si>
  <si>
    <t>Line Price Y3</t>
  </si>
  <si>
    <t>Line Price Y4</t>
  </si>
  <si>
    <t>Line Price Y5</t>
  </si>
  <si>
    <t>SERVICES</t>
  </si>
  <si>
    <t>NB: If maintenance and support cost differs per year, the bidder must populate the cost per year in the applicable years.</t>
  </si>
  <si>
    <t>Unit Price 
(Excl VAT) Y2</t>
  </si>
  <si>
    <t>Unit Price 
(Excl VAT) Y3</t>
  </si>
  <si>
    <t>Unit Price 
(Excl VAT) Y4</t>
  </si>
  <si>
    <t>Unit Price 
(Excl VAT) Y5</t>
  </si>
  <si>
    <t>Total</t>
  </si>
  <si>
    <t>PRODUCT</t>
  </si>
  <si>
    <t>Product/Service description</t>
  </si>
  <si>
    <t>RFB No</t>
  </si>
  <si>
    <t>RFB Title</t>
  </si>
  <si>
    <r>
      <t xml:space="preserve">(a)  Bidder must complete/enter </t>
    </r>
    <r>
      <rPr>
        <b/>
        <sz val="12"/>
        <color theme="1"/>
        <rFont val="Calibri"/>
        <family val="2"/>
        <scheme val="minor"/>
      </rPr>
      <t xml:space="preserve">YELLOW </t>
    </r>
    <r>
      <rPr>
        <sz val="12"/>
        <color theme="1"/>
        <rFont val="Calibri"/>
        <family val="2"/>
        <scheme val="minor"/>
      </rPr>
      <t>cells only</t>
    </r>
  </si>
  <si>
    <t>(b)  Unit and Line prices must be VAT EXCLUSIVE and in South African Rand (ZAR) currency.</t>
  </si>
  <si>
    <t>(c) The price must include all cost to deliver the goods or render the service, including all applicable taxes, duty fees, logistics/delivery, storage, labour, overtime and subsistance and travel</t>
  </si>
  <si>
    <t>2.3</t>
  </si>
  <si>
    <t>1.3</t>
  </si>
  <si>
    <t>Core Router</t>
  </si>
  <si>
    <t>Distribution Routers</t>
  </si>
  <si>
    <t>Access Layer 3 Routers</t>
  </si>
  <si>
    <t>2.1</t>
  </si>
  <si>
    <t>2.2</t>
  </si>
  <si>
    <t xml:space="preserve">Maintenance and Support of Core Router </t>
  </si>
  <si>
    <t>Maintenance and Support of Distribution Routers</t>
  </si>
  <si>
    <t>Maintenance and Support of Access Layer 3 Router</t>
  </si>
  <si>
    <t>Procurement of Defence
Information System Network (DISN)
Routers with maintenance and support of
60 months for the Department of Defence
(DOD)..</t>
  </si>
  <si>
    <t>3166 -2025</t>
  </si>
  <si>
    <t>d) Provide Pricing as per the Cisco Framework Agreement Discounts</t>
  </si>
  <si>
    <r>
      <t xml:space="preserve">(e)  Prices that are dependent on </t>
    </r>
    <r>
      <rPr>
        <b/>
        <sz val="12"/>
        <color theme="1"/>
        <rFont val="Calibri"/>
        <family val="2"/>
        <scheme val="minor"/>
      </rPr>
      <t xml:space="preserve">Rate of Exchange (ROE) </t>
    </r>
    <r>
      <rPr>
        <sz val="12"/>
        <color theme="1"/>
        <rFont val="Calibri"/>
        <family val="2"/>
        <scheme val="minor"/>
      </rPr>
      <t>must use ROE indicated below, then enter in Column "Forex %" the percentage of the price that is ROE dependent (0% means the price is not ROE dependent)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</si>
</sst>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R&quot;* #,##0.00_-;\-&quot;R&quot;* #,##0.00_-;_-&quot;R&quot;* &quot;-&quot;??_-;_-@_-"/>
    <numFmt numFmtId="43" formatCode="_-* #,##0.00_-;\-* #,##0.00_-;_-* &quot;-&quot;??_-;_-@_-"/>
    <numFmt numFmtId="164" formatCode="_-[$R-1C09]* #,##0.00_-;\-[$R-1C09]* #,##0.00_-;_-[$R-1C09]* &quot;-&quot;??_-;_-@_-"/>
  </numFmts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24"/>
      <color theme="1"/>
      <name val="Calibri"/>
      <family val="2"/>
      <scheme val="minor"/>
    </font>
    <font>
      <sz val="24"/>
      <color rgb="FF002060"/>
      <name val="Calibri"/>
      <family val="2"/>
      <scheme val="minor"/>
    </font>
    <font>
      <sz val="18"/>
      <color rgb="FF002060"/>
      <name val="Calibri"/>
      <family val="2"/>
      <scheme val="minor"/>
    </font>
    <font>
      <b/>
      <sz val="12"/>
      <color rgb="FF000066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2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</fills>
  <borders count="28">
    <border>
      <left/>
      <right/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 style="medium">
        <color theme="4"/>
      </left>
      <right style="medium">
        <color theme="4"/>
      </right>
      <top style="medium">
        <color theme="4"/>
      </top>
      <bottom style="thin">
        <color theme="4"/>
      </bottom>
      <diagonal/>
    </border>
    <border>
      <left style="medium">
        <color theme="4"/>
      </left>
      <right style="medium">
        <color theme="4"/>
      </right>
      <top style="thin">
        <color theme="4"/>
      </top>
      <bottom style="thin">
        <color theme="4"/>
      </bottom>
      <diagonal/>
    </border>
    <border>
      <left style="medium">
        <color theme="4"/>
      </left>
      <right style="medium">
        <color theme="4"/>
      </right>
      <top style="thin">
        <color theme="4"/>
      </top>
      <bottom style="medium">
        <color theme="4"/>
      </bottom>
      <diagonal/>
    </border>
    <border>
      <left style="thin">
        <color theme="8"/>
      </left>
      <right style="thin">
        <color theme="8"/>
      </right>
      <top style="thin">
        <color theme="8"/>
      </top>
      <bottom style="thin">
        <color theme="8"/>
      </bottom>
      <diagonal/>
    </border>
    <border>
      <left style="thin">
        <color theme="8"/>
      </left>
      <right/>
      <top/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  <border>
      <left/>
      <right style="medium">
        <color theme="8"/>
      </right>
      <top style="thin">
        <color theme="8"/>
      </top>
      <bottom/>
      <diagonal/>
    </border>
    <border>
      <left/>
      <right style="medium">
        <color theme="8"/>
      </right>
      <top style="thin">
        <color theme="8"/>
      </top>
      <bottom style="medium">
        <color theme="8"/>
      </bottom>
      <diagonal/>
    </border>
    <border>
      <left style="thin">
        <color theme="8"/>
      </left>
      <right/>
      <top style="medium">
        <color theme="8"/>
      </top>
      <bottom style="thin">
        <color theme="8"/>
      </bottom>
      <diagonal/>
    </border>
    <border>
      <left/>
      <right style="thin">
        <color theme="8"/>
      </right>
      <top style="medium">
        <color theme="8"/>
      </top>
      <bottom style="thin">
        <color theme="8"/>
      </bottom>
      <diagonal/>
    </border>
    <border>
      <left/>
      <right/>
      <top style="medium">
        <color theme="8"/>
      </top>
      <bottom style="thin">
        <color theme="8"/>
      </bottom>
      <diagonal/>
    </border>
    <border>
      <left style="thin">
        <color theme="8"/>
      </left>
      <right/>
      <top style="thin">
        <color theme="8"/>
      </top>
      <bottom style="medium">
        <color theme="8"/>
      </bottom>
      <diagonal/>
    </border>
    <border>
      <left/>
      <right style="medium">
        <color theme="8"/>
      </right>
      <top style="thin">
        <color theme="8"/>
      </top>
      <bottom style="thin">
        <color theme="8"/>
      </bottom>
      <diagonal/>
    </border>
    <border>
      <left/>
      <right style="medium">
        <color theme="8"/>
      </right>
      <top style="medium">
        <color theme="8"/>
      </top>
      <bottom style="thin">
        <color theme="8"/>
      </bottom>
      <diagonal/>
    </border>
    <border>
      <left style="medium">
        <color theme="8"/>
      </left>
      <right style="thin">
        <color theme="8"/>
      </right>
      <top style="medium">
        <color theme="8"/>
      </top>
      <bottom/>
      <diagonal/>
    </border>
    <border>
      <left style="medium">
        <color theme="8"/>
      </left>
      <right style="thin">
        <color theme="8"/>
      </right>
      <top/>
      <bottom/>
      <diagonal/>
    </border>
    <border>
      <left style="medium">
        <color theme="8"/>
      </left>
      <right style="thin">
        <color theme="8"/>
      </right>
      <top/>
      <bottom style="medium">
        <color theme="8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 style="thin">
        <color theme="4"/>
      </left>
      <right/>
      <top/>
      <bottom style="thin">
        <color theme="4"/>
      </bottom>
      <diagonal/>
    </border>
    <border>
      <left style="medium">
        <color theme="8"/>
      </left>
      <right/>
      <top style="thin">
        <color theme="8"/>
      </top>
      <bottom style="medium">
        <color theme="8"/>
      </bottom>
      <diagonal/>
    </border>
    <border>
      <left/>
      <right/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</borders>
  <cellStyleXfs count="3">
    <xf numFmtId="0" fontId="0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</cellStyleXfs>
  <cellXfs count="115">
    <xf numFmtId="0" fontId="0" fillId="0" borderId="0" xfId="0"/>
    <xf numFmtId="0" fontId="1" fillId="0" borderId="0" xfId="0" applyFont="1" applyAlignment="1">
      <alignment vertical="top"/>
    </xf>
    <xf numFmtId="0" fontId="7" fillId="2" borderId="0" xfId="0" applyFont="1" applyFill="1"/>
    <xf numFmtId="0" fontId="8" fillId="2" borderId="0" xfId="0" applyFont="1" applyFill="1" applyAlignment="1">
      <alignment horizontal="left" vertical="top"/>
    </xf>
    <xf numFmtId="0" fontId="8" fillId="2" borderId="0" xfId="0" applyFont="1" applyFill="1" applyAlignment="1">
      <alignment horizontal="center" vertical="top"/>
    </xf>
    <xf numFmtId="0" fontId="9" fillId="2" borderId="0" xfId="0" applyFont="1" applyFill="1" applyAlignment="1">
      <alignment horizontal="center" vertical="top"/>
    </xf>
    <xf numFmtId="0" fontId="2" fillId="3" borderId="0" xfId="0" applyFont="1" applyFill="1"/>
    <xf numFmtId="0" fontId="7" fillId="2" borderId="0" xfId="0" applyFont="1" applyFill="1" applyAlignment="1">
      <alignment horizontal="left" vertical="top"/>
    </xf>
    <xf numFmtId="0" fontId="5" fillId="0" borderId="1" xfId="0" applyFont="1" applyBorder="1" applyAlignment="1">
      <alignment horizontal="left" vertical="top" wrapText="1"/>
    </xf>
    <xf numFmtId="0" fontId="5" fillId="2" borderId="1" xfId="0" applyFont="1" applyFill="1" applyBorder="1" applyAlignment="1">
      <alignment horizontal="left" vertical="top" wrapText="1"/>
    </xf>
    <xf numFmtId="0" fontId="5" fillId="2" borderId="1" xfId="0" applyFont="1" applyFill="1" applyBorder="1" applyAlignment="1">
      <alignment vertical="top" wrapText="1"/>
    </xf>
    <xf numFmtId="0" fontId="2" fillId="0" borderId="1" xfId="0" applyFont="1" applyBorder="1" applyAlignment="1">
      <alignment vertical="top" wrapText="1"/>
    </xf>
    <xf numFmtId="0" fontId="5" fillId="0" borderId="1" xfId="0" applyFont="1" applyBorder="1" applyAlignment="1">
      <alignment vertical="top"/>
    </xf>
    <xf numFmtId="0" fontId="3" fillId="5" borderId="1" xfId="0" applyFont="1" applyFill="1" applyBorder="1" applyAlignment="1">
      <alignment horizontal="left" vertical="top" wrapText="1"/>
    </xf>
    <xf numFmtId="0" fontId="3" fillId="5" borderId="1" xfId="0" applyFont="1" applyFill="1" applyBorder="1" applyAlignment="1">
      <alignment horizontal="right" vertical="top" wrapText="1"/>
    </xf>
    <xf numFmtId="164" fontId="5" fillId="2" borderId="1" xfId="0" applyNumberFormat="1" applyFont="1" applyFill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3" fillId="5" borderId="1" xfId="0" applyFont="1" applyFill="1" applyBorder="1" applyAlignment="1">
      <alignment horizontal="center" vertical="top" wrapText="1"/>
    </xf>
    <xf numFmtId="0" fontId="2" fillId="5" borderId="1" xfId="0" applyFont="1" applyFill="1" applyBorder="1" applyAlignment="1">
      <alignment horizontal="center" vertical="top" wrapText="1"/>
    </xf>
    <xf numFmtId="44" fontId="3" fillId="5" borderId="4" xfId="0" applyNumberFormat="1" applyFont="1" applyFill="1" applyBorder="1" applyAlignment="1">
      <alignment vertical="top" wrapText="1"/>
    </xf>
    <xf numFmtId="0" fontId="5" fillId="3" borderId="0" xfId="0" applyFont="1" applyFill="1" applyAlignment="1">
      <alignment wrapText="1"/>
    </xf>
    <xf numFmtId="0" fontId="5" fillId="3" borderId="0" xfId="0" applyFont="1" applyFill="1"/>
    <xf numFmtId="0" fontId="10" fillId="3" borderId="0" xfId="0" applyFont="1" applyFill="1" applyAlignment="1">
      <alignment horizontal="left" vertical="center"/>
    </xf>
    <xf numFmtId="0" fontId="2" fillId="3" borderId="0" xfId="0" applyFont="1" applyFill="1" applyAlignment="1">
      <alignment horizontal="left" vertical="center" wrapText="1"/>
    </xf>
    <xf numFmtId="44" fontId="2" fillId="3" borderId="0" xfId="0" applyNumberFormat="1" applyFont="1" applyFill="1" applyAlignment="1">
      <alignment horizontal="center" vertical="center" wrapText="1"/>
    </xf>
    <xf numFmtId="0" fontId="6" fillId="3" borderId="0" xfId="0" applyFont="1" applyFill="1"/>
    <xf numFmtId="0" fontId="6" fillId="3" borderId="0" xfId="0" applyFont="1" applyFill="1" applyAlignment="1">
      <alignment vertical="top"/>
    </xf>
    <xf numFmtId="0" fontId="6" fillId="3" borderId="0" xfId="0" applyFont="1" applyFill="1" applyAlignment="1">
      <alignment horizontal="left" vertical="top"/>
    </xf>
    <xf numFmtId="0" fontId="6" fillId="5" borderId="1" xfId="0" applyFont="1" applyFill="1" applyBorder="1" applyAlignment="1">
      <alignment horizontal="right" vertical="top"/>
    </xf>
    <xf numFmtId="0" fontId="2" fillId="0" borderId="1" xfId="0" quotePrefix="1" applyFont="1" applyBorder="1" applyAlignment="1">
      <alignment horizontal="left" vertical="top" wrapText="1"/>
    </xf>
    <xf numFmtId="0" fontId="2" fillId="0" borderId="1" xfId="1" applyNumberFormat="1" applyFont="1" applyFill="1" applyBorder="1" applyAlignment="1">
      <alignment horizontal="right" vertical="top" wrapText="1"/>
    </xf>
    <xf numFmtId="164" fontId="5" fillId="5" borderId="5" xfId="0" applyNumberFormat="1" applyFont="1" applyFill="1" applyBorder="1" applyAlignment="1">
      <alignment horizontal="left" vertical="top" wrapText="1"/>
    </xf>
    <xf numFmtId="164" fontId="5" fillId="5" borderId="6" xfId="0" applyNumberFormat="1" applyFont="1" applyFill="1" applyBorder="1" applyAlignment="1">
      <alignment horizontal="left" vertical="top" wrapText="1"/>
    </xf>
    <xf numFmtId="0" fontId="2" fillId="3" borderId="0" xfId="0" applyFont="1" applyFill="1" applyAlignment="1">
      <alignment vertical="center"/>
    </xf>
    <xf numFmtId="0" fontId="2" fillId="3" borderId="0" xfId="0" applyFont="1" applyFill="1" applyAlignment="1">
      <alignment horizontal="left" vertical="center"/>
    </xf>
    <xf numFmtId="0" fontId="5" fillId="3" borderId="0" xfId="0" applyFont="1" applyFill="1" applyAlignment="1">
      <alignment vertical="top"/>
    </xf>
    <xf numFmtId="0" fontId="5" fillId="3" borderId="0" xfId="0" applyFont="1" applyFill="1" applyAlignment="1">
      <alignment horizontal="center" vertical="top" wrapText="1"/>
    </xf>
    <xf numFmtId="0" fontId="9" fillId="2" borderId="0" xfId="0" applyFont="1" applyFill="1" applyAlignment="1">
      <alignment horizontal="left" vertical="top" wrapText="1"/>
    </xf>
    <xf numFmtId="0" fontId="5" fillId="3" borderId="0" xfId="0" applyFont="1" applyFill="1" applyAlignment="1">
      <alignment vertical="top" wrapText="1"/>
    </xf>
    <xf numFmtId="0" fontId="2" fillId="5" borderId="1" xfId="0" applyFont="1" applyFill="1" applyBorder="1" applyAlignment="1">
      <alignment vertical="center" wrapText="1"/>
    </xf>
    <xf numFmtId="0" fontId="2" fillId="5" borderId="3" xfId="0" applyFont="1" applyFill="1" applyBorder="1" applyAlignment="1">
      <alignment vertical="center" wrapText="1"/>
    </xf>
    <xf numFmtId="164" fontId="5" fillId="4" borderId="1" xfId="0" applyNumberFormat="1" applyFont="1" applyFill="1" applyBorder="1" applyAlignment="1">
      <alignment horizontal="left" vertical="top" wrapText="1"/>
    </xf>
    <xf numFmtId="0" fontId="7" fillId="0" borderId="0" xfId="0" applyFont="1"/>
    <xf numFmtId="0" fontId="1" fillId="3" borderId="11" xfId="0" applyFont="1" applyFill="1" applyBorder="1" applyAlignment="1">
      <alignment vertical="top"/>
    </xf>
    <xf numFmtId="164" fontId="5" fillId="2" borderId="7" xfId="0" applyNumberFormat="1" applyFont="1" applyFill="1" applyBorder="1" applyAlignment="1">
      <alignment horizontal="center" vertical="top" wrapText="1"/>
    </xf>
    <xf numFmtId="164" fontId="5" fillId="2" borderId="7" xfId="0" applyNumberFormat="1" applyFont="1" applyFill="1" applyBorder="1" applyAlignment="1">
      <alignment horizontal="left" vertical="top" wrapText="1"/>
    </xf>
    <xf numFmtId="0" fontId="5" fillId="2" borderId="1" xfId="0" applyFont="1" applyFill="1" applyBorder="1" applyAlignment="1">
      <alignment horizontal="center" vertical="top" wrapText="1"/>
    </xf>
    <xf numFmtId="0" fontId="1" fillId="3" borderId="9" xfId="0" applyFont="1" applyFill="1" applyBorder="1" applyAlignment="1">
      <alignment horizontal="center" vertical="top"/>
    </xf>
    <xf numFmtId="0" fontId="5" fillId="0" borderId="1" xfId="0" applyFont="1" applyBorder="1" applyAlignment="1">
      <alignment horizontal="left" vertical="top"/>
    </xf>
    <xf numFmtId="0" fontId="0" fillId="2" borderId="0" xfId="0" applyFill="1" applyAlignment="1">
      <alignment horizontal="left" vertical="top"/>
    </xf>
    <xf numFmtId="0" fontId="0" fillId="2" borderId="0" xfId="0" applyFill="1"/>
    <xf numFmtId="0" fontId="0" fillId="3" borderId="0" xfId="0" applyFill="1"/>
    <xf numFmtId="0" fontId="0" fillId="0" borderId="0" xfId="0" applyAlignment="1">
      <alignment vertical="top"/>
    </xf>
    <xf numFmtId="44" fontId="0" fillId="5" borderId="2" xfId="0" applyNumberFormat="1" applyFill="1" applyBorder="1" applyAlignment="1">
      <alignment vertical="top"/>
    </xf>
    <xf numFmtId="0" fontId="0" fillId="0" borderId="0" xfId="0" applyAlignment="1">
      <alignment horizontal="left" vertical="top"/>
    </xf>
    <xf numFmtId="0" fontId="0" fillId="0" borderId="0" xfId="0" applyAlignment="1">
      <alignment horizontal="center" vertical="top"/>
    </xf>
    <xf numFmtId="0" fontId="5" fillId="0" borderId="0" xfId="0" applyFont="1"/>
    <xf numFmtId="0" fontId="3" fillId="2" borderId="2" xfId="0" applyFont="1" applyFill="1" applyBorder="1" applyAlignment="1">
      <alignment vertical="center" wrapText="1"/>
    </xf>
    <xf numFmtId="0" fontId="6" fillId="5" borderId="3" xfId="0" applyFont="1" applyFill="1" applyBorder="1" applyAlignment="1">
      <alignment horizontal="right" vertical="top"/>
    </xf>
    <xf numFmtId="0" fontId="6" fillId="0" borderId="0" xfId="0" applyFont="1" applyAlignment="1">
      <alignment horizontal="right" vertical="top"/>
    </xf>
    <xf numFmtId="0" fontId="5" fillId="0" borderId="0" xfId="0" applyFont="1" applyAlignment="1">
      <alignment wrapText="1"/>
    </xf>
    <xf numFmtId="0" fontId="5" fillId="0" borderId="3" xfId="0" applyFont="1" applyBorder="1" applyAlignment="1">
      <alignment horizontal="left" vertical="top" wrapText="1"/>
    </xf>
    <xf numFmtId="164" fontId="2" fillId="6" borderId="1" xfId="0" applyNumberFormat="1" applyFont="1" applyFill="1" applyBorder="1" applyAlignment="1">
      <alignment vertical="top" wrapText="1"/>
    </xf>
    <xf numFmtId="9" fontId="2" fillId="6" borderId="1" xfId="2" applyFont="1" applyFill="1" applyBorder="1" applyAlignment="1">
      <alignment horizontal="right" vertical="top" wrapText="1"/>
    </xf>
    <xf numFmtId="0" fontId="5" fillId="6" borderId="7" xfId="0" applyFont="1" applyFill="1" applyBorder="1" applyAlignment="1">
      <alignment horizontal="center" vertical="center"/>
    </xf>
    <xf numFmtId="0" fontId="5" fillId="6" borderId="7" xfId="0" applyFont="1" applyFill="1" applyBorder="1" applyAlignment="1">
      <alignment horizontal="left" vertical="top" wrapText="1"/>
    </xf>
    <xf numFmtId="0" fontId="2" fillId="3" borderId="0" xfId="0" applyFont="1" applyFill="1" applyAlignment="1">
      <alignment horizontal="left" vertical="top"/>
    </xf>
    <xf numFmtId="0" fontId="13" fillId="6" borderId="22" xfId="0" applyFont="1" applyFill="1" applyBorder="1" applyAlignment="1">
      <alignment horizontal="left" vertical="top" wrapText="1"/>
    </xf>
    <xf numFmtId="0" fontId="13" fillId="6" borderId="1" xfId="0" applyFont="1" applyFill="1" applyBorder="1" applyAlignment="1">
      <alignment horizontal="left" vertical="top" wrapText="1"/>
    </xf>
    <xf numFmtId="0" fontId="14" fillId="6" borderId="1" xfId="0" applyFont="1" applyFill="1" applyBorder="1" applyAlignment="1">
      <alignment horizontal="left" vertical="top" wrapText="1"/>
    </xf>
    <xf numFmtId="0" fontId="0" fillId="3" borderId="0" xfId="0" applyFill="1" applyAlignment="1">
      <alignment horizontal="left" vertical="top"/>
    </xf>
    <xf numFmtId="0" fontId="0" fillId="3" borderId="0" xfId="0" applyFill="1" applyAlignment="1">
      <alignment horizontal="center" vertical="top"/>
    </xf>
    <xf numFmtId="0" fontId="0" fillId="3" borderId="0" xfId="0" applyFill="1" applyAlignment="1">
      <alignment vertical="top"/>
    </xf>
    <xf numFmtId="0" fontId="6" fillId="5" borderId="7" xfId="0" applyFont="1" applyFill="1" applyBorder="1" applyAlignment="1">
      <alignment horizontal="right" vertical="top" wrapText="1"/>
    </xf>
    <xf numFmtId="164" fontId="6" fillId="0" borderId="1" xfId="0" applyNumberFormat="1" applyFont="1" applyBorder="1" applyAlignment="1">
      <alignment horizontal="left" vertical="top" wrapText="1"/>
    </xf>
    <xf numFmtId="164" fontId="5" fillId="4" borderId="2" xfId="0" applyNumberFormat="1" applyFont="1" applyFill="1" applyBorder="1" applyAlignment="1">
      <alignment horizontal="left" vertical="top" wrapText="1"/>
    </xf>
    <xf numFmtId="164" fontId="6" fillId="0" borderId="2" xfId="0" applyNumberFormat="1" applyFont="1" applyBorder="1" applyAlignment="1">
      <alignment horizontal="left" vertical="top" wrapText="1"/>
    </xf>
    <xf numFmtId="44" fontId="0" fillId="3" borderId="0" xfId="0" applyNumberFormat="1" applyFill="1" applyAlignment="1">
      <alignment vertical="top"/>
    </xf>
    <xf numFmtId="164" fontId="0" fillId="3" borderId="0" xfId="0" applyNumberFormat="1" applyFill="1" applyAlignment="1">
      <alignment vertical="top"/>
    </xf>
    <xf numFmtId="164" fontId="5" fillId="0" borderId="1" xfId="0" applyNumberFormat="1" applyFont="1" applyBorder="1" applyAlignment="1">
      <alignment horizontal="left" vertical="top" wrapText="1"/>
    </xf>
    <xf numFmtId="0" fontId="5" fillId="0" borderId="1" xfId="0" applyFont="1" applyBorder="1" applyAlignment="1">
      <alignment horizontal="center" vertical="top"/>
    </xf>
    <xf numFmtId="164" fontId="5" fillId="0" borderId="1" xfId="0" applyNumberFormat="1" applyFont="1" applyBorder="1" applyAlignment="1">
      <alignment horizontal="center" vertical="top"/>
    </xf>
    <xf numFmtId="0" fontId="4" fillId="0" borderId="1" xfId="0" applyFont="1" applyBorder="1" applyAlignment="1">
      <alignment horizontal="center" vertical="top" wrapText="1"/>
    </xf>
    <xf numFmtId="164" fontId="4" fillId="0" borderId="1" xfId="0" applyNumberFormat="1" applyFont="1" applyBorder="1" applyAlignment="1">
      <alignment horizontal="center" vertical="top" wrapText="1"/>
    </xf>
    <xf numFmtId="0" fontId="6" fillId="0" borderId="1" xfId="0" applyFont="1" applyBorder="1" applyAlignment="1">
      <alignment horizontal="left" vertical="top" wrapText="1"/>
    </xf>
    <xf numFmtId="164" fontId="2" fillId="5" borderId="2" xfId="0" applyNumberFormat="1" applyFont="1" applyFill="1" applyBorder="1" applyAlignment="1">
      <alignment horizontal="center" vertical="top" wrapText="1"/>
    </xf>
    <xf numFmtId="0" fontId="6" fillId="0" borderId="1" xfId="0" applyFont="1" applyBorder="1" applyAlignment="1">
      <alignment horizontal="right" vertical="top"/>
    </xf>
    <xf numFmtId="0" fontId="1" fillId="3" borderId="25" xfId="0" applyFont="1" applyFill="1" applyBorder="1" applyAlignment="1">
      <alignment horizontal="center" vertical="top"/>
    </xf>
    <xf numFmtId="0" fontId="1" fillId="6" borderId="15" xfId="0" applyFont="1" applyFill="1" applyBorder="1" applyAlignment="1">
      <alignment horizontal="left" vertical="center" wrapText="1"/>
    </xf>
    <xf numFmtId="0" fontId="1" fillId="6" borderId="14" xfId="0" applyFont="1" applyFill="1" applyBorder="1" applyAlignment="1">
      <alignment horizontal="left" vertical="center" wrapText="1"/>
    </xf>
    <xf numFmtId="0" fontId="2" fillId="3" borderId="19" xfId="0" applyFont="1" applyFill="1" applyBorder="1" applyAlignment="1">
      <alignment horizontal="left" vertical="top" wrapText="1"/>
    </xf>
    <xf numFmtId="0" fontId="2" fillId="3" borderId="20" xfId="0" applyFont="1" applyFill="1" applyBorder="1" applyAlignment="1">
      <alignment horizontal="left" vertical="top" wrapText="1"/>
    </xf>
    <xf numFmtId="0" fontId="2" fillId="3" borderId="21" xfId="0" applyFont="1" applyFill="1" applyBorder="1" applyAlignment="1">
      <alignment horizontal="left" vertical="top" wrapText="1"/>
    </xf>
    <xf numFmtId="14" fontId="1" fillId="6" borderId="9" xfId="0" applyNumberFormat="1" applyFont="1" applyFill="1" applyBorder="1" applyAlignment="1">
      <alignment horizontal="left" vertical="center"/>
    </xf>
    <xf numFmtId="14" fontId="1" fillId="6" borderId="17" xfId="0" applyNumberFormat="1" applyFont="1" applyFill="1" applyBorder="1" applyAlignment="1">
      <alignment horizontal="left" vertical="center"/>
    </xf>
    <xf numFmtId="0" fontId="1" fillId="6" borderId="13" xfId="0" applyFont="1" applyFill="1" applyBorder="1" applyAlignment="1">
      <alignment horizontal="left" vertical="center" wrapText="1"/>
    </xf>
    <xf numFmtId="0" fontId="1" fillId="6" borderId="18" xfId="0" applyFont="1" applyFill="1" applyBorder="1" applyAlignment="1">
      <alignment horizontal="left" vertical="center" wrapText="1"/>
    </xf>
    <xf numFmtId="0" fontId="1" fillId="3" borderId="9" xfId="0" applyFont="1" applyFill="1" applyBorder="1" applyAlignment="1">
      <alignment horizontal="left" vertical="top"/>
    </xf>
    <xf numFmtId="0" fontId="1" fillId="3" borderId="10" xfId="0" applyFont="1" applyFill="1" applyBorder="1" applyAlignment="1">
      <alignment horizontal="left" vertical="top"/>
    </xf>
    <xf numFmtId="0" fontId="1" fillId="3" borderId="9" xfId="0" applyFont="1" applyFill="1" applyBorder="1" applyAlignment="1">
      <alignment horizontal="center" vertical="top"/>
    </xf>
    <xf numFmtId="0" fontId="1" fillId="3" borderId="10" xfId="0" applyFont="1" applyFill="1" applyBorder="1" applyAlignment="1">
      <alignment horizontal="center" vertical="top"/>
    </xf>
    <xf numFmtId="0" fontId="1" fillId="6" borderId="16" xfId="0" applyFont="1" applyFill="1" applyBorder="1" applyAlignment="1">
      <alignment horizontal="left"/>
    </xf>
    <xf numFmtId="0" fontId="1" fillId="6" borderId="12" xfId="0" applyFont="1" applyFill="1" applyBorder="1" applyAlignment="1">
      <alignment horizontal="left"/>
    </xf>
    <xf numFmtId="0" fontId="1" fillId="3" borderId="24" xfId="0" applyFont="1" applyFill="1" applyBorder="1" applyAlignment="1">
      <alignment horizontal="left" vertical="top"/>
    </xf>
    <xf numFmtId="0" fontId="1" fillId="3" borderId="12" xfId="0" applyFont="1" applyFill="1" applyBorder="1" applyAlignment="1">
      <alignment horizontal="left" vertical="top"/>
    </xf>
    <xf numFmtId="0" fontId="2" fillId="3" borderId="0" xfId="0" applyFont="1" applyFill="1" applyAlignment="1">
      <alignment horizontal="left" vertical="center"/>
    </xf>
    <xf numFmtId="0" fontId="5" fillId="2" borderId="26" xfId="0" applyFont="1" applyFill="1" applyBorder="1" applyAlignment="1">
      <alignment horizontal="center" vertical="top" wrapText="1"/>
    </xf>
    <xf numFmtId="0" fontId="5" fillId="2" borderId="25" xfId="0" applyFont="1" applyFill="1" applyBorder="1" applyAlignment="1">
      <alignment horizontal="center" vertical="top" wrapText="1"/>
    </xf>
    <xf numFmtId="0" fontId="5" fillId="2" borderId="27" xfId="0" applyFont="1" applyFill="1" applyBorder="1" applyAlignment="1">
      <alignment horizontal="center" vertical="top" wrapText="1"/>
    </xf>
    <xf numFmtId="0" fontId="3" fillId="2" borderId="7" xfId="0" applyFont="1" applyFill="1" applyBorder="1" applyAlignment="1">
      <alignment horizontal="center" vertical="center" wrapText="1"/>
    </xf>
    <xf numFmtId="44" fontId="15" fillId="3" borderId="22" xfId="0" applyNumberFormat="1" applyFont="1" applyFill="1" applyBorder="1" applyAlignment="1">
      <alignment horizontal="center" vertical="center" wrapText="1"/>
    </xf>
    <xf numFmtId="44" fontId="15" fillId="3" borderId="23" xfId="0" applyNumberFormat="1" applyFont="1" applyFill="1" applyBorder="1" applyAlignment="1">
      <alignment horizontal="center" vertical="center" wrapText="1"/>
    </xf>
    <xf numFmtId="44" fontId="15" fillId="3" borderId="1" xfId="0" applyNumberFormat="1" applyFont="1" applyFill="1" applyBorder="1" applyAlignment="1">
      <alignment horizontal="center" vertical="center" wrapText="1"/>
    </xf>
    <xf numFmtId="44" fontId="15" fillId="3" borderId="2" xfId="0" applyNumberFormat="1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left" vertical="center" wrapText="1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FFFF99"/>
      <color rgb="FFFFFF00"/>
      <color rgb="FFCCFFCC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222573</xdr:colOff>
      <xdr:row>0</xdr:row>
      <xdr:rowOff>71016</xdr:rowOff>
    </xdr:from>
    <xdr:to>
      <xdr:col>0</xdr:col>
      <xdr:colOff>689298</xdr:colOff>
      <xdr:row>1</xdr:row>
      <xdr:rowOff>278752</xdr:rowOff>
    </xdr:to>
    <xdr:pic>
      <xdr:nvPicPr>
        <xdr:cNvPr id="2" name="Picture 1" descr="SITA Log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2573" y="71016"/>
          <a:ext cx="466725" cy="60428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38"/>
  <sheetViews>
    <sheetView tabSelected="1" topLeftCell="A25" zoomScale="98" zoomScaleNormal="98" workbookViewId="0">
      <selection activeCell="C15" sqref="C15:D15"/>
    </sheetView>
  </sheetViews>
  <sheetFormatPr defaultColWidth="9.109375" defaultRowHeight="14.4" x14ac:dyDescent="0.3"/>
  <cols>
    <col min="1" max="1" width="13.5546875" style="54" customWidth="1"/>
    <col min="2" max="2" width="59.5546875" style="52" customWidth="1"/>
    <col min="3" max="3" width="13.33203125" style="55" customWidth="1"/>
    <col min="4" max="4" width="9.6640625" style="55" customWidth="1"/>
    <col min="5" max="5" width="7.5546875" style="55" customWidth="1"/>
    <col min="6" max="16" width="19.5546875" style="52" customWidth="1"/>
    <col min="17" max="17" width="17.21875" style="52" customWidth="1"/>
    <col min="18" max="18" width="32.77734375" style="52" customWidth="1"/>
    <col min="19" max="19" width="36.77734375" style="52" customWidth="1"/>
    <col min="20" max="16384" width="9.109375" style="52"/>
  </cols>
  <sheetData>
    <row r="1" spans="1:24" s="42" customFormat="1" ht="31.2" x14ac:dyDescent="0.6">
      <c r="A1" s="7"/>
      <c r="B1" s="3" t="s">
        <v>15</v>
      </c>
      <c r="C1" s="4"/>
      <c r="D1" s="4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spans="1:24" customFormat="1" ht="28.8" customHeight="1" x14ac:dyDescent="0.3">
      <c r="A2" s="49"/>
      <c r="B2" s="37" t="s">
        <v>27</v>
      </c>
      <c r="C2" s="5"/>
      <c r="D2" s="5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</row>
    <row r="3" spans="1:24" customFormat="1" ht="15.6" x14ac:dyDescent="0.3">
      <c r="A3" s="28" t="s">
        <v>42</v>
      </c>
      <c r="B3" s="48" t="s">
        <v>58</v>
      </c>
      <c r="C3" s="36"/>
      <c r="D3" s="36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51"/>
      <c r="R3" s="51"/>
      <c r="S3" s="51"/>
      <c r="T3" s="51"/>
      <c r="U3" s="51"/>
      <c r="V3" s="51"/>
      <c r="W3" s="51"/>
      <c r="X3" s="51"/>
    </row>
    <row r="4" spans="1:24" customFormat="1" ht="78" x14ac:dyDescent="0.3">
      <c r="A4" s="58" t="s">
        <v>43</v>
      </c>
      <c r="B4" s="61" t="s">
        <v>57</v>
      </c>
      <c r="C4" s="36"/>
      <c r="D4" s="36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51"/>
      <c r="R4" s="51"/>
      <c r="S4" s="51"/>
      <c r="T4" s="51"/>
      <c r="U4" s="51"/>
      <c r="V4" s="51"/>
      <c r="W4" s="51"/>
      <c r="X4" s="51"/>
    </row>
    <row r="5" spans="1:24" customFormat="1" ht="15.6" x14ac:dyDescent="0.3">
      <c r="A5" s="73" t="s">
        <v>16</v>
      </c>
      <c r="B5" s="65"/>
      <c r="C5" s="36"/>
      <c r="D5" s="36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51"/>
      <c r="R5" s="51"/>
      <c r="S5" s="51"/>
      <c r="T5" s="51"/>
      <c r="U5" s="51"/>
      <c r="V5" s="51"/>
      <c r="W5" s="51"/>
      <c r="X5" s="51"/>
    </row>
    <row r="6" spans="1:24" customFormat="1" ht="15.6" x14ac:dyDescent="0.3">
      <c r="A6" s="59"/>
      <c r="B6" s="60"/>
      <c r="C6" s="36"/>
      <c r="D6" s="36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51"/>
      <c r="R6" s="51"/>
      <c r="S6" s="51"/>
      <c r="T6" s="51"/>
      <c r="U6" s="51"/>
      <c r="V6" s="51"/>
      <c r="W6" s="51"/>
      <c r="X6" s="51"/>
    </row>
    <row r="7" spans="1:24" s="51" customFormat="1" ht="15.6" x14ac:dyDescent="0.3">
      <c r="A7" s="22" t="s">
        <v>7</v>
      </c>
      <c r="B7" s="23"/>
      <c r="C7" s="23"/>
      <c r="D7" s="24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</row>
    <row r="8" spans="1:24" s="51" customFormat="1" ht="15.6" x14ac:dyDescent="0.3">
      <c r="A8" s="66" t="s">
        <v>44</v>
      </c>
      <c r="B8" s="25"/>
      <c r="C8" s="26"/>
      <c r="D8" s="26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</row>
    <row r="9" spans="1:24" s="51" customFormat="1" ht="15.6" x14ac:dyDescent="0.3">
      <c r="A9" s="34" t="s">
        <v>45</v>
      </c>
      <c r="B9" s="6"/>
      <c r="C9" s="6"/>
      <c r="D9" s="6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</row>
    <row r="10" spans="1:24" s="51" customFormat="1" ht="15.6" x14ac:dyDescent="0.3">
      <c r="A10" s="34" t="s">
        <v>46</v>
      </c>
      <c r="B10" s="6"/>
      <c r="C10" s="6"/>
      <c r="D10" s="6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</row>
    <row r="11" spans="1:24" s="105" customFormat="1" ht="15.6" x14ac:dyDescent="0.3">
      <c r="A11" s="105" t="s">
        <v>59</v>
      </c>
    </row>
    <row r="12" spans="1:24" s="51" customFormat="1" ht="15.6" x14ac:dyDescent="0.3">
      <c r="A12" s="33" t="s">
        <v>60</v>
      </c>
      <c r="B12" s="6"/>
      <c r="C12" s="6"/>
      <c r="D12" s="6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</row>
    <row r="13" spans="1:24" s="51" customFormat="1" ht="15.6" x14ac:dyDescent="0.3">
      <c r="A13" s="6"/>
      <c r="B13" s="57" t="s">
        <v>3</v>
      </c>
      <c r="C13" s="109" t="s">
        <v>4</v>
      </c>
      <c r="D13" s="109"/>
      <c r="E13" s="56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</row>
    <row r="14" spans="1:24" s="51" customFormat="1" ht="15.6" x14ac:dyDescent="0.3">
      <c r="A14" s="6"/>
      <c r="B14" s="39" t="s">
        <v>5</v>
      </c>
      <c r="C14" s="110">
        <v>17.329999999999998</v>
      </c>
      <c r="D14" s="111"/>
      <c r="E14" s="64"/>
      <c r="F14" s="114" t="s">
        <v>22</v>
      </c>
      <c r="G14" s="21"/>
      <c r="H14" s="21"/>
      <c r="I14" s="21"/>
      <c r="J14" s="21"/>
      <c r="K14" s="21"/>
      <c r="L14" s="21"/>
      <c r="M14" s="21"/>
      <c r="N14" s="21"/>
      <c r="O14" s="21"/>
      <c r="P14" s="21"/>
    </row>
    <row r="15" spans="1:24" s="51" customFormat="1" ht="15.6" customHeight="1" x14ac:dyDescent="0.3">
      <c r="A15" s="6"/>
      <c r="B15" s="39" t="s">
        <v>6</v>
      </c>
      <c r="C15" s="112">
        <v>20.059999999999999</v>
      </c>
      <c r="D15" s="113"/>
      <c r="E15" s="64"/>
      <c r="F15" s="114"/>
      <c r="G15" s="21"/>
      <c r="H15" s="21"/>
      <c r="I15" s="21"/>
      <c r="J15" s="21"/>
      <c r="K15" s="21"/>
      <c r="L15" s="21"/>
      <c r="M15" s="21"/>
      <c r="N15" s="21"/>
      <c r="O15" s="21"/>
      <c r="P15" s="21"/>
    </row>
    <row r="16" spans="1:24" s="51" customFormat="1" ht="15.6" x14ac:dyDescent="0.3">
      <c r="A16" s="6"/>
      <c r="B16" s="40" t="s">
        <v>8</v>
      </c>
      <c r="C16" s="112">
        <v>22.77</v>
      </c>
      <c r="D16" s="113"/>
      <c r="E16" s="64"/>
      <c r="F16" s="114"/>
      <c r="G16" s="21"/>
      <c r="H16" s="21"/>
      <c r="I16" s="21"/>
      <c r="J16" s="21"/>
      <c r="K16" s="21"/>
      <c r="L16" s="21"/>
      <c r="M16" s="21"/>
      <c r="N16" s="21"/>
      <c r="O16" s="21"/>
      <c r="P16" s="21"/>
    </row>
    <row r="17" spans="1:19" s="51" customFormat="1" ht="15.6" x14ac:dyDescent="0.3">
      <c r="A17" s="27"/>
      <c r="B17" s="20"/>
      <c r="C17" s="36"/>
      <c r="D17" s="36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</row>
    <row r="18" spans="1:19" customFormat="1" ht="15.6" x14ac:dyDescent="0.3">
      <c r="A18" s="9"/>
      <c r="B18" s="10"/>
      <c r="C18" s="46"/>
      <c r="D18" s="46"/>
      <c r="E18" s="106"/>
      <c r="F18" s="107"/>
      <c r="G18" s="107"/>
      <c r="H18" s="107"/>
      <c r="I18" s="107"/>
      <c r="J18" s="107"/>
      <c r="K18" s="107"/>
      <c r="L18" s="107"/>
      <c r="M18" s="107"/>
      <c r="N18" s="107"/>
      <c r="O18" s="107"/>
      <c r="P18" s="107"/>
      <c r="Q18" s="108"/>
      <c r="R18" s="51"/>
    </row>
    <row r="19" spans="1:19" ht="31.2" x14ac:dyDescent="0.3">
      <c r="A19" s="9" t="s">
        <v>0</v>
      </c>
      <c r="B19" s="10" t="s">
        <v>41</v>
      </c>
      <c r="C19" s="46" t="s">
        <v>1</v>
      </c>
      <c r="D19" s="46" t="s">
        <v>13</v>
      </c>
      <c r="E19" s="46" t="s">
        <v>9</v>
      </c>
      <c r="F19" s="15" t="s">
        <v>12</v>
      </c>
      <c r="G19" s="15" t="s">
        <v>23</v>
      </c>
      <c r="H19" s="15" t="s">
        <v>35</v>
      </c>
      <c r="I19" s="15" t="s">
        <v>29</v>
      </c>
      <c r="J19" s="15" t="s">
        <v>36</v>
      </c>
      <c r="K19" s="15" t="s">
        <v>30</v>
      </c>
      <c r="L19" s="15" t="s">
        <v>37</v>
      </c>
      <c r="M19" s="15" t="s">
        <v>31</v>
      </c>
      <c r="N19" s="15" t="s">
        <v>38</v>
      </c>
      <c r="O19" s="15" t="s">
        <v>32</v>
      </c>
      <c r="P19" s="15" t="s">
        <v>39</v>
      </c>
      <c r="Q19" s="44" t="s">
        <v>14</v>
      </c>
      <c r="R19" s="45" t="s">
        <v>28</v>
      </c>
      <c r="S19" s="45" t="s">
        <v>25</v>
      </c>
    </row>
    <row r="20" spans="1:19" ht="15.6" x14ac:dyDescent="0.3">
      <c r="A20" s="8">
        <v>1</v>
      </c>
      <c r="B20" s="12" t="s">
        <v>40</v>
      </c>
      <c r="C20" s="80"/>
      <c r="D20" s="80"/>
      <c r="E20" s="82"/>
      <c r="F20" s="83"/>
      <c r="G20" s="79"/>
      <c r="H20" s="79"/>
      <c r="I20" s="79"/>
      <c r="J20" s="79"/>
      <c r="K20" s="79"/>
      <c r="L20" s="79"/>
      <c r="M20" s="79"/>
      <c r="N20" s="79"/>
      <c r="O20" s="79"/>
      <c r="P20" s="79"/>
      <c r="Q20" s="79"/>
      <c r="R20" s="67"/>
      <c r="S20" s="67"/>
    </row>
    <row r="21" spans="1:19" ht="15.6" x14ac:dyDescent="0.3">
      <c r="A21" s="29" t="s">
        <v>10</v>
      </c>
      <c r="B21" s="11" t="s">
        <v>49</v>
      </c>
      <c r="C21" s="16"/>
      <c r="D21" s="63">
        <v>0</v>
      </c>
      <c r="E21" s="30">
        <v>1</v>
      </c>
      <c r="F21" s="62">
        <v>0</v>
      </c>
      <c r="G21" s="74">
        <f>E21*F21</f>
        <v>0</v>
      </c>
      <c r="H21" s="41"/>
      <c r="I21" s="41"/>
      <c r="J21" s="41"/>
      <c r="K21" s="41"/>
      <c r="L21" s="41"/>
      <c r="M21" s="41"/>
      <c r="N21" s="41"/>
      <c r="O21" s="41"/>
      <c r="P21" s="75">
        <f>G21</f>
        <v>0</v>
      </c>
      <c r="Q21" s="53">
        <f>D21*G21</f>
        <v>0</v>
      </c>
      <c r="R21" s="68"/>
      <c r="S21" s="67"/>
    </row>
    <row r="22" spans="1:19" ht="15.6" x14ac:dyDescent="0.3">
      <c r="A22" s="29" t="s">
        <v>11</v>
      </c>
      <c r="B22" s="11" t="s">
        <v>50</v>
      </c>
      <c r="C22" s="16"/>
      <c r="D22" s="63">
        <v>0</v>
      </c>
      <c r="E22" s="30">
        <v>7</v>
      </c>
      <c r="F22" s="62">
        <v>0</v>
      </c>
      <c r="G22" s="74">
        <f>E22*F22</f>
        <v>0</v>
      </c>
      <c r="H22" s="41"/>
      <c r="I22" s="41"/>
      <c r="J22" s="41"/>
      <c r="K22" s="41"/>
      <c r="L22" s="41"/>
      <c r="M22" s="41"/>
      <c r="N22" s="41"/>
      <c r="O22" s="41"/>
      <c r="P22" s="75">
        <f>G22</f>
        <v>0</v>
      </c>
      <c r="Q22" s="53">
        <f>D22*G22</f>
        <v>0</v>
      </c>
      <c r="R22" s="68"/>
      <c r="S22" s="67"/>
    </row>
    <row r="23" spans="1:19" ht="15.6" x14ac:dyDescent="0.3">
      <c r="A23" s="29" t="s">
        <v>48</v>
      </c>
      <c r="B23" s="11" t="s">
        <v>51</v>
      </c>
      <c r="C23" s="16"/>
      <c r="D23" s="63">
        <v>0</v>
      </c>
      <c r="E23" s="30">
        <v>69</v>
      </c>
      <c r="F23" s="62">
        <v>0</v>
      </c>
      <c r="G23" s="74">
        <f t="shared" ref="G23" si="0">E23*F23</f>
        <v>0</v>
      </c>
      <c r="H23" s="41"/>
      <c r="I23" s="41"/>
      <c r="J23" s="41"/>
      <c r="K23" s="41"/>
      <c r="L23" s="41"/>
      <c r="M23" s="41"/>
      <c r="N23" s="41"/>
      <c r="O23" s="41"/>
      <c r="P23" s="75"/>
      <c r="Q23" s="53"/>
      <c r="R23" s="68"/>
      <c r="S23" s="67"/>
    </row>
    <row r="24" spans="1:19" s="1" customFormat="1" ht="15.6" x14ac:dyDescent="0.3">
      <c r="A24" s="8">
        <v>2</v>
      </c>
      <c r="B24" s="12" t="s">
        <v>33</v>
      </c>
      <c r="C24" s="80"/>
      <c r="D24" s="80"/>
      <c r="E24" s="80"/>
      <c r="F24" s="80"/>
      <c r="G24" s="81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69"/>
      <c r="S24" s="67"/>
    </row>
    <row r="25" spans="1:19" s="1" customFormat="1" ht="15.6" x14ac:dyDescent="0.3">
      <c r="A25" s="84" t="s">
        <v>52</v>
      </c>
      <c r="B25" s="11" t="s">
        <v>54</v>
      </c>
      <c r="C25" s="80"/>
      <c r="D25" s="63">
        <v>0</v>
      </c>
      <c r="E25" s="86">
        <v>1</v>
      </c>
      <c r="F25" s="62">
        <v>0</v>
      </c>
      <c r="G25" s="74">
        <f t="shared" ref="G25:G26" si="1">E25*F25</f>
        <v>0</v>
      </c>
      <c r="H25" s="62">
        <v>0</v>
      </c>
      <c r="I25" s="74">
        <f t="shared" ref="I25:I26" si="2">E25*H25</f>
        <v>0</v>
      </c>
      <c r="J25" s="62">
        <v>0</v>
      </c>
      <c r="K25" s="74">
        <f t="shared" ref="K25:K26" si="3">E25*J25</f>
        <v>0</v>
      </c>
      <c r="L25" s="62">
        <v>0</v>
      </c>
      <c r="M25" s="74">
        <f t="shared" ref="M25:M26" si="4">E25*L25</f>
        <v>0</v>
      </c>
      <c r="N25" s="62">
        <v>0</v>
      </c>
      <c r="O25" s="74">
        <f t="shared" ref="O25:O26" si="5">E25*N25</f>
        <v>0</v>
      </c>
      <c r="P25" s="76">
        <f t="shared" ref="P25" si="6">SUM(G25,I25,K25,M25,O25)</f>
        <v>0</v>
      </c>
      <c r="Q25" s="53">
        <f>D25*G25</f>
        <v>0</v>
      </c>
      <c r="R25" s="69"/>
      <c r="S25" s="67"/>
    </row>
    <row r="26" spans="1:19" s="1" customFormat="1" ht="15.6" x14ac:dyDescent="0.3">
      <c r="A26" s="84" t="s">
        <v>53</v>
      </c>
      <c r="B26" s="11" t="s">
        <v>55</v>
      </c>
      <c r="C26" s="80"/>
      <c r="D26" s="63">
        <v>0</v>
      </c>
      <c r="E26" s="86">
        <v>7</v>
      </c>
      <c r="F26" s="62">
        <v>0</v>
      </c>
      <c r="G26" s="74">
        <f t="shared" si="1"/>
        <v>0</v>
      </c>
      <c r="H26" s="62">
        <v>0</v>
      </c>
      <c r="I26" s="74">
        <f t="shared" si="2"/>
        <v>0</v>
      </c>
      <c r="J26" s="62">
        <v>0</v>
      </c>
      <c r="K26" s="74">
        <f t="shared" si="3"/>
        <v>0</v>
      </c>
      <c r="L26" s="62">
        <v>0</v>
      </c>
      <c r="M26" s="74">
        <f t="shared" si="4"/>
        <v>0</v>
      </c>
      <c r="N26" s="62">
        <v>0</v>
      </c>
      <c r="O26" s="74">
        <f t="shared" si="5"/>
        <v>0</v>
      </c>
      <c r="P26" s="76">
        <f>SUM(G26,I26,K26,M26,O26)</f>
        <v>0</v>
      </c>
      <c r="Q26" s="53">
        <f>D26*G26</f>
        <v>0</v>
      </c>
      <c r="R26" s="69"/>
      <c r="S26" s="67"/>
    </row>
    <row r="27" spans="1:19" s="1" customFormat="1" ht="16.2" thickBot="1" x14ac:dyDescent="0.35">
      <c r="A27" s="84" t="s">
        <v>47</v>
      </c>
      <c r="B27" s="11" t="s">
        <v>56</v>
      </c>
      <c r="C27" s="16"/>
      <c r="D27" s="63">
        <v>0</v>
      </c>
      <c r="E27" s="30">
        <v>69</v>
      </c>
      <c r="F27" s="62">
        <v>0</v>
      </c>
      <c r="G27" s="74">
        <f>E27*F27</f>
        <v>0</v>
      </c>
      <c r="H27" s="62">
        <v>0</v>
      </c>
      <c r="I27" s="74">
        <f>E27*H27</f>
        <v>0</v>
      </c>
      <c r="J27" s="62">
        <v>0</v>
      </c>
      <c r="K27" s="74">
        <f>E27*J27</f>
        <v>0</v>
      </c>
      <c r="L27" s="62">
        <v>0</v>
      </c>
      <c r="M27" s="74">
        <f>E27*L27</f>
        <v>0</v>
      </c>
      <c r="N27" s="62">
        <v>0</v>
      </c>
      <c r="O27" s="74">
        <f>E27*N27</f>
        <v>0</v>
      </c>
      <c r="P27" s="76">
        <f>SUM(G27,I27,K27,M27,O27)</f>
        <v>0</v>
      </c>
      <c r="Q27" s="53">
        <f>D27*G27</f>
        <v>0</v>
      </c>
      <c r="R27" s="69"/>
      <c r="S27" s="67"/>
    </row>
    <row r="28" spans="1:19" ht="15.6" x14ac:dyDescent="0.3">
      <c r="A28" s="13"/>
      <c r="B28" s="14" t="s">
        <v>17</v>
      </c>
      <c r="C28" s="17"/>
      <c r="D28" s="17"/>
      <c r="E28" s="18"/>
      <c r="F28" s="85"/>
      <c r="G28" s="19">
        <f>G21+G22+G27+G23+G25+G26</f>
        <v>0</v>
      </c>
      <c r="H28" s="19"/>
      <c r="I28" s="19">
        <f>I27+I25+I26</f>
        <v>0</v>
      </c>
      <c r="J28" s="19"/>
      <c r="K28" s="19">
        <f>K27+K25+K26</f>
        <v>0</v>
      </c>
      <c r="L28" s="19"/>
      <c r="M28" s="19">
        <f>M27+M25+M26</f>
        <v>0</v>
      </c>
      <c r="N28" s="19"/>
      <c r="O28" s="19">
        <f>O27+O25+O26</f>
        <v>0</v>
      </c>
      <c r="P28" s="19">
        <f>SUM(P21:P27)</f>
        <v>0</v>
      </c>
      <c r="Q28" s="19">
        <f>SUBTOTAL(9,Q20:Q27)</f>
        <v>0</v>
      </c>
      <c r="R28" s="68"/>
      <c r="S28" s="67"/>
    </row>
    <row r="29" spans="1:19" ht="15.6" x14ac:dyDescent="0.3">
      <c r="A29" s="13"/>
      <c r="B29" s="14" t="s">
        <v>2</v>
      </c>
      <c r="C29" s="17"/>
      <c r="D29" s="17"/>
      <c r="E29" s="18"/>
      <c r="F29" s="85"/>
      <c r="G29" s="31">
        <f>G28*0.15</f>
        <v>0</v>
      </c>
      <c r="H29" s="31"/>
      <c r="I29" s="31">
        <f t="shared" ref="I29:M29" si="7">I28*0.15</f>
        <v>0</v>
      </c>
      <c r="J29" s="31"/>
      <c r="K29" s="31">
        <f t="shared" si="7"/>
        <v>0</v>
      </c>
      <c r="L29" s="31"/>
      <c r="M29" s="31">
        <f t="shared" si="7"/>
        <v>0</v>
      </c>
      <c r="N29" s="31"/>
      <c r="O29" s="31">
        <f>O28*0.15</f>
        <v>0</v>
      </c>
      <c r="P29" s="31">
        <f>P28*0.15</f>
        <v>0</v>
      </c>
      <c r="Q29" s="31">
        <f>Q28*0.15</f>
        <v>0</v>
      </c>
      <c r="R29" s="68"/>
      <c r="S29" s="67"/>
    </row>
    <row r="30" spans="1:19" ht="16.2" thickBot="1" x14ac:dyDescent="0.35">
      <c r="A30" s="13"/>
      <c r="B30" s="14" t="s">
        <v>18</v>
      </c>
      <c r="C30" s="17"/>
      <c r="D30" s="17"/>
      <c r="E30" s="18"/>
      <c r="F30" s="85"/>
      <c r="G30" s="32">
        <f>G28+G29</f>
        <v>0</v>
      </c>
      <c r="H30" s="32"/>
      <c r="I30" s="32">
        <f t="shared" ref="I30:O30" si="8">I28+I29</f>
        <v>0</v>
      </c>
      <c r="J30" s="32"/>
      <c r="K30" s="32">
        <f t="shared" si="8"/>
        <v>0</v>
      </c>
      <c r="L30" s="32"/>
      <c r="M30" s="32">
        <f t="shared" si="8"/>
        <v>0</v>
      </c>
      <c r="N30" s="32"/>
      <c r="O30" s="32">
        <f t="shared" si="8"/>
        <v>0</v>
      </c>
      <c r="P30" s="32">
        <f>P28+P29</f>
        <v>0</v>
      </c>
      <c r="Q30" s="32">
        <f>Q28+Q29</f>
        <v>0</v>
      </c>
      <c r="R30" s="68"/>
      <c r="S30" s="67"/>
    </row>
    <row r="31" spans="1:19" x14ac:dyDescent="0.3">
      <c r="A31" s="70"/>
      <c r="B31" s="87" t="s">
        <v>34</v>
      </c>
      <c r="C31" s="87"/>
      <c r="D31" s="87"/>
      <c r="E31" s="87"/>
      <c r="F31" s="87"/>
      <c r="G31" s="72"/>
      <c r="H31" s="72"/>
      <c r="I31" s="72"/>
      <c r="J31" s="72"/>
      <c r="K31" s="72"/>
      <c r="L31" s="72"/>
      <c r="M31" s="72"/>
      <c r="N31" s="72"/>
      <c r="O31" s="72"/>
      <c r="P31" s="77"/>
      <c r="Q31" s="72"/>
      <c r="R31" s="72"/>
      <c r="S31" s="72"/>
    </row>
    <row r="32" spans="1:19" ht="15" thickBot="1" x14ac:dyDescent="0.35">
      <c r="A32" s="70"/>
      <c r="B32" s="72"/>
      <c r="C32" s="71"/>
      <c r="D32" s="71"/>
      <c r="E32" s="71"/>
      <c r="F32" s="72"/>
      <c r="G32" s="72"/>
      <c r="H32" s="72"/>
      <c r="I32" s="72"/>
      <c r="J32" s="72"/>
      <c r="K32" s="72"/>
      <c r="L32" s="72"/>
      <c r="M32" s="72"/>
      <c r="N32" s="72"/>
      <c r="O32" s="72"/>
      <c r="P32" s="78"/>
      <c r="Q32" s="72"/>
      <c r="R32" s="72"/>
      <c r="S32" s="72"/>
    </row>
    <row r="33" spans="1:19" ht="25.8" customHeight="1" x14ac:dyDescent="0.3">
      <c r="A33" s="70"/>
      <c r="B33" s="90" t="s">
        <v>24</v>
      </c>
      <c r="C33" s="88"/>
      <c r="D33" s="89"/>
      <c r="E33" s="95"/>
      <c r="F33" s="96"/>
      <c r="G33" s="72"/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</row>
    <row r="34" spans="1:19" ht="17.399999999999999" customHeight="1" x14ac:dyDescent="0.3">
      <c r="A34" s="70"/>
      <c r="B34" s="91"/>
      <c r="C34" s="97" t="s">
        <v>19</v>
      </c>
      <c r="D34" s="98"/>
      <c r="E34" s="47" t="s">
        <v>21</v>
      </c>
      <c r="F34" s="43"/>
      <c r="G34" s="72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</row>
    <row r="35" spans="1:19" ht="34.799999999999997" customHeight="1" x14ac:dyDescent="0.3">
      <c r="A35" s="70"/>
      <c r="B35" s="91"/>
      <c r="C35" s="99"/>
      <c r="D35" s="100"/>
      <c r="E35" s="93"/>
      <c r="F35" s="94"/>
      <c r="G35" s="72"/>
      <c r="H35" s="72"/>
      <c r="I35" s="72"/>
      <c r="J35" s="72"/>
      <c r="K35" s="72"/>
      <c r="L35" s="72"/>
      <c r="M35" s="72"/>
      <c r="N35" s="72"/>
      <c r="O35" s="72"/>
      <c r="P35" s="72"/>
      <c r="Q35" s="72"/>
      <c r="R35" s="72"/>
      <c r="S35" s="72"/>
    </row>
    <row r="36" spans="1:19" ht="19.2" customHeight="1" thickBot="1" x14ac:dyDescent="0.35">
      <c r="A36" s="70"/>
      <c r="B36" s="92"/>
      <c r="C36" s="101" t="s">
        <v>26</v>
      </c>
      <c r="D36" s="102"/>
      <c r="E36" s="103" t="s">
        <v>20</v>
      </c>
      <c r="F36" s="104"/>
      <c r="G36" s="72"/>
      <c r="H36" s="72"/>
      <c r="I36" s="72"/>
      <c r="J36" s="72"/>
      <c r="K36" s="72"/>
      <c r="L36" s="72"/>
      <c r="M36" s="72"/>
      <c r="N36" s="72"/>
      <c r="O36" s="72"/>
      <c r="P36" s="72"/>
      <c r="Q36" s="72"/>
      <c r="R36" s="72"/>
      <c r="S36" s="72"/>
    </row>
    <row r="37" spans="1:19" x14ac:dyDescent="0.3">
      <c r="A37" s="70"/>
      <c r="B37" s="72"/>
      <c r="C37" s="71"/>
      <c r="D37" s="71"/>
      <c r="E37" s="71"/>
      <c r="F37" s="72"/>
      <c r="G37" s="72"/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</row>
    <row r="38" spans="1:19" x14ac:dyDescent="0.3">
      <c r="A38" s="70"/>
      <c r="B38" s="72"/>
      <c r="C38" s="71"/>
      <c r="D38" s="71"/>
      <c r="E38" s="71"/>
      <c r="F38" s="72"/>
      <c r="G38" s="72"/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</row>
  </sheetData>
  <sheetProtection formatCells="0" formatColumns="0" formatRows="0" insertRows="0"/>
  <protectedRanges>
    <protectedRange sqref="C33:F35" name="Range7"/>
    <protectedRange sqref="R20:S30" name="Range6"/>
    <protectedRange sqref="A20:F27" name="Range3"/>
    <protectedRange sqref="C14:E16" name="Range2"/>
    <protectedRange sqref="B3:B5" name="Range1"/>
  </protectedRanges>
  <mergeCells count="16">
    <mergeCell ref="A11:XFD11"/>
    <mergeCell ref="E18:Q18"/>
    <mergeCell ref="C13:D13"/>
    <mergeCell ref="C14:D14"/>
    <mergeCell ref="C15:D15"/>
    <mergeCell ref="C16:D16"/>
    <mergeCell ref="F14:F16"/>
    <mergeCell ref="B31:F31"/>
    <mergeCell ref="C33:D33"/>
    <mergeCell ref="B33:B36"/>
    <mergeCell ref="E35:F35"/>
    <mergeCell ref="E33:F33"/>
    <mergeCell ref="C34:D34"/>
    <mergeCell ref="C35:D35"/>
    <mergeCell ref="C36:D36"/>
    <mergeCell ref="E36:F36"/>
  </mergeCells>
  <phoneticPr fontId="12" type="noConversion"/>
  <dataValidations count="2">
    <dataValidation type="decimal" operator="greaterThanOrEqual" allowBlank="1" showInputMessage="1" showErrorMessage="1" sqref="C14:D16 E21:F27" xr:uid="{8C15FC5A-F30C-4ABB-9E84-56D0A532AF68}">
      <formula1>0</formula1>
    </dataValidation>
    <dataValidation type="list" allowBlank="1" showInputMessage="1" showErrorMessage="1" sqref="E14:E16" xr:uid="{A2253CC2-115D-4BD6-BBDF-A56F3784C27D}">
      <formula1>" ,X"</formula1>
    </dataValidation>
  </dataValidations>
  <pageMargins left="0.70866141732283472" right="0.70866141732283472" top="0.74803149606299213" bottom="0.74803149606299213" header="0.31496062992125984" footer="0.31496062992125984"/>
  <pageSetup paperSize="8" scale="84" fitToHeight="4" orientation="landscape" r:id="rId1"/>
  <ignoredErrors>
    <ignoredError sqref="A21:A22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PRICING SCHEDULE</vt:lpstr>
      <vt:lpstr>'PRICING SCHEDULE'!Print_Area</vt:lpstr>
      <vt:lpstr>'PRICING SCHEDULE'!Print_Titles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Willie Needham</dc:creator>
  <cp:lastModifiedBy>Cindy Kobe</cp:lastModifiedBy>
  <cp:lastPrinted>2020-07-02T18:44:36Z</cp:lastPrinted>
  <dcterms:created xsi:type="dcterms:W3CDTF">2017-06-15T23:28:53Z</dcterms:created>
  <dcterms:modified xsi:type="dcterms:W3CDTF">2025-11-07T14:19:34Z</dcterms:modified>
</cp:coreProperties>
</file>