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18 Cleaning Services\Pricing Schedule\"/>
    </mc:Choice>
  </mc:AlternateContent>
  <xr:revisionPtr revIDLastSave="0" documentId="13_ncr:1_{68F921B3-9A67-4E9D-BE09-FABF86A86E9E}" xr6:coauthVersionLast="47" xr6:coauthVersionMax="47" xr10:uidLastSave="{00000000-0000-0000-0000-000000000000}"/>
  <bookViews>
    <workbookView xWindow="-110" yWindow="-110" windowWidth="19420" windowHeight="10420" xr2:uid="{987D06BF-1F8D-4E8E-BC8E-9B7795FA9543}"/>
  </bookViews>
  <sheets>
    <sheet name="Annexure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5" i="1" l="1"/>
  <c r="G45" i="1"/>
  <c r="E45" i="1"/>
  <c r="J395" i="1"/>
  <c r="H395" i="1"/>
  <c r="F395" i="1"/>
  <c r="L394" i="1"/>
  <c r="L393" i="1"/>
  <c r="L392" i="1"/>
  <c r="L391" i="1"/>
  <c r="L390" i="1"/>
  <c r="L389" i="1"/>
  <c r="L388" i="1"/>
  <c r="L387" i="1"/>
  <c r="L386" i="1"/>
  <c r="H379" i="1"/>
  <c r="H378" i="1"/>
  <c r="H377" i="1"/>
  <c r="I362" i="1"/>
  <c r="L362" i="1" s="1"/>
  <c r="H362" i="1"/>
  <c r="K362" i="1" s="1"/>
  <c r="G362" i="1"/>
  <c r="J362" i="1" s="1"/>
  <c r="I361" i="1"/>
  <c r="L361" i="1" s="1"/>
  <c r="H361" i="1"/>
  <c r="K361" i="1" s="1"/>
  <c r="G361" i="1"/>
  <c r="J361" i="1" s="1"/>
  <c r="I360" i="1"/>
  <c r="L360" i="1" s="1"/>
  <c r="H360" i="1"/>
  <c r="K360" i="1" s="1"/>
  <c r="G360" i="1"/>
  <c r="J360" i="1" s="1"/>
  <c r="I359" i="1"/>
  <c r="L359" i="1" s="1"/>
  <c r="H359" i="1"/>
  <c r="K359" i="1" s="1"/>
  <c r="G359" i="1"/>
  <c r="J359" i="1" s="1"/>
  <c r="I358" i="1"/>
  <c r="L358" i="1" s="1"/>
  <c r="H358" i="1"/>
  <c r="K358" i="1" s="1"/>
  <c r="G358" i="1"/>
  <c r="J358" i="1" s="1"/>
  <c r="I357" i="1"/>
  <c r="L357" i="1" s="1"/>
  <c r="H357" i="1"/>
  <c r="K357" i="1" s="1"/>
  <c r="G357" i="1"/>
  <c r="J357" i="1" s="1"/>
  <c r="I356" i="1"/>
  <c r="L356" i="1" s="1"/>
  <c r="H356" i="1"/>
  <c r="K356" i="1" s="1"/>
  <c r="G356" i="1"/>
  <c r="J356" i="1" s="1"/>
  <c r="I355" i="1"/>
  <c r="L355" i="1" s="1"/>
  <c r="H355" i="1"/>
  <c r="K355" i="1" s="1"/>
  <c r="G355" i="1"/>
  <c r="J355" i="1" s="1"/>
  <c r="I354" i="1"/>
  <c r="L354" i="1" s="1"/>
  <c r="H354" i="1"/>
  <c r="K354" i="1" s="1"/>
  <c r="G354" i="1"/>
  <c r="J354" i="1" s="1"/>
  <c r="I353" i="1"/>
  <c r="L353" i="1" s="1"/>
  <c r="H353" i="1"/>
  <c r="K353" i="1" s="1"/>
  <c r="G353" i="1"/>
  <c r="J353" i="1" s="1"/>
  <c r="I352" i="1"/>
  <c r="L352" i="1" s="1"/>
  <c r="H352" i="1"/>
  <c r="K352" i="1" s="1"/>
  <c r="G352" i="1"/>
  <c r="J352" i="1" s="1"/>
  <c r="I351" i="1"/>
  <c r="L351" i="1" s="1"/>
  <c r="H351" i="1"/>
  <c r="K351" i="1" s="1"/>
  <c r="G351" i="1"/>
  <c r="J351" i="1" s="1"/>
  <c r="I350" i="1"/>
  <c r="L350" i="1" s="1"/>
  <c r="H350" i="1"/>
  <c r="K350" i="1" s="1"/>
  <c r="G350" i="1"/>
  <c r="I349" i="1"/>
  <c r="L349" i="1" s="1"/>
  <c r="H349" i="1"/>
  <c r="K349" i="1" s="1"/>
  <c r="G349" i="1"/>
  <c r="J349" i="1" s="1"/>
  <c r="I348" i="1"/>
  <c r="L348" i="1" s="1"/>
  <c r="H348" i="1"/>
  <c r="K348" i="1" s="1"/>
  <c r="G348" i="1"/>
  <c r="J348" i="1" s="1"/>
  <c r="I347" i="1"/>
  <c r="L347" i="1" s="1"/>
  <c r="H347" i="1"/>
  <c r="K347" i="1" s="1"/>
  <c r="G347" i="1"/>
  <c r="J347" i="1" s="1"/>
  <c r="I346" i="1"/>
  <c r="L346" i="1" s="1"/>
  <c r="H346" i="1"/>
  <c r="K346" i="1" s="1"/>
  <c r="G346" i="1"/>
  <c r="J346" i="1" s="1"/>
  <c r="I345" i="1"/>
  <c r="L345" i="1" s="1"/>
  <c r="H345" i="1"/>
  <c r="K345" i="1" s="1"/>
  <c r="G345" i="1"/>
  <c r="J345" i="1" s="1"/>
  <c r="I344" i="1"/>
  <c r="L344" i="1" s="1"/>
  <c r="H344" i="1"/>
  <c r="K344" i="1" s="1"/>
  <c r="G344" i="1"/>
  <c r="J344" i="1" s="1"/>
  <c r="I343" i="1"/>
  <c r="H343" i="1"/>
  <c r="K343" i="1" s="1"/>
  <c r="G343" i="1"/>
  <c r="J343" i="1" s="1"/>
  <c r="I333" i="1"/>
  <c r="L333" i="1" s="1"/>
  <c r="H333" i="1"/>
  <c r="K333" i="1" s="1"/>
  <c r="G333" i="1"/>
  <c r="J333" i="1" s="1"/>
  <c r="I332" i="1"/>
  <c r="L332" i="1" s="1"/>
  <c r="H332" i="1"/>
  <c r="G332" i="1"/>
  <c r="J332" i="1" s="1"/>
  <c r="I331" i="1"/>
  <c r="L331" i="1" s="1"/>
  <c r="H331" i="1"/>
  <c r="K331" i="1" s="1"/>
  <c r="G331" i="1"/>
  <c r="J331" i="1" s="1"/>
  <c r="I330" i="1"/>
  <c r="L330" i="1" s="1"/>
  <c r="H330" i="1"/>
  <c r="K330" i="1" s="1"/>
  <c r="G330" i="1"/>
  <c r="J330" i="1" s="1"/>
  <c r="I329" i="1"/>
  <c r="L329" i="1" s="1"/>
  <c r="H329" i="1"/>
  <c r="K329" i="1" s="1"/>
  <c r="G329" i="1"/>
  <c r="J329" i="1" s="1"/>
  <c r="I328" i="1"/>
  <c r="L328" i="1" s="1"/>
  <c r="H328" i="1"/>
  <c r="K328" i="1" s="1"/>
  <c r="G328" i="1"/>
  <c r="J328" i="1" s="1"/>
  <c r="I327" i="1"/>
  <c r="L327" i="1" s="1"/>
  <c r="H327" i="1"/>
  <c r="K327" i="1" s="1"/>
  <c r="G327" i="1"/>
  <c r="J327" i="1" s="1"/>
  <c r="I326" i="1"/>
  <c r="L326" i="1" s="1"/>
  <c r="H326" i="1"/>
  <c r="K326" i="1" s="1"/>
  <c r="G326" i="1"/>
  <c r="J326" i="1" s="1"/>
  <c r="I325" i="1"/>
  <c r="L325" i="1" s="1"/>
  <c r="H325" i="1"/>
  <c r="K325" i="1" s="1"/>
  <c r="G325" i="1"/>
  <c r="J325" i="1" s="1"/>
  <c r="I324" i="1"/>
  <c r="L324" i="1" s="1"/>
  <c r="H324" i="1"/>
  <c r="K324" i="1" s="1"/>
  <c r="G324" i="1"/>
  <c r="J324" i="1" s="1"/>
  <c r="I323" i="1"/>
  <c r="L323" i="1" s="1"/>
  <c r="H323" i="1"/>
  <c r="K323" i="1" s="1"/>
  <c r="G323" i="1"/>
  <c r="J323" i="1" s="1"/>
  <c r="I322" i="1"/>
  <c r="L322" i="1" s="1"/>
  <c r="H322" i="1"/>
  <c r="K322" i="1" s="1"/>
  <c r="G322" i="1"/>
  <c r="J322" i="1" s="1"/>
  <c r="I321" i="1"/>
  <c r="L321" i="1" s="1"/>
  <c r="H321" i="1"/>
  <c r="K321" i="1" s="1"/>
  <c r="G321" i="1"/>
  <c r="J321" i="1" s="1"/>
  <c r="I320" i="1"/>
  <c r="L320" i="1" s="1"/>
  <c r="H320" i="1"/>
  <c r="K320" i="1" s="1"/>
  <c r="G320" i="1"/>
  <c r="J320" i="1" s="1"/>
  <c r="I319" i="1"/>
  <c r="L319" i="1" s="1"/>
  <c r="H319" i="1"/>
  <c r="K319" i="1" s="1"/>
  <c r="G319" i="1"/>
  <c r="J319" i="1" s="1"/>
  <c r="I318" i="1"/>
  <c r="L318" i="1" s="1"/>
  <c r="H318" i="1"/>
  <c r="K318" i="1" s="1"/>
  <c r="G318" i="1"/>
  <c r="J318" i="1" s="1"/>
  <c r="I317" i="1"/>
  <c r="L317" i="1" s="1"/>
  <c r="H317" i="1"/>
  <c r="K317" i="1" s="1"/>
  <c r="G317" i="1"/>
  <c r="J317" i="1" s="1"/>
  <c r="I316" i="1"/>
  <c r="L316" i="1" s="1"/>
  <c r="H316" i="1"/>
  <c r="K316" i="1" s="1"/>
  <c r="G316" i="1"/>
  <c r="J316" i="1" s="1"/>
  <c r="I315" i="1"/>
  <c r="L315" i="1" s="1"/>
  <c r="H315" i="1"/>
  <c r="K315" i="1" s="1"/>
  <c r="G315" i="1"/>
  <c r="J315" i="1" s="1"/>
  <c r="I314" i="1"/>
  <c r="L314" i="1" s="1"/>
  <c r="H314" i="1"/>
  <c r="K314" i="1" s="1"/>
  <c r="G314" i="1"/>
  <c r="J314" i="1" s="1"/>
  <c r="I313" i="1"/>
  <c r="L313" i="1" s="1"/>
  <c r="H313" i="1"/>
  <c r="K313" i="1" s="1"/>
  <c r="G313" i="1"/>
  <c r="J313" i="1" s="1"/>
  <c r="I312" i="1"/>
  <c r="L312" i="1" s="1"/>
  <c r="H312" i="1"/>
  <c r="K312" i="1" s="1"/>
  <c r="G312" i="1"/>
  <c r="J312" i="1" s="1"/>
  <c r="I302" i="1"/>
  <c r="L302" i="1" s="1"/>
  <c r="H302" i="1"/>
  <c r="K302" i="1" s="1"/>
  <c r="G302" i="1"/>
  <c r="J302" i="1" s="1"/>
  <c r="I301" i="1"/>
  <c r="L301" i="1" s="1"/>
  <c r="H301" i="1"/>
  <c r="K301" i="1" s="1"/>
  <c r="G301" i="1"/>
  <c r="J301" i="1" s="1"/>
  <c r="I300" i="1"/>
  <c r="L300" i="1" s="1"/>
  <c r="H300" i="1"/>
  <c r="K300" i="1" s="1"/>
  <c r="G300" i="1"/>
  <c r="J300" i="1" s="1"/>
  <c r="I299" i="1"/>
  <c r="L299" i="1" s="1"/>
  <c r="H299" i="1"/>
  <c r="K299" i="1" s="1"/>
  <c r="G299" i="1"/>
  <c r="J299" i="1" s="1"/>
  <c r="I298" i="1"/>
  <c r="L298" i="1" s="1"/>
  <c r="H298" i="1"/>
  <c r="K298" i="1" s="1"/>
  <c r="G298" i="1"/>
  <c r="J298" i="1" s="1"/>
  <c r="I297" i="1"/>
  <c r="L297" i="1" s="1"/>
  <c r="H297" i="1"/>
  <c r="K297" i="1" s="1"/>
  <c r="G297" i="1"/>
  <c r="J297" i="1" s="1"/>
  <c r="I296" i="1"/>
  <c r="L296" i="1" s="1"/>
  <c r="H296" i="1"/>
  <c r="K296" i="1" s="1"/>
  <c r="G296" i="1"/>
  <c r="J296" i="1" s="1"/>
  <c r="I295" i="1"/>
  <c r="L295" i="1" s="1"/>
  <c r="H295" i="1"/>
  <c r="K295" i="1" s="1"/>
  <c r="G295" i="1"/>
  <c r="J295" i="1" s="1"/>
  <c r="I294" i="1"/>
  <c r="L294" i="1" s="1"/>
  <c r="H294" i="1"/>
  <c r="K294" i="1" s="1"/>
  <c r="G294" i="1"/>
  <c r="J294" i="1" s="1"/>
  <c r="I293" i="1"/>
  <c r="L293" i="1" s="1"/>
  <c r="H293" i="1"/>
  <c r="K293" i="1" s="1"/>
  <c r="G293" i="1"/>
  <c r="J293" i="1" s="1"/>
  <c r="I292" i="1"/>
  <c r="L292" i="1" s="1"/>
  <c r="H292" i="1"/>
  <c r="K292" i="1" s="1"/>
  <c r="G292" i="1"/>
  <c r="J292" i="1" s="1"/>
  <c r="I291" i="1"/>
  <c r="L291" i="1" s="1"/>
  <c r="H291" i="1"/>
  <c r="K291" i="1" s="1"/>
  <c r="G291" i="1"/>
  <c r="J291" i="1" s="1"/>
  <c r="I290" i="1"/>
  <c r="L290" i="1" s="1"/>
  <c r="H290" i="1"/>
  <c r="K290" i="1" s="1"/>
  <c r="G290" i="1"/>
  <c r="J290" i="1" s="1"/>
  <c r="I289" i="1"/>
  <c r="L289" i="1" s="1"/>
  <c r="H289" i="1"/>
  <c r="K289" i="1" s="1"/>
  <c r="G289" i="1"/>
  <c r="J289" i="1" s="1"/>
  <c r="I288" i="1"/>
  <c r="L288" i="1" s="1"/>
  <c r="H288" i="1"/>
  <c r="K288" i="1" s="1"/>
  <c r="G288" i="1"/>
  <c r="J288" i="1" s="1"/>
  <c r="I287" i="1"/>
  <c r="L287" i="1" s="1"/>
  <c r="H287" i="1"/>
  <c r="K287" i="1" s="1"/>
  <c r="G287" i="1"/>
  <c r="J287" i="1" s="1"/>
  <c r="I286" i="1"/>
  <c r="L286" i="1" s="1"/>
  <c r="H286" i="1"/>
  <c r="K286" i="1" s="1"/>
  <c r="G286" i="1"/>
  <c r="J286" i="1" s="1"/>
  <c r="I285" i="1"/>
  <c r="L285" i="1" s="1"/>
  <c r="H285" i="1"/>
  <c r="K285" i="1" s="1"/>
  <c r="G285" i="1"/>
  <c r="J285" i="1" s="1"/>
  <c r="I284" i="1"/>
  <c r="L284" i="1" s="1"/>
  <c r="H284" i="1"/>
  <c r="K284" i="1" s="1"/>
  <c r="G284" i="1"/>
  <c r="J284" i="1" s="1"/>
  <c r="I283" i="1"/>
  <c r="L283" i="1" s="1"/>
  <c r="H283" i="1"/>
  <c r="K283" i="1" s="1"/>
  <c r="G283" i="1"/>
  <c r="I273" i="1"/>
  <c r="L273" i="1" s="1"/>
  <c r="H273" i="1"/>
  <c r="K273" i="1" s="1"/>
  <c r="G273" i="1"/>
  <c r="J273" i="1" s="1"/>
  <c r="I272" i="1"/>
  <c r="L272" i="1" s="1"/>
  <c r="H272" i="1"/>
  <c r="K272" i="1" s="1"/>
  <c r="G272" i="1"/>
  <c r="J272" i="1" s="1"/>
  <c r="I271" i="1"/>
  <c r="L271" i="1" s="1"/>
  <c r="H271" i="1"/>
  <c r="K271" i="1" s="1"/>
  <c r="G271" i="1"/>
  <c r="J271" i="1" s="1"/>
  <c r="I270" i="1"/>
  <c r="L270" i="1" s="1"/>
  <c r="H270" i="1"/>
  <c r="K270" i="1" s="1"/>
  <c r="G270" i="1"/>
  <c r="J270" i="1" s="1"/>
  <c r="I269" i="1"/>
  <c r="L269" i="1" s="1"/>
  <c r="H269" i="1"/>
  <c r="K269" i="1" s="1"/>
  <c r="G269" i="1"/>
  <c r="J269" i="1" s="1"/>
  <c r="I268" i="1"/>
  <c r="L268" i="1" s="1"/>
  <c r="H268" i="1"/>
  <c r="K268" i="1" s="1"/>
  <c r="G268" i="1"/>
  <c r="J268" i="1" s="1"/>
  <c r="I267" i="1"/>
  <c r="L267" i="1" s="1"/>
  <c r="H267" i="1"/>
  <c r="K267" i="1" s="1"/>
  <c r="G267" i="1"/>
  <c r="J267" i="1" s="1"/>
  <c r="I266" i="1"/>
  <c r="L266" i="1" s="1"/>
  <c r="H266" i="1"/>
  <c r="K266" i="1" s="1"/>
  <c r="G266" i="1"/>
  <c r="J266" i="1" s="1"/>
  <c r="I265" i="1"/>
  <c r="L265" i="1" s="1"/>
  <c r="H265" i="1"/>
  <c r="K265" i="1" s="1"/>
  <c r="G265" i="1"/>
  <c r="J265" i="1" s="1"/>
  <c r="I264" i="1"/>
  <c r="L264" i="1" s="1"/>
  <c r="H264" i="1"/>
  <c r="K264" i="1" s="1"/>
  <c r="G264" i="1"/>
  <c r="J264" i="1" s="1"/>
  <c r="I263" i="1"/>
  <c r="L263" i="1" s="1"/>
  <c r="H263" i="1"/>
  <c r="K263" i="1" s="1"/>
  <c r="G263" i="1"/>
  <c r="J263" i="1" s="1"/>
  <c r="I262" i="1"/>
  <c r="L262" i="1" s="1"/>
  <c r="H262" i="1"/>
  <c r="K262" i="1" s="1"/>
  <c r="G262" i="1"/>
  <c r="J262" i="1" s="1"/>
  <c r="I261" i="1"/>
  <c r="L261" i="1" s="1"/>
  <c r="H261" i="1"/>
  <c r="K261" i="1" s="1"/>
  <c r="G261" i="1"/>
  <c r="J261" i="1" s="1"/>
  <c r="I260" i="1"/>
  <c r="L260" i="1" s="1"/>
  <c r="H260" i="1"/>
  <c r="K260" i="1" s="1"/>
  <c r="G260" i="1"/>
  <c r="J260" i="1" s="1"/>
  <c r="I259" i="1"/>
  <c r="L259" i="1" s="1"/>
  <c r="H259" i="1"/>
  <c r="K259" i="1" s="1"/>
  <c r="G259" i="1"/>
  <c r="J259" i="1" s="1"/>
  <c r="I258" i="1"/>
  <c r="L258" i="1" s="1"/>
  <c r="H258" i="1"/>
  <c r="K258" i="1" s="1"/>
  <c r="G258" i="1"/>
  <c r="J258" i="1" s="1"/>
  <c r="I257" i="1"/>
  <c r="L257" i="1" s="1"/>
  <c r="H257" i="1"/>
  <c r="K257" i="1" s="1"/>
  <c r="G257" i="1"/>
  <c r="J257" i="1" s="1"/>
  <c r="I256" i="1"/>
  <c r="L256" i="1" s="1"/>
  <c r="H256" i="1"/>
  <c r="K256" i="1" s="1"/>
  <c r="G256" i="1"/>
  <c r="J256" i="1" s="1"/>
  <c r="I255" i="1"/>
  <c r="L255" i="1" s="1"/>
  <c r="H255" i="1"/>
  <c r="K255" i="1" s="1"/>
  <c r="G255" i="1"/>
  <c r="J255" i="1" s="1"/>
  <c r="I254" i="1"/>
  <c r="L254" i="1" s="1"/>
  <c r="H254" i="1"/>
  <c r="K254" i="1" s="1"/>
  <c r="G254" i="1"/>
  <c r="J254" i="1" s="1"/>
  <c r="I253" i="1"/>
  <c r="H253" i="1"/>
  <c r="G253" i="1"/>
  <c r="I243" i="1"/>
  <c r="L243" i="1" s="1"/>
  <c r="H243" i="1"/>
  <c r="K243" i="1" s="1"/>
  <c r="G243" i="1"/>
  <c r="J243" i="1" s="1"/>
  <c r="I242" i="1"/>
  <c r="L242" i="1" s="1"/>
  <c r="H242" i="1"/>
  <c r="K242" i="1" s="1"/>
  <c r="G242" i="1"/>
  <c r="J242" i="1" s="1"/>
  <c r="I241" i="1"/>
  <c r="L241" i="1" s="1"/>
  <c r="H241" i="1"/>
  <c r="K241" i="1" s="1"/>
  <c r="G241" i="1"/>
  <c r="J241" i="1" s="1"/>
  <c r="I240" i="1"/>
  <c r="L240" i="1" s="1"/>
  <c r="H240" i="1"/>
  <c r="K240" i="1" s="1"/>
  <c r="G240" i="1"/>
  <c r="J240" i="1" s="1"/>
  <c r="I239" i="1"/>
  <c r="L239" i="1" s="1"/>
  <c r="H239" i="1"/>
  <c r="K239" i="1" s="1"/>
  <c r="G239" i="1"/>
  <c r="J239" i="1" s="1"/>
  <c r="I238" i="1"/>
  <c r="L238" i="1" s="1"/>
  <c r="H238" i="1"/>
  <c r="K238" i="1" s="1"/>
  <c r="G238" i="1"/>
  <c r="J238" i="1" s="1"/>
  <c r="I237" i="1"/>
  <c r="L237" i="1" s="1"/>
  <c r="H237" i="1"/>
  <c r="K237" i="1" s="1"/>
  <c r="G237" i="1"/>
  <c r="J237" i="1" s="1"/>
  <c r="I236" i="1"/>
  <c r="L236" i="1" s="1"/>
  <c r="H236" i="1"/>
  <c r="K236" i="1" s="1"/>
  <c r="G236" i="1"/>
  <c r="J236" i="1" s="1"/>
  <c r="I235" i="1"/>
  <c r="L235" i="1" s="1"/>
  <c r="H235" i="1"/>
  <c r="K235" i="1" s="1"/>
  <c r="G235" i="1"/>
  <c r="J235" i="1" s="1"/>
  <c r="I234" i="1"/>
  <c r="L234" i="1" s="1"/>
  <c r="H234" i="1"/>
  <c r="K234" i="1" s="1"/>
  <c r="G234" i="1"/>
  <c r="J234" i="1" s="1"/>
  <c r="I233" i="1"/>
  <c r="L233" i="1" s="1"/>
  <c r="H233" i="1"/>
  <c r="K233" i="1" s="1"/>
  <c r="G233" i="1"/>
  <c r="J233" i="1" s="1"/>
  <c r="I232" i="1"/>
  <c r="L232" i="1" s="1"/>
  <c r="H232" i="1"/>
  <c r="K232" i="1" s="1"/>
  <c r="G232" i="1"/>
  <c r="J232" i="1" s="1"/>
  <c r="I231" i="1"/>
  <c r="L231" i="1" s="1"/>
  <c r="H231" i="1"/>
  <c r="K231" i="1" s="1"/>
  <c r="G231" i="1"/>
  <c r="J231" i="1" s="1"/>
  <c r="I230" i="1"/>
  <c r="L230" i="1" s="1"/>
  <c r="H230" i="1"/>
  <c r="K230" i="1" s="1"/>
  <c r="G230" i="1"/>
  <c r="J230" i="1" s="1"/>
  <c r="I229" i="1"/>
  <c r="L229" i="1" s="1"/>
  <c r="H229" i="1"/>
  <c r="K229" i="1" s="1"/>
  <c r="G229" i="1"/>
  <c r="J229" i="1" s="1"/>
  <c r="I228" i="1"/>
  <c r="L228" i="1" s="1"/>
  <c r="H228" i="1"/>
  <c r="K228" i="1" s="1"/>
  <c r="G228" i="1"/>
  <c r="J228" i="1" s="1"/>
  <c r="I227" i="1"/>
  <c r="L227" i="1" s="1"/>
  <c r="H227" i="1"/>
  <c r="K227" i="1" s="1"/>
  <c r="G227" i="1"/>
  <c r="J227" i="1" s="1"/>
  <c r="I226" i="1"/>
  <c r="L226" i="1" s="1"/>
  <c r="H226" i="1"/>
  <c r="K226" i="1" s="1"/>
  <c r="G226" i="1"/>
  <c r="J226" i="1" s="1"/>
  <c r="I225" i="1"/>
  <c r="L225" i="1" s="1"/>
  <c r="H225" i="1"/>
  <c r="K225" i="1" s="1"/>
  <c r="G225" i="1"/>
  <c r="J225" i="1" s="1"/>
  <c r="I224" i="1"/>
  <c r="L224" i="1" s="1"/>
  <c r="H224" i="1"/>
  <c r="K224" i="1" s="1"/>
  <c r="G224" i="1"/>
  <c r="J224" i="1" s="1"/>
  <c r="I223" i="1"/>
  <c r="H223" i="1"/>
  <c r="K223" i="1" s="1"/>
  <c r="G223" i="1"/>
  <c r="J223" i="1" s="1"/>
  <c r="I213" i="1"/>
  <c r="L213" i="1" s="1"/>
  <c r="H213" i="1"/>
  <c r="K213" i="1" s="1"/>
  <c r="G213" i="1"/>
  <c r="J213" i="1" s="1"/>
  <c r="I212" i="1"/>
  <c r="L212" i="1" s="1"/>
  <c r="H212" i="1"/>
  <c r="K212" i="1" s="1"/>
  <c r="G212" i="1"/>
  <c r="J212" i="1" s="1"/>
  <c r="I211" i="1"/>
  <c r="L211" i="1" s="1"/>
  <c r="H211" i="1"/>
  <c r="K211" i="1" s="1"/>
  <c r="G211" i="1"/>
  <c r="J211" i="1" s="1"/>
  <c r="I210" i="1"/>
  <c r="L210" i="1" s="1"/>
  <c r="H210" i="1"/>
  <c r="K210" i="1" s="1"/>
  <c r="G210" i="1"/>
  <c r="J210" i="1" s="1"/>
  <c r="I209" i="1"/>
  <c r="L209" i="1" s="1"/>
  <c r="H209" i="1"/>
  <c r="K209" i="1" s="1"/>
  <c r="G209" i="1"/>
  <c r="J209" i="1" s="1"/>
  <c r="I208" i="1"/>
  <c r="L208" i="1" s="1"/>
  <c r="H208" i="1"/>
  <c r="K208" i="1" s="1"/>
  <c r="G208" i="1"/>
  <c r="J208" i="1" s="1"/>
  <c r="I207" i="1"/>
  <c r="L207" i="1" s="1"/>
  <c r="H207" i="1"/>
  <c r="K207" i="1" s="1"/>
  <c r="G207" i="1"/>
  <c r="J207" i="1" s="1"/>
  <c r="I206" i="1"/>
  <c r="L206" i="1" s="1"/>
  <c r="H206" i="1"/>
  <c r="K206" i="1" s="1"/>
  <c r="G206" i="1"/>
  <c r="J206" i="1" s="1"/>
  <c r="I205" i="1"/>
  <c r="L205" i="1" s="1"/>
  <c r="H205" i="1"/>
  <c r="K205" i="1" s="1"/>
  <c r="G205" i="1"/>
  <c r="J205" i="1" s="1"/>
  <c r="I204" i="1"/>
  <c r="L204" i="1" s="1"/>
  <c r="H204" i="1"/>
  <c r="K204" i="1" s="1"/>
  <c r="G204" i="1"/>
  <c r="J204" i="1" s="1"/>
  <c r="I203" i="1"/>
  <c r="L203" i="1" s="1"/>
  <c r="H203" i="1"/>
  <c r="K203" i="1" s="1"/>
  <c r="G203" i="1"/>
  <c r="J203" i="1" s="1"/>
  <c r="I202" i="1"/>
  <c r="L202" i="1" s="1"/>
  <c r="H202" i="1"/>
  <c r="K202" i="1" s="1"/>
  <c r="G202" i="1"/>
  <c r="J202" i="1" s="1"/>
  <c r="I201" i="1"/>
  <c r="L201" i="1" s="1"/>
  <c r="H201" i="1"/>
  <c r="K201" i="1" s="1"/>
  <c r="G201" i="1"/>
  <c r="J201" i="1" s="1"/>
  <c r="I200" i="1"/>
  <c r="L200" i="1" s="1"/>
  <c r="H200" i="1"/>
  <c r="K200" i="1" s="1"/>
  <c r="G200" i="1"/>
  <c r="J200" i="1" s="1"/>
  <c r="I199" i="1"/>
  <c r="L199" i="1" s="1"/>
  <c r="H199" i="1"/>
  <c r="K199" i="1" s="1"/>
  <c r="G199" i="1"/>
  <c r="J199" i="1" s="1"/>
  <c r="I198" i="1"/>
  <c r="L198" i="1" s="1"/>
  <c r="H198" i="1"/>
  <c r="K198" i="1" s="1"/>
  <c r="G198" i="1"/>
  <c r="J198" i="1" s="1"/>
  <c r="I197" i="1"/>
  <c r="H197" i="1"/>
  <c r="K197" i="1" s="1"/>
  <c r="G197" i="1"/>
  <c r="J197" i="1" s="1"/>
  <c r="I196" i="1"/>
  <c r="L196" i="1" s="1"/>
  <c r="H196" i="1"/>
  <c r="K196" i="1" s="1"/>
  <c r="G196" i="1"/>
  <c r="J196" i="1" s="1"/>
  <c r="I195" i="1"/>
  <c r="L195" i="1" s="1"/>
  <c r="H195" i="1"/>
  <c r="K195" i="1" s="1"/>
  <c r="G195" i="1"/>
  <c r="J195" i="1" s="1"/>
  <c r="I194" i="1"/>
  <c r="L194" i="1" s="1"/>
  <c r="H194" i="1"/>
  <c r="K194" i="1" s="1"/>
  <c r="G194" i="1"/>
  <c r="J194" i="1" s="1"/>
  <c r="I193" i="1"/>
  <c r="L193" i="1" s="1"/>
  <c r="H193" i="1"/>
  <c r="K193" i="1" s="1"/>
  <c r="G193" i="1"/>
  <c r="J193" i="1" s="1"/>
  <c r="I183" i="1"/>
  <c r="L183" i="1" s="1"/>
  <c r="H183" i="1"/>
  <c r="K183" i="1" s="1"/>
  <c r="G183" i="1"/>
  <c r="J183" i="1" s="1"/>
  <c r="I182" i="1"/>
  <c r="L182" i="1" s="1"/>
  <c r="H182" i="1"/>
  <c r="K182" i="1" s="1"/>
  <c r="G182" i="1"/>
  <c r="J182" i="1" s="1"/>
  <c r="I181" i="1"/>
  <c r="L181" i="1" s="1"/>
  <c r="H181" i="1"/>
  <c r="K181" i="1" s="1"/>
  <c r="G181" i="1"/>
  <c r="J181" i="1" s="1"/>
  <c r="I180" i="1"/>
  <c r="L180" i="1" s="1"/>
  <c r="H180" i="1"/>
  <c r="K180" i="1" s="1"/>
  <c r="G180" i="1"/>
  <c r="J180" i="1" s="1"/>
  <c r="I179" i="1"/>
  <c r="L179" i="1" s="1"/>
  <c r="H179" i="1"/>
  <c r="K179" i="1" s="1"/>
  <c r="G179" i="1"/>
  <c r="J179" i="1" s="1"/>
  <c r="I178" i="1"/>
  <c r="L178" i="1" s="1"/>
  <c r="H178" i="1"/>
  <c r="K178" i="1" s="1"/>
  <c r="G178" i="1"/>
  <c r="J178" i="1" s="1"/>
  <c r="I177" i="1"/>
  <c r="L177" i="1" s="1"/>
  <c r="H177" i="1"/>
  <c r="K177" i="1" s="1"/>
  <c r="G177" i="1"/>
  <c r="J177" i="1" s="1"/>
  <c r="I176" i="1"/>
  <c r="L176" i="1" s="1"/>
  <c r="H176" i="1"/>
  <c r="K176" i="1" s="1"/>
  <c r="G176" i="1"/>
  <c r="J176" i="1" s="1"/>
  <c r="I175" i="1"/>
  <c r="L175" i="1" s="1"/>
  <c r="H175" i="1"/>
  <c r="K175" i="1" s="1"/>
  <c r="G175" i="1"/>
  <c r="J175" i="1" s="1"/>
  <c r="I174" i="1"/>
  <c r="L174" i="1" s="1"/>
  <c r="H174" i="1"/>
  <c r="K174" i="1" s="1"/>
  <c r="G174" i="1"/>
  <c r="J174" i="1" s="1"/>
  <c r="I173" i="1"/>
  <c r="L173" i="1" s="1"/>
  <c r="H173" i="1"/>
  <c r="K173" i="1" s="1"/>
  <c r="G173" i="1"/>
  <c r="J173" i="1" s="1"/>
  <c r="I172" i="1"/>
  <c r="L172" i="1" s="1"/>
  <c r="H172" i="1"/>
  <c r="K172" i="1" s="1"/>
  <c r="G172" i="1"/>
  <c r="J172" i="1" s="1"/>
  <c r="I171" i="1"/>
  <c r="L171" i="1" s="1"/>
  <c r="H171" i="1"/>
  <c r="K171" i="1" s="1"/>
  <c r="G171" i="1"/>
  <c r="J171" i="1" s="1"/>
  <c r="I170" i="1"/>
  <c r="L170" i="1" s="1"/>
  <c r="H170" i="1"/>
  <c r="K170" i="1" s="1"/>
  <c r="G170" i="1"/>
  <c r="J170" i="1" s="1"/>
  <c r="I169" i="1"/>
  <c r="L169" i="1" s="1"/>
  <c r="H169" i="1"/>
  <c r="K169" i="1" s="1"/>
  <c r="G169" i="1"/>
  <c r="J169" i="1" s="1"/>
  <c r="I168" i="1"/>
  <c r="L168" i="1" s="1"/>
  <c r="H168" i="1"/>
  <c r="K168" i="1" s="1"/>
  <c r="G168" i="1"/>
  <c r="J168" i="1" s="1"/>
  <c r="I167" i="1"/>
  <c r="L167" i="1" s="1"/>
  <c r="H167" i="1"/>
  <c r="K167" i="1" s="1"/>
  <c r="G167" i="1"/>
  <c r="J167" i="1" s="1"/>
  <c r="I166" i="1"/>
  <c r="L166" i="1" s="1"/>
  <c r="H166" i="1"/>
  <c r="K166" i="1" s="1"/>
  <c r="G166" i="1"/>
  <c r="J166" i="1" s="1"/>
  <c r="I165" i="1"/>
  <c r="L165" i="1" s="1"/>
  <c r="H165" i="1"/>
  <c r="K165" i="1" s="1"/>
  <c r="G165" i="1"/>
  <c r="J165" i="1" s="1"/>
  <c r="I164" i="1"/>
  <c r="L164" i="1" s="1"/>
  <c r="H164" i="1"/>
  <c r="K164" i="1" s="1"/>
  <c r="G164" i="1"/>
  <c r="J164" i="1" s="1"/>
  <c r="I154" i="1"/>
  <c r="L154" i="1" s="1"/>
  <c r="H154" i="1"/>
  <c r="K154" i="1" s="1"/>
  <c r="G154" i="1"/>
  <c r="J154" i="1" s="1"/>
  <c r="I153" i="1"/>
  <c r="L153" i="1" s="1"/>
  <c r="H153" i="1"/>
  <c r="K153" i="1" s="1"/>
  <c r="G153" i="1"/>
  <c r="J153" i="1" s="1"/>
  <c r="I152" i="1"/>
  <c r="L152" i="1" s="1"/>
  <c r="H152" i="1"/>
  <c r="K152" i="1" s="1"/>
  <c r="G152" i="1"/>
  <c r="J152" i="1" s="1"/>
  <c r="I151" i="1"/>
  <c r="L151" i="1" s="1"/>
  <c r="H151" i="1"/>
  <c r="K151" i="1" s="1"/>
  <c r="G151" i="1"/>
  <c r="J151" i="1" s="1"/>
  <c r="I150" i="1"/>
  <c r="L150" i="1" s="1"/>
  <c r="H150" i="1"/>
  <c r="K150" i="1" s="1"/>
  <c r="G150" i="1"/>
  <c r="J150" i="1" s="1"/>
  <c r="I149" i="1"/>
  <c r="L149" i="1" s="1"/>
  <c r="H149" i="1"/>
  <c r="K149" i="1" s="1"/>
  <c r="G149" i="1"/>
  <c r="J149" i="1" s="1"/>
  <c r="I148" i="1"/>
  <c r="L148" i="1" s="1"/>
  <c r="H148" i="1"/>
  <c r="K148" i="1" s="1"/>
  <c r="G148" i="1"/>
  <c r="J148" i="1" s="1"/>
  <c r="I147" i="1"/>
  <c r="L147" i="1" s="1"/>
  <c r="H147" i="1"/>
  <c r="K147" i="1" s="1"/>
  <c r="G147" i="1"/>
  <c r="J147" i="1" s="1"/>
  <c r="I146" i="1"/>
  <c r="L146" i="1" s="1"/>
  <c r="H146" i="1"/>
  <c r="K146" i="1" s="1"/>
  <c r="G146" i="1"/>
  <c r="J146" i="1" s="1"/>
  <c r="I145" i="1"/>
  <c r="L145" i="1" s="1"/>
  <c r="H145" i="1"/>
  <c r="K145" i="1" s="1"/>
  <c r="G145" i="1"/>
  <c r="J145" i="1" s="1"/>
  <c r="I144" i="1"/>
  <c r="L144" i="1" s="1"/>
  <c r="H144" i="1"/>
  <c r="K144" i="1" s="1"/>
  <c r="G144" i="1"/>
  <c r="J144" i="1" s="1"/>
  <c r="I143" i="1"/>
  <c r="L143" i="1" s="1"/>
  <c r="H143" i="1"/>
  <c r="K143" i="1" s="1"/>
  <c r="G143" i="1"/>
  <c r="J143" i="1" s="1"/>
  <c r="I142" i="1"/>
  <c r="L142" i="1" s="1"/>
  <c r="H142" i="1"/>
  <c r="K142" i="1" s="1"/>
  <c r="G142" i="1"/>
  <c r="J142" i="1" s="1"/>
  <c r="I141" i="1"/>
  <c r="L141" i="1" s="1"/>
  <c r="H141" i="1"/>
  <c r="K141" i="1" s="1"/>
  <c r="G141" i="1"/>
  <c r="J141" i="1" s="1"/>
  <c r="I140" i="1"/>
  <c r="L140" i="1" s="1"/>
  <c r="H140" i="1"/>
  <c r="K140" i="1" s="1"/>
  <c r="G140" i="1"/>
  <c r="J140" i="1" s="1"/>
  <c r="I139" i="1"/>
  <c r="L139" i="1" s="1"/>
  <c r="H139" i="1"/>
  <c r="K139" i="1" s="1"/>
  <c r="G139" i="1"/>
  <c r="J139" i="1" s="1"/>
  <c r="I138" i="1"/>
  <c r="L138" i="1" s="1"/>
  <c r="H138" i="1"/>
  <c r="K138" i="1" s="1"/>
  <c r="G138" i="1"/>
  <c r="J138" i="1" s="1"/>
  <c r="I137" i="1"/>
  <c r="L137" i="1" s="1"/>
  <c r="H137" i="1"/>
  <c r="K137" i="1" s="1"/>
  <c r="G137" i="1"/>
  <c r="J137" i="1" s="1"/>
  <c r="I136" i="1"/>
  <c r="L136" i="1" s="1"/>
  <c r="H136" i="1"/>
  <c r="K136" i="1" s="1"/>
  <c r="G136" i="1"/>
  <c r="J136" i="1" s="1"/>
  <c r="I135" i="1"/>
  <c r="L135" i="1" s="1"/>
  <c r="H135" i="1"/>
  <c r="K135" i="1" s="1"/>
  <c r="G135" i="1"/>
  <c r="I125" i="1"/>
  <c r="L125" i="1" s="1"/>
  <c r="H125" i="1"/>
  <c r="K125" i="1" s="1"/>
  <c r="G125" i="1"/>
  <c r="J125" i="1" s="1"/>
  <c r="I124" i="1"/>
  <c r="L124" i="1" s="1"/>
  <c r="H124" i="1"/>
  <c r="K124" i="1" s="1"/>
  <c r="G124" i="1"/>
  <c r="J124" i="1" s="1"/>
  <c r="I123" i="1"/>
  <c r="L123" i="1" s="1"/>
  <c r="H123" i="1"/>
  <c r="K123" i="1" s="1"/>
  <c r="G123" i="1"/>
  <c r="J123" i="1" s="1"/>
  <c r="I122" i="1"/>
  <c r="L122" i="1" s="1"/>
  <c r="H122" i="1"/>
  <c r="K122" i="1" s="1"/>
  <c r="G122" i="1"/>
  <c r="J122" i="1" s="1"/>
  <c r="I121" i="1"/>
  <c r="L121" i="1" s="1"/>
  <c r="H121" i="1"/>
  <c r="K121" i="1" s="1"/>
  <c r="G121" i="1"/>
  <c r="J121" i="1" s="1"/>
  <c r="I120" i="1"/>
  <c r="L120" i="1" s="1"/>
  <c r="H120" i="1"/>
  <c r="K120" i="1" s="1"/>
  <c r="G120" i="1"/>
  <c r="J120" i="1" s="1"/>
  <c r="I119" i="1"/>
  <c r="L119" i="1" s="1"/>
  <c r="H119" i="1"/>
  <c r="K119" i="1" s="1"/>
  <c r="G119" i="1"/>
  <c r="J119" i="1" s="1"/>
  <c r="I118" i="1"/>
  <c r="L118" i="1" s="1"/>
  <c r="H118" i="1"/>
  <c r="K118" i="1" s="1"/>
  <c r="G118" i="1"/>
  <c r="J118" i="1" s="1"/>
  <c r="I117" i="1"/>
  <c r="L117" i="1" s="1"/>
  <c r="H117" i="1"/>
  <c r="K117" i="1" s="1"/>
  <c r="G117" i="1"/>
  <c r="J117" i="1" s="1"/>
  <c r="I116" i="1"/>
  <c r="L116" i="1" s="1"/>
  <c r="H116" i="1"/>
  <c r="K116" i="1" s="1"/>
  <c r="G116" i="1"/>
  <c r="J116" i="1" s="1"/>
  <c r="I115" i="1"/>
  <c r="L115" i="1" s="1"/>
  <c r="H115" i="1"/>
  <c r="K115" i="1" s="1"/>
  <c r="G115" i="1"/>
  <c r="J115" i="1" s="1"/>
  <c r="I114" i="1"/>
  <c r="L114" i="1" s="1"/>
  <c r="H114" i="1"/>
  <c r="K114" i="1" s="1"/>
  <c r="G114" i="1"/>
  <c r="J114" i="1" s="1"/>
  <c r="I113" i="1"/>
  <c r="L113" i="1" s="1"/>
  <c r="H113" i="1"/>
  <c r="K113" i="1" s="1"/>
  <c r="G113" i="1"/>
  <c r="J113" i="1" s="1"/>
  <c r="I112" i="1"/>
  <c r="L112" i="1" s="1"/>
  <c r="H112" i="1"/>
  <c r="K112" i="1" s="1"/>
  <c r="G112" i="1"/>
  <c r="J112" i="1" s="1"/>
  <c r="I111" i="1"/>
  <c r="L111" i="1" s="1"/>
  <c r="H111" i="1"/>
  <c r="K111" i="1" s="1"/>
  <c r="G111" i="1"/>
  <c r="J111" i="1" s="1"/>
  <c r="I110" i="1"/>
  <c r="L110" i="1" s="1"/>
  <c r="H110" i="1"/>
  <c r="K110" i="1" s="1"/>
  <c r="G110" i="1"/>
  <c r="J110" i="1" s="1"/>
  <c r="I109" i="1"/>
  <c r="L109" i="1" s="1"/>
  <c r="H109" i="1"/>
  <c r="K109" i="1" s="1"/>
  <c r="G109" i="1"/>
  <c r="J109" i="1" s="1"/>
  <c r="I108" i="1"/>
  <c r="L108" i="1" s="1"/>
  <c r="H108" i="1"/>
  <c r="K108" i="1" s="1"/>
  <c r="G108" i="1"/>
  <c r="J108" i="1" s="1"/>
  <c r="I107" i="1"/>
  <c r="L107" i="1" s="1"/>
  <c r="H107" i="1"/>
  <c r="K107" i="1" s="1"/>
  <c r="G107" i="1"/>
  <c r="J107" i="1" s="1"/>
  <c r="I106" i="1"/>
  <c r="L106" i="1" s="1"/>
  <c r="H106" i="1"/>
  <c r="K106" i="1" s="1"/>
  <c r="G106" i="1"/>
  <c r="J106" i="1" s="1"/>
  <c r="I105" i="1"/>
  <c r="L105" i="1" s="1"/>
  <c r="H105" i="1"/>
  <c r="K105" i="1" s="1"/>
  <c r="G105" i="1"/>
  <c r="J105" i="1" s="1"/>
  <c r="I104" i="1"/>
  <c r="L104" i="1" s="1"/>
  <c r="H104" i="1"/>
  <c r="K104" i="1" s="1"/>
  <c r="G104" i="1"/>
  <c r="J104" i="1" s="1"/>
  <c r="I90" i="1"/>
  <c r="L90" i="1" s="1"/>
  <c r="H90" i="1"/>
  <c r="K90" i="1" s="1"/>
  <c r="G90" i="1"/>
  <c r="J90" i="1" s="1"/>
  <c r="I89" i="1"/>
  <c r="L89" i="1" s="1"/>
  <c r="H89" i="1"/>
  <c r="K89" i="1" s="1"/>
  <c r="G89" i="1"/>
  <c r="J89" i="1" s="1"/>
  <c r="I88" i="1"/>
  <c r="L88" i="1" s="1"/>
  <c r="H88" i="1"/>
  <c r="K88" i="1" s="1"/>
  <c r="G88" i="1"/>
  <c r="J88" i="1" s="1"/>
  <c r="I87" i="1"/>
  <c r="L87" i="1" s="1"/>
  <c r="H87" i="1"/>
  <c r="K87" i="1" s="1"/>
  <c r="G87" i="1"/>
  <c r="J87" i="1" s="1"/>
  <c r="I86" i="1"/>
  <c r="L86" i="1" s="1"/>
  <c r="H86" i="1"/>
  <c r="K86" i="1" s="1"/>
  <c r="G86" i="1"/>
  <c r="J86" i="1" s="1"/>
  <c r="I85" i="1"/>
  <c r="L85" i="1" s="1"/>
  <c r="H85" i="1"/>
  <c r="K85" i="1" s="1"/>
  <c r="G85" i="1"/>
  <c r="J85" i="1" s="1"/>
  <c r="I84" i="1"/>
  <c r="L84" i="1" s="1"/>
  <c r="H84" i="1"/>
  <c r="K84" i="1" s="1"/>
  <c r="G84" i="1"/>
  <c r="J84" i="1" s="1"/>
  <c r="I83" i="1"/>
  <c r="L83" i="1" s="1"/>
  <c r="H83" i="1"/>
  <c r="K83" i="1" s="1"/>
  <c r="G83" i="1"/>
  <c r="J83" i="1" s="1"/>
  <c r="I82" i="1"/>
  <c r="L82" i="1" s="1"/>
  <c r="H82" i="1"/>
  <c r="K82" i="1" s="1"/>
  <c r="G82" i="1"/>
  <c r="J82" i="1" s="1"/>
  <c r="I81" i="1"/>
  <c r="L81" i="1" s="1"/>
  <c r="H81" i="1"/>
  <c r="K81" i="1" s="1"/>
  <c r="G81" i="1"/>
  <c r="J81" i="1" s="1"/>
  <c r="I80" i="1"/>
  <c r="L80" i="1" s="1"/>
  <c r="H80" i="1"/>
  <c r="K80" i="1" s="1"/>
  <c r="G80" i="1"/>
  <c r="J80" i="1" s="1"/>
  <c r="I79" i="1"/>
  <c r="L79" i="1" s="1"/>
  <c r="H79" i="1"/>
  <c r="K79" i="1" s="1"/>
  <c r="G79" i="1"/>
  <c r="J79" i="1" s="1"/>
  <c r="I78" i="1"/>
  <c r="L78" i="1" s="1"/>
  <c r="H78" i="1"/>
  <c r="K78" i="1" s="1"/>
  <c r="G78" i="1"/>
  <c r="J78" i="1" s="1"/>
  <c r="I77" i="1"/>
  <c r="L77" i="1" s="1"/>
  <c r="H77" i="1"/>
  <c r="K77" i="1" s="1"/>
  <c r="G77" i="1"/>
  <c r="J77" i="1" s="1"/>
  <c r="I76" i="1"/>
  <c r="L76" i="1" s="1"/>
  <c r="H76" i="1"/>
  <c r="K76" i="1" s="1"/>
  <c r="G76" i="1"/>
  <c r="J76" i="1" s="1"/>
  <c r="I75" i="1"/>
  <c r="L75" i="1" s="1"/>
  <c r="H75" i="1"/>
  <c r="K75" i="1" s="1"/>
  <c r="G75" i="1"/>
  <c r="J75" i="1" s="1"/>
  <c r="I74" i="1"/>
  <c r="L74" i="1" s="1"/>
  <c r="H74" i="1"/>
  <c r="K74" i="1" s="1"/>
  <c r="G74" i="1"/>
  <c r="J74" i="1" s="1"/>
  <c r="I73" i="1"/>
  <c r="L73" i="1" s="1"/>
  <c r="H73" i="1"/>
  <c r="K73" i="1" s="1"/>
  <c r="G73" i="1"/>
  <c r="J73" i="1" s="1"/>
  <c r="I72" i="1"/>
  <c r="L72" i="1" s="1"/>
  <c r="H72" i="1"/>
  <c r="K72" i="1" s="1"/>
  <c r="G72" i="1"/>
  <c r="J72" i="1" s="1"/>
  <c r="I71" i="1"/>
  <c r="L71" i="1" s="1"/>
  <c r="H71" i="1"/>
  <c r="K71" i="1" s="1"/>
  <c r="G71" i="1"/>
  <c r="J71" i="1" s="1"/>
  <c r="I70" i="1"/>
  <c r="L70" i="1" s="1"/>
  <c r="H70" i="1"/>
  <c r="K70" i="1" s="1"/>
  <c r="G70" i="1"/>
  <c r="J70" i="1" s="1"/>
  <c r="K61" i="1"/>
  <c r="J61" i="1"/>
  <c r="I61" i="1"/>
  <c r="K60" i="1"/>
  <c r="J60" i="1"/>
  <c r="I60" i="1"/>
  <c r="K59" i="1"/>
  <c r="J59" i="1"/>
  <c r="I59" i="1"/>
  <c r="K58" i="1"/>
  <c r="J58" i="1"/>
  <c r="I58" i="1"/>
  <c r="K57" i="1"/>
  <c r="J57" i="1"/>
  <c r="I57" i="1"/>
  <c r="K56" i="1"/>
  <c r="J56" i="1"/>
  <c r="I56" i="1"/>
  <c r="K55" i="1"/>
  <c r="J55" i="1"/>
  <c r="I55" i="1"/>
  <c r="K54" i="1"/>
  <c r="J54" i="1"/>
  <c r="I54" i="1"/>
  <c r="K53" i="1"/>
  <c r="J53" i="1"/>
  <c r="I53" i="1"/>
  <c r="K52" i="1"/>
  <c r="J52" i="1"/>
  <c r="I52" i="1"/>
  <c r="J44" i="1"/>
  <c r="I44" i="1"/>
  <c r="H44" i="1"/>
  <c r="J43" i="1"/>
  <c r="I43" i="1"/>
  <c r="H43" i="1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F14" i="1"/>
  <c r="H14" i="1" s="1"/>
  <c r="J14" i="1" s="1"/>
  <c r="F13" i="1"/>
  <c r="H13" i="1" s="1"/>
  <c r="J13" i="1" s="1"/>
  <c r="L395" i="1" l="1"/>
  <c r="H406" i="1" s="1"/>
  <c r="L59" i="1"/>
  <c r="L52" i="1"/>
  <c r="M141" i="1"/>
  <c r="M154" i="1"/>
  <c r="L61" i="1"/>
  <c r="L56" i="1"/>
  <c r="M147" i="1"/>
  <c r="M259" i="1"/>
  <c r="K25" i="1"/>
  <c r="M82" i="1"/>
  <c r="M205" i="1"/>
  <c r="M207" i="1"/>
  <c r="K26" i="1"/>
  <c r="L53" i="1"/>
  <c r="M355" i="1"/>
  <c r="M260" i="1"/>
  <c r="M286" i="1"/>
  <c r="M361" i="1"/>
  <c r="L57" i="1"/>
  <c r="M137" i="1"/>
  <c r="M150" i="1"/>
  <c r="M167" i="1"/>
  <c r="M212" i="1"/>
  <c r="M225" i="1"/>
  <c r="M231" i="1"/>
  <c r="M235" i="1"/>
  <c r="M300" i="1"/>
  <c r="M313" i="1"/>
  <c r="M328" i="1"/>
  <c r="M345" i="1"/>
  <c r="M351" i="1"/>
  <c r="L55" i="1"/>
  <c r="M108" i="1"/>
  <c r="K44" i="1"/>
  <c r="M74" i="1"/>
  <c r="M199" i="1"/>
  <c r="M208" i="1"/>
  <c r="M324" i="1"/>
  <c r="M124" i="1"/>
  <c r="M81" i="1"/>
  <c r="M193" i="1"/>
  <c r="J15" i="1"/>
  <c r="J16" i="1" s="1"/>
  <c r="H401" i="1" s="1"/>
  <c r="M228" i="1"/>
  <c r="M267" i="1"/>
  <c r="H380" i="1"/>
  <c r="H405" i="1" s="1"/>
  <c r="M105" i="1"/>
  <c r="M85" i="1"/>
  <c r="M153" i="1"/>
  <c r="M171" i="1"/>
  <c r="M211" i="1"/>
  <c r="M241" i="1"/>
  <c r="M263" i="1"/>
  <c r="M289" i="1"/>
  <c r="M348" i="1"/>
  <c r="M138" i="1"/>
  <c r="K40" i="1"/>
  <c r="K27" i="1"/>
  <c r="K32" i="1"/>
  <c r="K35" i="1"/>
  <c r="K43" i="1"/>
  <c r="L54" i="1"/>
  <c r="M196" i="1"/>
  <c r="M239" i="1"/>
  <c r="M270" i="1"/>
  <c r="M291" i="1"/>
  <c r="M90" i="1"/>
  <c r="L185" i="1"/>
  <c r="M122" i="1"/>
  <c r="M123" i="1"/>
  <c r="M118" i="1"/>
  <c r="M144" i="1"/>
  <c r="M164" i="1"/>
  <c r="M195" i="1"/>
  <c r="M273" i="1"/>
  <c r="M121" i="1"/>
  <c r="M232" i="1"/>
  <c r="M297" i="1"/>
  <c r="M352" i="1"/>
  <c r="I46" i="1"/>
  <c r="M116" i="1"/>
  <c r="M140" i="1"/>
  <c r="M287" i="1"/>
  <c r="M71" i="1"/>
  <c r="M72" i="1"/>
  <c r="M183" i="1"/>
  <c r="M194" i="1"/>
  <c r="M200" i="1"/>
  <c r="M344" i="1"/>
  <c r="K29" i="1"/>
  <c r="K34" i="1"/>
  <c r="K42" i="1"/>
  <c r="H91" i="1"/>
  <c r="M139" i="1"/>
  <c r="M166" i="1"/>
  <c r="M176" i="1"/>
  <c r="M206" i="1"/>
  <c r="M268" i="1"/>
  <c r="M284" i="1"/>
  <c r="M292" i="1"/>
  <c r="M314" i="1"/>
  <c r="L60" i="1"/>
  <c r="M73" i="1"/>
  <c r="M107" i="1"/>
  <c r="M224" i="1"/>
  <c r="M236" i="1"/>
  <c r="M240" i="1"/>
  <c r="M257" i="1"/>
  <c r="L58" i="1"/>
  <c r="I91" i="1"/>
  <c r="M152" i="1"/>
  <c r="H244" i="1"/>
  <c r="M242" i="1"/>
  <c r="M301" i="1"/>
  <c r="M356" i="1"/>
  <c r="M113" i="1"/>
  <c r="M177" i="1"/>
  <c r="H303" i="1"/>
  <c r="J46" i="1"/>
  <c r="M83" i="1"/>
  <c r="M115" i="1"/>
  <c r="M269" i="1"/>
  <c r="M329" i="1"/>
  <c r="M75" i="1"/>
  <c r="M80" i="1"/>
  <c r="M174" i="1"/>
  <c r="M203" i="1"/>
  <c r="M209" i="1"/>
  <c r="M230" i="1"/>
  <c r="M265" i="1"/>
  <c r="M271" i="1"/>
  <c r="M295" i="1"/>
  <c r="M298" i="1"/>
  <c r="M331" i="1"/>
  <c r="K156" i="1"/>
  <c r="M172" i="1"/>
  <c r="M262" i="1"/>
  <c r="K92" i="1"/>
  <c r="M88" i="1"/>
  <c r="M111" i="1"/>
  <c r="M145" i="1"/>
  <c r="M233" i="1"/>
  <c r="H274" i="1"/>
  <c r="M288" i="1"/>
  <c r="M316" i="1"/>
  <c r="M326" i="1"/>
  <c r="M353" i="1"/>
  <c r="K30" i="1"/>
  <c r="K38" i="1"/>
  <c r="K41" i="1"/>
  <c r="J62" i="1"/>
  <c r="M87" i="1"/>
  <c r="G126" i="1"/>
  <c r="M125" i="1"/>
  <c r="I214" i="1"/>
  <c r="M213" i="1"/>
  <c r="M238" i="1"/>
  <c r="K253" i="1"/>
  <c r="K275" i="1" s="1"/>
  <c r="M315" i="1"/>
  <c r="M317" i="1"/>
  <c r="M201" i="1"/>
  <c r="M77" i="1"/>
  <c r="L156" i="1"/>
  <c r="M165" i="1"/>
  <c r="K28" i="1"/>
  <c r="K36" i="1"/>
  <c r="K62" i="1"/>
  <c r="M79" i="1"/>
  <c r="M89" i="1"/>
  <c r="M148" i="1"/>
  <c r="M178" i="1"/>
  <c r="M204" i="1"/>
  <c r="M261" i="1"/>
  <c r="M322" i="1"/>
  <c r="M347" i="1"/>
  <c r="M359" i="1"/>
  <c r="M362" i="1"/>
  <c r="L127" i="1"/>
  <c r="J127" i="1"/>
  <c r="M84" i="1"/>
  <c r="M76" i="1"/>
  <c r="H126" i="1"/>
  <c r="H155" i="1"/>
  <c r="J215" i="1"/>
  <c r="H46" i="1"/>
  <c r="K33" i="1"/>
  <c r="I62" i="1"/>
  <c r="L92" i="1"/>
  <c r="M117" i="1"/>
  <c r="M120" i="1"/>
  <c r="M136" i="1"/>
  <c r="M149" i="1"/>
  <c r="I155" i="1"/>
  <c r="M175" i="1"/>
  <c r="M182" i="1"/>
  <c r="K215" i="1"/>
  <c r="M229" i="1"/>
  <c r="K304" i="1"/>
  <c r="G363" i="1"/>
  <c r="J350" i="1"/>
  <c r="M350" i="1" s="1"/>
  <c r="K31" i="1"/>
  <c r="K127" i="1"/>
  <c r="M114" i="1"/>
  <c r="M119" i="1"/>
  <c r="G155" i="1"/>
  <c r="M142" i="1"/>
  <c r="M180" i="1"/>
  <c r="I184" i="1"/>
  <c r="M198" i="1"/>
  <c r="M227" i="1"/>
  <c r="G274" i="1"/>
  <c r="J253" i="1"/>
  <c r="M321" i="1"/>
  <c r="M323" i="1"/>
  <c r="K24" i="1"/>
  <c r="M173" i="1"/>
  <c r="M110" i="1"/>
  <c r="M169" i="1"/>
  <c r="G214" i="1"/>
  <c r="J245" i="1"/>
  <c r="J335" i="1"/>
  <c r="M320" i="1"/>
  <c r="M226" i="1"/>
  <c r="M104" i="1"/>
  <c r="M143" i="1"/>
  <c r="M181" i="1"/>
  <c r="K39" i="1"/>
  <c r="M109" i="1"/>
  <c r="M146" i="1"/>
  <c r="M151" i="1"/>
  <c r="M168" i="1"/>
  <c r="H214" i="1"/>
  <c r="L197" i="1"/>
  <c r="L215" i="1" s="1"/>
  <c r="M210" i="1"/>
  <c r="K245" i="1"/>
  <c r="M243" i="1"/>
  <c r="G334" i="1"/>
  <c r="I126" i="1"/>
  <c r="G184" i="1"/>
  <c r="M179" i="1"/>
  <c r="J185" i="1"/>
  <c r="G91" i="1"/>
  <c r="K37" i="1"/>
  <c r="J92" i="1"/>
  <c r="M70" i="1"/>
  <c r="M78" i="1"/>
  <c r="M86" i="1"/>
  <c r="M106" i="1"/>
  <c r="M112" i="1"/>
  <c r="K185" i="1"/>
  <c r="M170" i="1"/>
  <c r="M202" i="1"/>
  <c r="M255" i="1"/>
  <c r="M299" i="1"/>
  <c r="L335" i="1"/>
  <c r="K332" i="1"/>
  <c r="M332" i="1" s="1"/>
  <c r="H334" i="1"/>
  <c r="J135" i="1"/>
  <c r="G244" i="1"/>
  <c r="I274" i="1"/>
  <c r="L253" i="1"/>
  <c r="L275" i="1" s="1"/>
  <c r="M256" i="1"/>
  <c r="G303" i="1"/>
  <c r="J283" i="1"/>
  <c r="I303" i="1"/>
  <c r="M325" i="1"/>
  <c r="M258" i="1"/>
  <c r="M264" i="1"/>
  <c r="M285" i="1"/>
  <c r="M333" i="1"/>
  <c r="H363" i="1"/>
  <c r="M349" i="1"/>
  <c r="L304" i="1"/>
  <c r="M294" i="1"/>
  <c r="M319" i="1"/>
  <c r="M330" i="1"/>
  <c r="I363" i="1"/>
  <c r="L343" i="1"/>
  <c r="L364" i="1" s="1"/>
  <c r="M346" i="1"/>
  <c r="M358" i="1"/>
  <c r="H184" i="1"/>
  <c r="I244" i="1"/>
  <c r="L223" i="1"/>
  <c r="L245" i="1" s="1"/>
  <c r="M266" i="1"/>
  <c r="M272" i="1"/>
  <c r="M293" i="1"/>
  <c r="I334" i="1"/>
  <c r="J364" i="1"/>
  <c r="M357" i="1"/>
  <c r="M234" i="1"/>
  <c r="M237" i="1"/>
  <c r="M254" i="1"/>
  <c r="M290" i="1"/>
  <c r="M296" i="1"/>
  <c r="M302" i="1"/>
  <c r="M312" i="1"/>
  <c r="M318" i="1"/>
  <c r="M327" i="1"/>
  <c r="K364" i="1"/>
  <c r="M354" i="1"/>
  <c r="M360" i="1"/>
  <c r="K47" i="1" l="1"/>
  <c r="H402" i="1" s="1"/>
  <c r="M343" i="1"/>
  <c r="K335" i="1"/>
  <c r="M336" i="1" s="1"/>
  <c r="M197" i="1"/>
  <c r="M93" i="1"/>
  <c r="L63" i="1"/>
  <c r="H403" i="1" s="1"/>
  <c r="M216" i="1"/>
  <c r="M135" i="1"/>
  <c r="J156" i="1"/>
  <c r="M157" i="1" s="1"/>
  <c r="M246" i="1"/>
  <c r="M365" i="1"/>
  <c r="J304" i="1"/>
  <c r="M305" i="1" s="1"/>
  <c r="M283" i="1"/>
  <c r="J275" i="1"/>
  <c r="M276" i="1" s="1"/>
  <c r="M253" i="1"/>
  <c r="M186" i="1"/>
  <c r="M128" i="1"/>
  <c r="M223" i="1"/>
  <c r="H407" i="1" l="1"/>
  <c r="M368" i="1"/>
  <c r="H404" i="1" s="1"/>
  <c r="H408" i="1" l="1"/>
  <c r="H409" i="1" s="1"/>
</calcChain>
</file>

<file path=xl/sharedStrings.xml><?xml version="1.0" encoding="utf-8"?>
<sst xmlns="http://schemas.openxmlformats.org/spreadsheetml/2006/main" count="536" uniqueCount="152">
  <si>
    <t>ANNEXURE C: PRICING SCHEDULE FOR MOPANI DISTRICT</t>
  </si>
  <si>
    <t>1.  LABOUR, ADMINISTRATIVE COSTS AND PROFIT</t>
  </si>
  <si>
    <t>Monthly Cost per Cleaner (please capture monthly rates only)</t>
  </si>
  <si>
    <t>Cost per Year (please note that calculations will be performed automatically)</t>
  </si>
  <si>
    <t>Description</t>
  </si>
  <si>
    <t>Salary per Cleaner</t>
  </si>
  <si>
    <t>Admin Costs per Cleaner</t>
  </si>
  <si>
    <t>Profit per Cleaner</t>
  </si>
  <si>
    <t>Total Cost per Cleaner</t>
  </si>
  <si>
    <t>Number of Cleaners</t>
  </si>
  <si>
    <t>Total Cost for Cleaners</t>
  </si>
  <si>
    <t>Cleaner</t>
  </si>
  <si>
    <t>Supervisor</t>
  </si>
  <si>
    <t>Total Cost to Company for Personnel per month (excl vat)</t>
  </si>
  <si>
    <t>Total Cost for Year 1 (excl vat)</t>
  </si>
  <si>
    <t>2. QUARTERLY SUPPLIES AND SERVICES</t>
  </si>
  <si>
    <t>No</t>
  </si>
  <si>
    <t>Unit  Price - Cost per Quarter</t>
  </si>
  <si>
    <t>Total Cost per Year</t>
  </si>
  <si>
    <t>Total Cost for 36 Months</t>
  </si>
  <si>
    <t>Year 1</t>
  </si>
  <si>
    <t>Year 2</t>
  </si>
  <si>
    <t>Year 3</t>
  </si>
  <si>
    <t>Deep Cleaning Services - Mopani District Office (Floor Carpets and Upholstery)</t>
  </si>
  <si>
    <t>Deep Cleaning Services - Mooketsi Traffic Control Centre (Floor Carpets and Upholstery)</t>
  </si>
  <si>
    <t>Deep Cleaning Services - Maruleng Traffic Station (Floor Carpets and Upholstery)</t>
  </si>
  <si>
    <t>Deep Cleaning Services - Giyani Government Garage (Floor Carpets and Upholstery)</t>
  </si>
  <si>
    <t>Deep Cleaning Services - Tzaneen Traffic Station (Floor Carpets and Upholstery)</t>
  </si>
  <si>
    <t>Deep Cleaning Services - Giyani Traffic Station (Floor Carpets and Upholstery)</t>
  </si>
  <si>
    <t>Deep Cleaning Services - Ba-Phalaborwa Traffic Station (Floor Carpets and Upholstery)</t>
  </si>
  <si>
    <t>Deep Cleaning Services - Ritavi Traffic Station (Floor Carpets and Upholstery)</t>
  </si>
  <si>
    <t>Deep Cleaning Services - Naphuno Traffic Station (Floor Carpets and Upholstery)</t>
  </si>
  <si>
    <t>Deep Cleaning Services - Bolobedu Traffic Station (Floor Carpets and Upholstery)</t>
  </si>
  <si>
    <r>
      <t xml:space="preserve">Tile Stripper - Mopani District Office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15L per quarter)</t>
    </r>
  </si>
  <si>
    <r>
      <t xml:space="preserve">Tile Stripper - Mooketsi Traffic Control Centre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15L per quarter)</t>
    </r>
  </si>
  <si>
    <r>
      <t xml:space="preserve">Tile Stripper - Maruleng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5L per quarter)</t>
    </r>
  </si>
  <si>
    <r>
      <t xml:space="preserve">Tile Stripper - Giyani Government Garage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10L per quarter)</t>
    </r>
  </si>
  <si>
    <r>
      <t xml:space="preserve">Tile Stripper - Tzaneen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15L per quarter)</t>
    </r>
  </si>
  <si>
    <r>
      <t xml:space="preserve">Tile Stripper - Giyani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15L per quarter)</t>
    </r>
  </si>
  <si>
    <r>
      <t xml:space="preserve">Tile Stripper - Ba-Phalaborwa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15L per quarter)</t>
    </r>
  </si>
  <si>
    <r>
      <t xml:space="preserve">Tile Stripper - Ritavi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5L per quarter)</t>
    </r>
  </si>
  <si>
    <r>
      <t xml:space="preserve">Tile Stripper - Naphuno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5L per quarter)</t>
    </r>
  </si>
  <si>
    <r>
      <t xml:space="preserve">Tile Stripper - Bolobedu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10L per quarter)</t>
    </r>
  </si>
  <si>
    <r>
      <t xml:space="preserve">Mutton Cloth (1 × 1kg per quarter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10 Buildings)</t>
    </r>
  </si>
  <si>
    <t>Total Cost per Quarter</t>
  </si>
  <si>
    <t>Total Cost for 36 Months (excl vat)</t>
  </si>
  <si>
    <t>3.  PERSONAL PROTECTIVE CLOTHING AND EQUIPMENT                                                                                                                 (please refer to B3 and C14 and note that the PPC and PPE are for 45 cleaners)</t>
  </si>
  <si>
    <t>Unit  Price</t>
  </si>
  <si>
    <t>No of Personnel</t>
  </si>
  <si>
    <t>Quantity per Cleaner per Year</t>
  </si>
  <si>
    <t>Total Cost Per Year</t>
  </si>
  <si>
    <r>
      <t xml:space="preserve">Two-piece Work Suit (unisex)/ </t>
    </r>
    <r>
      <rPr>
        <b/>
        <sz val="10"/>
        <color theme="1"/>
        <rFont val="Arial"/>
        <family val="2"/>
      </rPr>
      <t xml:space="preserve"> W</t>
    </r>
    <r>
      <rPr>
        <sz val="10"/>
        <color theme="1"/>
        <rFont val="Arial"/>
        <family val="2"/>
      </rPr>
      <t>omen’s Workwear Overall</t>
    </r>
  </si>
  <si>
    <t xml:space="preserve">Safety Shoes/Boots </t>
  </si>
  <si>
    <t>Gumboots (Water Boots)</t>
  </si>
  <si>
    <t>Sweat Absorbent Pair of Socks</t>
  </si>
  <si>
    <t>Rain Suit/Coat</t>
  </si>
  <si>
    <t xml:space="preserve">Sweat Absorbent T-shirt </t>
  </si>
  <si>
    <t xml:space="preserve">Cricket Hat </t>
  </si>
  <si>
    <t xml:space="preserve">House-hold Gloves </t>
  </si>
  <si>
    <t>Gloves for External Use</t>
  </si>
  <si>
    <t>Goggles (eye protection)</t>
  </si>
  <si>
    <t>4.1  CLEANING MATERIALS/ CHEMICALS FOR MOPANI DISTRICT OFFICE (please refer to C17)</t>
  </si>
  <si>
    <t>Quantity per Month</t>
  </si>
  <si>
    <t>Total Cost per Month</t>
  </si>
  <si>
    <t>Toilet Stains Remover - 25L</t>
  </si>
  <si>
    <t>Furniture Polish (odourless) - 25L</t>
  </si>
  <si>
    <t>Floor Polish - 25L</t>
  </si>
  <si>
    <t>Pine Gel - 25L</t>
  </si>
  <si>
    <t>Dish Washing Liquid - 25L</t>
  </si>
  <si>
    <t>Ammoniated Scouring Cream - 25L</t>
  </si>
  <si>
    <t>Bleach - 25L</t>
  </si>
  <si>
    <r>
      <t xml:space="preserve">Green Scouring Pad - 230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150mm</t>
    </r>
  </si>
  <si>
    <t>Virgin Toilet Papers - 2 Ply, 350 Sheets, Bale of 48</t>
  </si>
  <si>
    <t>Seat Sanitizer Refill - 500ml</t>
  </si>
  <si>
    <r>
      <t xml:space="preserve">Paper Towel - 200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150mm, pack of 6</t>
    </r>
  </si>
  <si>
    <t>Aerosol Refill - 100ml</t>
  </si>
  <si>
    <t>Hand Soap - 25L</t>
  </si>
  <si>
    <t>Auto Janitor Refill - 300ml</t>
  </si>
  <si>
    <t>Tile Cleaner - 25L</t>
  </si>
  <si>
    <r>
      <t>Sanitary Bags - 160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>110mm, Pack of 100</t>
    </r>
  </si>
  <si>
    <r>
      <t xml:space="preserve">Bin Liners - 500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600mm, Pack of 20</t>
    </r>
  </si>
  <si>
    <t>Deo Block - 2kg</t>
  </si>
  <si>
    <r>
      <t xml:space="preserve">Refuse Bags - 750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900mm, Pack of 20, Black</t>
    </r>
  </si>
  <si>
    <r>
      <t xml:space="preserve">Refuse Bags - 750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 xml:space="preserve">900mm, Pack of 20, Green </t>
    </r>
  </si>
  <si>
    <t>Urinary Mats</t>
  </si>
  <si>
    <t>4.2  CLEANING MATERIALS/ CHEMICALS FOR MOOKETSI TRAFIC CONTROL CENTRE (please refer to C17)</t>
  </si>
  <si>
    <t>Toilet Stains Remover - 10L</t>
  </si>
  <si>
    <t>Wooden Floor Cleaner - 10L</t>
  </si>
  <si>
    <t>Furniture Polish (odourless) - 5L</t>
  </si>
  <si>
    <t>Floor Polish - 10L</t>
  </si>
  <si>
    <t>Pine Gel - 10L</t>
  </si>
  <si>
    <t>Dish Washing Liquid - 10L</t>
  </si>
  <si>
    <t>Ammoniated Scouring Cream - 20L</t>
  </si>
  <si>
    <t>Bleach - 15L</t>
  </si>
  <si>
    <t>Hand Soap - 5L</t>
  </si>
  <si>
    <t>Tile Cleaner - 5L</t>
  </si>
  <si>
    <r>
      <t xml:space="preserve">Sanitary Bags - 160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110mm, Pack of 50</t>
    </r>
  </si>
  <si>
    <t>4.3  CLEANING MATERIALS/ CHEMICALS FOR MARULENG TRAFFIC STATION (please refer to C17)</t>
  </si>
  <si>
    <t>Dish Washing Liquid - 15L</t>
  </si>
  <si>
    <t>Bleach 15L</t>
  </si>
  <si>
    <t>Deo Block - 1kg</t>
  </si>
  <si>
    <t>4.4  CLEANING MATERIALS/ CHEMICALS FOR GIYANI GOVERNMENT GARAGE (please refer to C17)</t>
  </si>
  <si>
    <t>Ammoniated Scouring Cream - 10L</t>
  </si>
  <si>
    <t>Bleach - 10L</t>
  </si>
  <si>
    <t>Tile Cleaner - 10L</t>
  </si>
  <si>
    <t>4.5  CLEANING MATERIALS/ CHEMICALS FOR TZANEEN TRAFFIC STATION (please refer to C17)</t>
  </si>
  <si>
    <t>Hand Soap - 10L</t>
  </si>
  <si>
    <t>4.6  CLEANING MATERIALS/ CHEMICALS FOR GIYANI TRAFFIC STATION (please refer to C17)</t>
  </si>
  <si>
    <t>Ammoniated Scouring Cream - 15L</t>
  </si>
  <si>
    <t>Tile Cleaner - 20L</t>
  </si>
  <si>
    <t>4.7  CLEANING MATERIALS/ CHEMICALS FOR BA-PHALABORWA TRAFFIC STATION (please refer to C17)</t>
  </si>
  <si>
    <t>4.8  CLEANING MATERIALS/ CHEMICALS FOR RITAVI TRAFFIC STATION (please refer to C17)</t>
  </si>
  <si>
    <t>Ammoniated Scouring Cream - 5L</t>
  </si>
  <si>
    <t>4.9  CLEANING MATERIALS/ CHEMICALS FOR NAPHUNO TRAFFIC STATION (please refer to C17)</t>
  </si>
  <si>
    <t>Pit Toilet Treatment 25L</t>
  </si>
  <si>
    <t>4.10  CLEANING MATERIALS/ CHEMICALS FOR BOLOBEDU TRAFFIC STATION (please refer to C17)</t>
  </si>
  <si>
    <t>Total Cost: Cleaning Materials/ Chemicals - Mopani District for 36 Months (excl vat)</t>
  </si>
  <si>
    <t>5.  ONCE-OFF INSTALLATION OF EQUIPMENT (please refer to C16)</t>
  </si>
  <si>
    <t>Quantity</t>
  </si>
  <si>
    <t>Total Price</t>
  </si>
  <si>
    <t>Seat Sanitizers Dispenser</t>
  </si>
  <si>
    <t>Sanitary Bag Dispenser</t>
  </si>
  <si>
    <t>Auto Janitor Dispenser</t>
  </si>
  <si>
    <t>Total - Equipment (excl vat)</t>
  </si>
  <si>
    <t>Sub Total</t>
  </si>
  <si>
    <t>1.</t>
  </si>
  <si>
    <t>Labour, Administrative Costs and Profit</t>
  </si>
  <si>
    <t>2.</t>
  </si>
  <si>
    <t>Quarterly Supplies and Services</t>
  </si>
  <si>
    <t>3.</t>
  </si>
  <si>
    <t>Personal Protective Clothing and Equipment</t>
  </si>
  <si>
    <t>4.</t>
  </si>
  <si>
    <t>Cleaning Materials/ Chemicals</t>
  </si>
  <si>
    <t>5.</t>
  </si>
  <si>
    <t>Once-off Installation of Equipment</t>
  </si>
  <si>
    <t>VAT</t>
  </si>
  <si>
    <t>Total Bidding Price</t>
  </si>
  <si>
    <t>(please note that the Total Bidding Price excludes labour costs for Year 2 and Year 3)</t>
  </si>
  <si>
    <t>6. RATES FOR REPLACEMENT OF DAMAGED EQUIPMENT (please refer to B1)</t>
  </si>
  <si>
    <t>Unit Price</t>
  </si>
  <si>
    <t>Total</t>
  </si>
  <si>
    <t>Seat Sanitizer Dispenser</t>
  </si>
  <si>
    <t>Touch Free Automatic Soap Dispenser</t>
  </si>
  <si>
    <t>Hand Drying Paper Towel Machine</t>
  </si>
  <si>
    <t>Sanitory Bag Dispenser</t>
  </si>
  <si>
    <t>Toilet Brush</t>
  </si>
  <si>
    <t>Aerosol Dispenser</t>
  </si>
  <si>
    <t>Toilet Paper Holder</t>
  </si>
  <si>
    <t>SHE-Bin</t>
  </si>
  <si>
    <t>7.  SUMMARY OF COSTS</t>
  </si>
  <si>
    <t>6.</t>
  </si>
  <si>
    <t>Rates for Replacement of Damaged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</si>
</sst>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0" xfId="0" applyFont="1"/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164" fontId="7" fillId="2" borderId="1" xfId="0" applyNumberFormat="1" applyFont="1" applyFill="1" applyBorder="1" applyAlignment="1" applyProtection="1">
      <alignment wrapText="1"/>
      <protection locked="0"/>
    </xf>
    <xf numFmtId="164" fontId="7" fillId="3" borderId="1" xfId="0" applyNumberFormat="1" applyFont="1" applyFill="1" applyBorder="1" applyAlignment="1">
      <alignment wrapText="1"/>
    </xf>
    <xf numFmtId="3" fontId="8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16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164" fontId="10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8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1" fillId="0" borderId="9" xfId="0" applyFont="1" applyBorder="1" applyAlignment="1">
      <alignment horizontal="center" vertical="top" wrapText="1"/>
    </xf>
    <xf numFmtId="0" fontId="10" fillId="0" borderId="9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164" fontId="7" fillId="2" borderId="1" xfId="0" applyNumberFormat="1" applyFont="1" applyFill="1" applyBorder="1" applyAlignment="1" applyProtection="1">
      <alignment vertical="top" wrapText="1"/>
      <protection locked="0"/>
    </xf>
    <xf numFmtId="164" fontId="7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 applyAlignment="1">
      <alignment vertical="top"/>
    </xf>
    <xf numFmtId="164" fontId="7" fillId="0" borderId="2" xfId="0" applyNumberFormat="1" applyFont="1" applyBorder="1" applyAlignment="1">
      <alignment vertical="top" wrapText="1"/>
    </xf>
    <xf numFmtId="164" fontId="7" fillId="0" borderId="4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164" fontId="8" fillId="0" borderId="0" xfId="0" applyNumberFormat="1" applyFont="1" applyAlignment="1">
      <alignment horizontal="right" vertical="top"/>
    </xf>
    <xf numFmtId="0" fontId="8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15" xfId="0" applyFont="1" applyBorder="1" applyAlignment="1">
      <alignment vertical="top"/>
    </xf>
    <xf numFmtId="164" fontId="8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64" fontId="8" fillId="0" borderId="14" xfId="0" applyNumberFormat="1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top"/>
    </xf>
    <xf numFmtId="0" fontId="10" fillId="0" borderId="0" xfId="0" applyFont="1"/>
    <xf numFmtId="0" fontId="5" fillId="0" borderId="1" xfId="0" applyFont="1" applyBorder="1"/>
    <xf numFmtId="0" fontId="2" fillId="0" borderId="0" xfId="0" applyFont="1" applyProtection="1">
      <protection locked="0"/>
    </xf>
    <xf numFmtId="0" fontId="2" fillId="0" borderId="1" xfId="0" applyFont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164" fontId="17" fillId="0" borderId="1" xfId="0" applyNumberFormat="1" applyFont="1" applyBorder="1" applyAlignment="1">
      <alignment vertical="top" wrapText="1"/>
    </xf>
    <xf numFmtId="164" fontId="17" fillId="0" borderId="1" xfId="0" applyNumberFormat="1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64" fontId="5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7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164" fontId="6" fillId="0" borderId="5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right" vertical="top"/>
    </xf>
    <xf numFmtId="164" fontId="8" fillId="0" borderId="3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5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164" fontId="6" fillId="0" borderId="5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top"/>
    </xf>
    <xf numFmtId="0" fontId="10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64" fontId="6" fillId="0" borderId="14" xfId="0" applyNumberFormat="1" applyFont="1" applyBorder="1" applyAlignment="1">
      <alignment vertical="top"/>
    </xf>
    <xf numFmtId="0" fontId="13" fillId="0" borderId="14" xfId="0" applyFont="1" applyBorder="1"/>
    <xf numFmtId="164" fontId="8" fillId="0" borderId="0" xfId="0" applyNumberFormat="1" applyFont="1" applyAlignment="1">
      <alignment vertical="top"/>
    </xf>
    <xf numFmtId="0" fontId="0" fillId="0" borderId="0" xfId="0"/>
    <xf numFmtId="0" fontId="6" fillId="0" borderId="7" xfId="0" applyFont="1" applyBorder="1" applyAlignment="1">
      <alignment horizontal="center" vertical="top" wrapText="1"/>
    </xf>
    <xf numFmtId="0" fontId="13" fillId="0" borderId="1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justify" vertical="center" wrapText="1"/>
    </xf>
    <xf numFmtId="164" fontId="2" fillId="2" borderId="2" xfId="0" applyNumberFormat="1" applyFont="1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4" fontId="5" fillId="0" borderId="2" xfId="0" applyNumberFormat="1" applyFont="1" applyBorder="1" applyAlignment="1">
      <alignment horizontal="right" vertical="top" wrapText="1"/>
    </xf>
    <xf numFmtId="164" fontId="5" fillId="0" borderId="3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0" borderId="2" xfId="0" applyFont="1" applyBorder="1"/>
    <xf numFmtId="0" fontId="5" fillId="0" borderId="4" xfId="0" applyFont="1" applyBorder="1"/>
    <xf numFmtId="0" fontId="5" fillId="0" borderId="3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1" xfId="0" applyNumberFormat="1" applyFont="1" applyBorder="1"/>
    <xf numFmtId="0" fontId="1" fillId="0" borderId="1" xfId="0" applyFont="1" applyBorder="1" applyAlignment="1">
      <alignment wrapText="1"/>
    </xf>
    <xf numFmtId="164" fontId="5" fillId="0" borderId="14" xfId="0" applyNumberFormat="1" applyFont="1" applyBorder="1" applyAlignment="1">
      <alignment horizontal="right" vertical="top" wrapText="1"/>
    </xf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5" fillId="0" borderId="1" xfId="0" applyFont="1" applyBorder="1"/>
    <xf numFmtId="0" fontId="1" fillId="0" borderId="1" xfId="0" applyFont="1" applyBorder="1"/>
    <xf numFmtId="0" fontId="5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0" fillId="0" borderId="1" xfId="0" applyFont="1" applyBorder="1"/>
    <xf numFmtId="0" fontId="13" fillId="0" borderId="1" xfId="0" applyFont="1" applyBorder="1"/>
    <xf numFmtId="164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0</xdr:row>
      <xdr:rowOff>0</xdr:rowOff>
    </xdr:from>
    <xdr:to>
      <xdr:col>9</xdr:col>
      <xdr:colOff>175895</xdr:colOff>
      <xdr:row>4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7A4B2E-E6CC-4383-80D9-004993AB6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3319145" cy="749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3AED-C73E-4DEF-A85A-DFA989EA5A93}">
  <dimension ref="A6:M412"/>
  <sheetViews>
    <sheetView showGridLines="0" showRowColHeaders="0" tabSelected="1" view="pageLayout" topLeftCell="A43" zoomScale="85" zoomScaleNormal="100" zoomScalePageLayoutView="85" workbookViewId="0">
      <selection activeCell="D52" sqref="D52"/>
    </sheetView>
  </sheetViews>
  <sheetFormatPr defaultRowHeight="14.5" x14ac:dyDescent="0.35"/>
  <cols>
    <col min="1" max="1" width="4.6328125" style="1" customWidth="1"/>
    <col min="2" max="2" width="22.26953125" style="1" customWidth="1"/>
    <col min="3" max="3" width="9.81640625" style="1" customWidth="1"/>
    <col min="4" max="4" width="9.1796875" style="1" bestFit="1" customWidth="1"/>
    <col min="5" max="5" width="10.08984375" style="1" customWidth="1"/>
    <col min="6" max="6" width="10.36328125" style="1" customWidth="1"/>
    <col min="7" max="9" width="10.1796875" style="1" bestFit="1" customWidth="1"/>
    <col min="10" max="12" width="11.54296875" style="1" bestFit="1" customWidth="1"/>
    <col min="13" max="13" width="13" style="1" customWidth="1"/>
  </cols>
  <sheetData>
    <row r="6" spans="1:13" ht="15.5" customHeight="1" x14ac:dyDescent="0.35">
      <c r="A6" s="80" t="s">
        <v>0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2"/>
      <c r="M6" s="82"/>
    </row>
    <row r="7" spans="1:13" x14ac:dyDescent="0.3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</row>
    <row r="8" spans="1:13" x14ac:dyDescent="0.35">
      <c r="A8" s="83" t="s">
        <v>1</v>
      </c>
      <c r="B8" s="84"/>
      <c r="C8" s="84"/>
      <c r="D8" s="84"/>
      <c r="E8" s="84"/>
      <c r="F8" s="84"/>
      <c r="G8" s="84"/>
      <c r="H8" s="84"/>
      <c r="I8" s="84"/>
      <c r="J8" s="85"/>
      <c r="K8" s="85"/>
    </row>
    <row r="9" spans="1:13" x14ac:dyDescent="0.35">
      <c r="A9" s="84"/>
      <c r="B9" s="84"/>
      <c r="C9" s="84"/>
      <c r="D9" s="84"/>
      <c r="E9" s="84"/>
      <c r="F9" s="84"/>
      <c r="G9" s="84"/>
      <c r="H9" s="84"/>
      <c r="I9" s="84"/>
      <c r="J9" s="85"/>
      <c r="K9" s="85"/>
    </row>
    <row r="10" spans="1:13" x14ac:dyDescent="0.35">
      <c r="A10" s="84"/>
      <c r="B10" s="84"/>
      <c r="C10" s="84"/>
      <c r="D10" s="84"/>
      <c r="E10" s="84"/>
      <c r="F10" s="84"/>
      <c r="G10" s="84"/>
      <c r="H10" s="84"/>
      <c r="I10" s="84"/>
      <c r="J10" s="85"/>
      <c r="K10" s="85"/>
    </row>
    <row r="11" spans="1:13" ht="39" customHeight="1" x14ac:dyDescent="0.35">
      <c r="A11" s="86"/>
      <c r="B11" s="87"/>
      <c r="C11" s="86" t="s">
        <v>2</v>
      </c>
      <c r="D11" s="88"/>
      <c r="E11" s="88"/>
      <c r="F11" s="87"/>
      <c r="G11" s="2"/>
      <c r="H11" s="89" t="s">
        <v>3</v>
      </c>
      <c r="I11" s="90"/>
      <c r="J11" s="90"/>
      <c r="K11" s="90"/>
      <c r="L11"/>
      <c r="M11"/>
    </row>
    <row r="12" spans="1:13" ht="39.5" customHeight="1" x14ac:dyDescent="0.35">
      <c r="A12" s="102" t="s">
        <v>4</v>
      </c>
      <c r="B12" s="103"/>
      <c r="C12" s="4" t="s">
        <v>5</v>
      </c>
      <c r="D12" s="4" t="s">
        <v>6</v>
      </c>
      <c r="E12" s="4" t="s">
        <v>7</v>
      </c>
      <c r="F12" s="5" t="s">
        <v>8</v>
      </c>
      <c r="G12" s="5" t="s">
        <v>9</v>
      </c>
      <c r="H12" s="104" t="s">
        <v>8</v>
      </c>
      <c r="I12" s="105"/>
      <c r="J12" s="104" t="s">
        <v>10</v>
      </c>
      <c r="K12" s="105"/>
      <c r="L12" s="7"/>
      <c r="M12" s="8"/>
    </row>
    <row r="13" spans="1:13" x14ac:dyDescent="0.35">
      <c r="A13" s="91" t="s">
        <v>11</v>
      </c>
      <c r="B13" s="92"/>
      <c r="C13" s="10"/>
      <c r="D13" s="10"/>
      <c r="E13" s="10"/>
      <c r="F13" s="11">
        <f>SUM(C13:E13)</f>
        <v>0</v>
      </c>
      <c r="G13" s="12">
        <v>28</v>
      </c>
      <c r="H13" s="93">
        <f>F13*12</f>
        <v>0</v>
      </c>
      <c r="I13" s="94"/>
      <c r="J13" s="95">
        <f>H13*G13</f>
        <v>0</v>
      </c>
      <c r="K13" s="96"/>
    </row>
    <row r="14" spans="1:13" x14ac:dyDescent="0.35">
      <c r="A14" s="91" t="s">
        <v>12</v>
      </c>
      <c r="B14" s="92"/>
      <c r="C14" s="10"/>
      <c r="D14" s="10"/>
      <c r="E14" s="10"/>
      <c r="F14" s="11">
        <f>SUM(C14:E14)</f>
        <v>0</v>
      </c>
      <c r="G14" s="12">
        <v>10</v>
      </c>
      <c r="H14" s="93">
        <f>F14*12</f>
        <v>0</v>
      </c>
      <c r="I14" s="94"/>
      <c r="J14" s="95">
        <f>H14*G14</f>
        <v>0</v>
      </c>
      <c r="K14" s="96"/>
    </row>
    <row r="15" spans="1:13" x14ac:dyDescent="0.35">
      <c r="A15" s="97" t="s">
        <v>13</v>
      </c>
      <c r="B15" s="98"/>
      <c r="C15" s="98"/>
      <c r="D15" s="98"/>
      <c r="E15" s="98"/>
      <c r="F15" s="98"/>
      <c r="G15" s="98"/>
      <c r="H15" s="98"/>
      <c r="I15" s="99"/>
      <c r="J15" s="95">
        <f>F13*G13+F14*G14</f>
        <v>0</v>
      </c>
      <c r="K15" s="96"/>
    </row>
    <row r="16" spans="1:13" ht="15.5" customHeight="1" thickBot="1" x14ac:dyDescent="0.4">
      <c r="A16" s="97" t="s">
        <v>14</v>
      </c>
      <c r="B16" s="98"/>
      <c r="C16" s="98"/>
      <c r="D16" s="98"/>
      <c r="E16" s="98"/>
      <c r="F16" s="98"/>
      <c r="G16" s="98"/>
      <c r="H16" s="98"/>
      <c r="I16" s="99"/>
      <c r="J16" s="100">
        <f>J15*12</f>
        <v>0</v>
      </c>
      <c r="K16" s="101"/>
    </row>
    <row r="17" spans="1:13" ht="15.5" customHeight="1" thickTop="1" x14ac:dyDescent="0.35">
      <c r="A17" s="13"/>
      <c r="B17" s="8"/>
      <c r="C17" s="8"/>
      <c r="D17" s="8"/>
      <c r="E17" s="8"/>
      <c r="F17" s="8"/>
      <c r="G17" s="8"/>
      <c r="H17" s="8"/>
      <c r="I17" s="8"/>
      <c r="J17" s="14"/>
      <c r="K17" s="14"/>
    </row>
    <row r="18" spans="1:13" ht="15.5" customHeight="1" x14ac:dyDescent="0.35">
      <c r="A18" s="13"/>
      <c r="B18" s="8"/>
      <c r="C18" s="8"/>
      <c r="D18" s="8"/>
      <c r="E18" s="8"/>
      <c r="F18" s="8"/>
      <c r="G18" s="8"/>
      <c r="H18" s="8"/>
      <c r="I18" s="8"/>
      <c r="J18" s="14"/>
      <c r="K18" s="14"/>
    </row>
    <row r="19" spans="1:13" ht="15.5" customHeight="1" x14ac:dyDescent="0.35">
      <c r="A19" s="15"/>
      <c r="B19" s="8"/>
      <c r="C19" s="8"/>
      <c r="D19" s="8"/>
      <c r="E19" s="8"/>
      <c r="F19" s="8"/>
      <c r="G19" s="8"/>
      <c r="H19" s="8"/>
      <c r="I19" s="8"/>
      <c r="J19" s="16"/>
      <c r="K19" s="16"/>
    </row>
    <row r="20" spans="1:13" ht="30.5" customHeight="1" x14ac:dyDescent="0.35">
      <c r="A20" s="109" t="s">
        <v>15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7"/>
    </row>
    <row r="21" spans="1:13" ht="18" customHeight="1" x14ac:dyDescent="0.35">
      <c r="A21" s="18"/>
      <c r="B21" s="19"/>
      <c r="C21" s="19"/>
      <c r="D21" s="19"/>
      <c r="E21" s="20"/>
      <c r="F21" s="19"/>
      <c r="G21" s="19"/>
      <c r="H21" s="19"/>
      <c r="I21" s="21"/>
      <c r="J21" s="22"/>
      <c r="K21" s="22"/>
      <c r="L21" s="23"/>
      <c r="M21" s="24"/>
    </row>
    <row r="22" spans="1:13" ht="14.5" customHeight="1" x14ac:dyDescent="0.35">
      <c r="A22" s="111" t="s">
        <v>16</v>
      </c>
      <c r="B22" s="111" t="s">
        <v>4</v>
      </c>
      <c r="C22" s="112"/>
      <c r="D22" s="112"/>
      <c r="E22" s="111" t="s">
        <v>17</v>
      </c>
      <c r="F22" s="113"/>
      <c r="G22" s="113"/>
      <c r="H22" s="114" t="s">
        <v>18</v>
      </c>
      <c r="I22" s="112"/>
      <c r="J22" s="112"/>
      <c r="K22" s="115" t="s">
        <v>19</v>
      </c>
      <c r="L22" s="116"/>
      <c r="M22" s="25"/>
    </row>
    <row r="23" spans="1:13" x14ac:dyDescent="0.35">
      <c r="A23" s="90"/>
      <c r="B23" s="90"/>
      <c r="C23" s="90"/>
      <c r="D23" s="90"/>
      <c r="E23" s="3" t="s">
        <v>20</v>
      </c>
      <c r="F23" s="3" t="s">
        <v>21</v>
      </c>
      <c r="G23" s="3" t="s">
        <v>22</v>
      </c>
      <c r="H23" s="53" t="s">
        <v>20</v>
      </c>
      <c r="I23" s="53" t="s">
        <v>21</v>
      </c>
      <c r="J23" s="53" t="s">
        <v>22</v>
      </c>
      <c r="K23" s="117"/>
      <c r="L23" s="118"/>
      <c r="M23" s="25"/>
    </row>
    <row r="24" spans="1:13" ht="27.5" customHeight="1" x14ac:dyDescent="0.35">
      <c r="A24" s="26">
        <v>1</v>
      </c>
      <c r="B24" s="106" t="s">
        <v>23</v>
      </c>
      <c r="C24" s="106"/>
      <c r="D24" s="106"/>
      <c r="E24" s="28"/>
      <c r="F24" s="28"/>
      <c r="G24" s="28"/>
      <c r="H24" s="54">
        <f>E24*4</f>
        <v>0</v>
      </c>
      <c r="I24" s="55">
        <f>F24*4</f>
        <v>0</v>
      </c>
      <c r="J24" s="55">
        <f>G24*4</f>
        <v>0</v>
      </c>
      <c r="K24" s="107">
        <f>SUM(H24:J24)</f>
        <v>0</v>
      </c>
      <c r="L24" s="108"/>
    </row>
    <row r="25" spans="1:13" ht="27.5" customHeight="1" x14ac:dyDescent="0.35">
      <c r="A25" s="26">
        <v>2</v>
      </c>
      <c r="B25" s="106" t="s">
        <v>24</v>
      </c>
      <c r="C25" s="106"/>
      <c r="D25" s="106"/>
      <c r="E25" s="28"/>
      <c r="F25" s="28"/>
      <c r="G25" s="28"/>
      <c r="H25" s="54">
        <f t="shared" ref="H25:J40" si="0">E25*4</f>
        <v>0</v>
      </c>
      <c r="I25" s="55">
        <f t="shared" si="0"/>
        <v>0</v>
      </c>
      <c r="J25" s="55">
        <f t="shared" si="0"/>
        <v>0</v>
      </c>
      <c r="K25" s="107">
        <f t="shared" ref="K25:K44" si="1">SUM(H25:J25)</f>
        <v>0</v>
      </c>
      <c r="L25" s="108"/>
    </row>
    <row r="26" spans="1:13" ht="27.5" customHeight="1" x14ac:dyDescent="0.35">
      <c r="A26" s="26">
        <v>3</v>
      </c>
      <c r="B26" s="106" t="s">
        <v>25</v>
      </c>
      <c r="C26" s="106"/>
      <c r="D26" s="106"/>
      <c r="E26" s="28"/>
      <c r="F26" s="28"/>
      <c r="G26" s="28"/>
      <c r="H26" s="54">
        <f t="shared" si="0"/>
        <v>0</v>
      </c>
      <c r="I26" s="55">
        <f t="shared" si="0"/>
        <v>0</v>
      </c>
      <c r="J26" s="55">
        <f t="shared" si="0"/>
        <v>0</v>
      </c>
      <c r="K26" s="107">
        <f t="shared" si="1"/>
        <v>0</v>
      </c>
      <c r="L26" s="108"/>
    </row>
    <row r="27" spans="1:13" ht="27.5" customHeight="1" x14ac:dyDescent="0.35">
      <c r="A27" s="26">
        <v>4</v>
      </c>
      <c r="B27" s="106" t="s">
        <v>26</v>
      </c>
      <c r="C27" s="106"/>
      <c r="D27" s="106"/>
      <c r="E27" s="28"/>
      <c r="F27" s="28"/>
      <c r="G27" s="28"/>
      <c r="H27" s="54">
        <f t="shared" si="0"/>
        <v>0</v>
      </c>
      <c r="I27" s="55">
        <f t="shared" si="0"/>
        <v>0</v>
      </c>
      <c r="J27" s="55">
        <f t="shared" si="0"/>
        <v>0</v>
      </c>
      <c r="K27" s="107">
        <f t="shared" si="1"/>
        <v>0</v>
      </c>
      <c r="L27" s="108"/>
    </row>
    <row r="28" spans="1:13" ht="27.5" customHeight="1" x14ac:dyDescent="0.35">
      <c r="A28" s="26">
        <v>5</v>
      </c>
      <c r="B28" s="106" t="s">
        <v>27</v>
      </c>
      <c r="C28" s="106"/>
      <c r="D28" s="106"/>
      <c r="E28" s="28"/>
      <c r="F28" s="28"/>
      <c r="G28" s="28"/>
      <c r="H28" s="54">
        <f t="shared" si="0"/>
        <v>0</v>
      </c>
      <c r="I28" s="55">
        <f t="shared" si="0"/>
        <v>0</v>
      </c>
      <c r="J28" s="55">
        <f t="shared" si="0"/>
        <v>0</v>
      </c>
      <c r="K28" s="107">
        <f t="shared" si="1"/>
        <v>0</v>
      </c>
      <c r="L28" s="108"/>
    </row>
    <row r="29" spans="1:13" ht="27.5" customHeight="1" x14ac:dyDescent="0.35">
      <c r="A29" s="26">
        <v>6</v>
      </c>
      <c r="B29" s="106" t="s">
        <v>28</v>
      </c>
      <c r="C29" s="106"/>
      <c r="D29" s="106"/>
      <c r="E29" s="28"/>
      <c r="F29" s="28"/>
      <c r="G29" s="28"/>
      <c r="H29" s="54">
        <f t="shared" si="0"/>
        <v>0</v>
      </c>
      <c r="I29" s="55">
        <f t="shared" si="0"/>
        <v>0</v>
      </c>
      <c r="J29" s="55">
        <f t="shared" si="0"/>
        <v>0</v>
      </c>
      <c r="K29" s="107">
        <f t="shared" si="1"/>
        <v>0</v>
      </c>
      <c r="L29" s="108"/>
    </row>
    <row r="30" spans="1:13" ht="27.5" customHeight="1" x14ac:dyDescent="0.35">
      <c r="A30" s="26">
        <v>7</v>
      </c>
      <c r="B30" s="106" t="s">
        <v>29</v>
      </c>
      <c r="C30" s="106"/>
      <c r="D30" s="106"/>
      <c r="E30" s="28"/>
      <c r="F30" s="28"/>
      <c r="G30" s="28"/>
      <c r="H30" s="54">
        <f t="shared" si="0"/>
        <v>0</v>
      </c>
      <c r="I30" s="55">
        <f t="shared" si="0"/>
        <v>0</v>
      </c>
      <c r="J30" s="55">
        <f t="shared" si="0"/>
        <v>0</v>
      </c>
      <c r="K30" s="107">
        <f t="shared" si="1"/>
        <v>0</v>
      </c>
      <c r="L30" s="108"/>
    </row>
    <row r="31" spans="1:13" ht="27.5" customHeight="1" x14ac:dyDescent="0.35">
      <c r="A31" s="26">
        <v>8</v>
      </c>
      <c r="B31" s="106" t="s">
        <v>30</v>
      </c>
      <c r="C31" s="106"/>
      <c r="D31" s="106"/>
      <c r="E31" s="28"/>
      <c r="F31" s="28"/>
      <c r="G31" s="28"/>
      <c r="H31" s="54">
        <f t="shared" si="0"/>
        <v>0</v>
      </c>
      <c r="I31" s="55">
        <f t="shared" si="0"/>
        <v>0</v>
      </c>
      <c r="J31" s="55">
        <f t="shared" si="0"/>
        <v>0</v>
      </c>
      <c r="K31" s="107">
        <f t="shared" si="1"/>
        <v>0</v>
      </c>
      <c r="L31" s="108"/>
    </row>
    <row r="32" spans="1:13" ht="27.5" customHeight="1" x14ac:dyDescent="0.35">
      <c r="A32" s="26">
        <v>9</v>
      </c>
      <c r="B32" s="106" t="s">
        <v>31</v>
      </c>
      <c r="C32" s="106"/>
      <c r="D32" s="106"/>
      <c r="E32" s="28"/>
      <c r="F32" s="28"/>
      <c r="G32" s="28"/>
      <c r="H32" s="54">
        <f t="shared" si="0"/>
        <v>0</v>
      </c>
      <c r="I32" s="55">
        <f t="shared" si="0"/>
        <v>0</v>
      </c>
      <c r="J32" s="55">
        <f t="shared" si="0"/>
        <v>0</v>
      </c>
      <c r="K32" s="107">
        <f t="shared" si="1"/>
        <v>0</v>
      </c>
      <c r="L32" s="108"/>
    </row>
    <row r="33" spans="1:12" ht="27.5" customHeight="1" x14ac:dyDescent="0.35">
      <c r="A33" s="26">
        <v>10</v>
      </c>
      <c r="B33" s="106" t="s">
        <v>32</v>
      </c>
      <c r="C33" s="106"/>
      <c r="D33" s="106"/>
      <c r="E33" s="28"/>
      <c r="F33" s="28"/>
      <c r="G33" s="28"/>
      <c r="H33" s="54">
        <f t="shared" si="0"/>
        <v>0</v>
      </c>
      <c r="I33" s="55">
        <f t="shared" si="0"/>
        <v>0</v>
      </c>
      <c r="J33" s="55">
        <f t="shared" si="0"/>
        <v>0</v>
      </c>
      <c r="K33" s="107">
        <f t="shared" si="1"/>
        <v>0</v>
      </c>
      <c r="L33" s="108"/>
    </row>
    <row r="34" spans="1:12" ht="27.5" customHeight="1" x14ac:dyDescent="0.35">
      <c r="A34" s="26">
        <v>11</v>
      </c>
      <c r="B34" s="106" t="s">
        <v>33</v>
      </c>
      <c r="C34" s="106"/>
      <c r="D34" s="106"/>
      <c r="E34" s="28"/>
      <c r="F34" s="28"/>
      <c r="G34" s="28"/>
      <c r="H34" s="54">
        <f t="shared" si="0"/>
        <v>0</v>
      </c>
      <c r="I34" s="55">
        <f t="shared" si="0"/>
        <v>0</v>
      </c>
      <c r="J34" s="55">
        <f t="shared" si="0"/>
        <v>0</v>
      </c>
      <c r="K34" s="107">
        <f t="shared" si="1"/>
        <v>0</v>
      </c>
      <c r="L34" s="108"/>
    </row>
    <row r="35" spans="1:12" ht="27.5" customHeight="1" x14ac:dyDescent="0.35">
      <c r="A35" s="26">
        <v>12</v>
      </c>
      <c r="B35" s="106" t="s">
        <v>34</v>
      </c>
      <c r="C35" s="106"/>
      <c r="D35" s="106"/>
      <c r="E35" s="28"/>
      <c r="F35" s="28"/>
      <c r="G35" s="28"/>
      <c r="H35" s="54">
        <f t="shared" si="0"/>
        <v>0</v>
      </c>
      <c r="I35" s="55">
        <f t="shared" si="0"/>
        <v>0</v>
      </c>
      <c r="J35" s="55">
        <f t="shared" si="0"/>
        <v>0</v>
      </c>
      <c r="K35" s="107">
        <f t="shared" si="1"/>
        <v>0</v>
      </c>
      <c r="L35" s="108"/>
    </row>
    <row r="36" spans="1:12" ht="27.5" customHeight="1" x14ac:dyDescent="0.35">
      <c r="A36" s="26">
        <v>13</v>
      </c>
      <c r="B36" s="106" t="s">
        <v>35</v>
      </c>
      <c r="C36" s="106"/>
      <c r="D36" s="106"/>
      <c r="E36" s="28"/>
      <c r="F36" s="28"/>
      <c r="G36" s="28"/>
      <c r="H36" s="54">
        <f t="shared" si="0"/>
        <v>0</v>
      </c>
      <c r="I36" s="55">
        <f t="shared" si="0"/>
        <v>0</v>
      </c>
      <c r="J36" s="55">
        <f t="shared" si="0"/>
        <v>0</v>
      </c>
      <c r="K36" s="107">
        <f t="shared" si="1"/>
        <v>0</v>
      </c>
      <c r="L36" s="108"/>
    </row>
    <row r="37" spans="1:12" ht="27.5" customHeight="1" x14ac:dyDescent="0.35">
      <c r="A37" s="26">
        <v>14</v>
      </c>
      <c r="B37" s="106" t="s">
        <v>36</v>
      </c>
      <c r="C37" s="106"/>
      <c r="D37" s="106"/>
      <c r="E37" s="28"/>
      <c r="F37" s="28"/>
      <c r="G37" s="28"/>
      <c r="H37" s="54">
        <f t="shared" si="0"/>
        <v>0</v>
      </c>
      <c r="I37" s="55">
        <f t="shared" si="0"/>
        <v>0</v>
      </c>
      <c r="J37" s="55">
        <f t="shared" si="0"/>
        <v>0</v>
      </c>
      <c r="K37" s="107">
        <f t="shared" si="1"/>
        <v>0</v>
      </c>
      <c r="L37" s="108"/>
    </row>
    <row r="38" spans="1:12" ht="27.5" customHeight="1" x14ac:dyDescent="0.35">
      <c r="A38" s="26">
        <v>15</v>
      </c>
      <c r="B38" s="106" t="s">
        <v>37</v>
      </c>
      <c r="C38" s="106"/>
      <c r="D38" s="106"/>
      <c r="E38" s="28"/>
      <c r="F38" s="28"/>
      <c r="G38" s="28"/>
      <c r="H38" s="54">
        <f t="shared" si="0"/>
        <v>0</v>
      </c>
      <c r="I38" s="55">
        <f t="shared" si="0"/>
        <v>0</v>
      </c>
      <c r="J38" s="55">
        <f t="shared" si="0"/>
        <v>0</v>
      </c>
      <c r="K38" s="107">
        <f t="shared" si="1"/>
        <v>0</v>
      </c>
      <c r="L38" s="108"/>
    </row>
    <row r="39" spans="1:12" ht="27.5" customHeight="1" x14ac:dyDescent="0.35">
      <c r="A39" s="26">
        <v>16</v>
      </c>
      <c r="B39" s="106" t="s">
        <v>38</v>
      </c>
      <c r="C39" s="106"/>
      <c r="D39" s="106"/>
      <c r="E39" s="28"/>
      <c r="F39" s="28"/>
      <c r="G39" s="28"/>
      <c r="H39" s="54">
        <f t="shared" si="0"/>
        <v>0</v>
      </c>
      <c r="I39" s="55">
        <f t="shared" si="0"/>
        <v>0</v>
      </c>
      <c r="J39" s="55">
        <f t="shared" si="0"/>
        <v>0</v>
      </c>
      <c r="K39" s="107">
        <f t="shared" si="1"/>
        <v>0</v>
      </c>
      <c r="L39" s="108"/>
    </row>
    <row r="40" spans="1:12" ht="27.5" customHeight="1" x14ac:dyDescent="0.35">
      <c r="A40" s="26">
        <v>17</v>
      </c>
      <c r="B40" s="106" t="s">
        <v>39</v>
      </c>
      <c r="C40" s="106"/>
      <c r="D40" s="106"/>
      <c r="E40" s="28"/>
      <c r="F40" s="28"/>
      <c r="G40" s="28"/>
      <c r="H40" s="54">
        <f t="shared" si="0"/>
        <v>0</v>
      </c>
      <c r="I40" s="55">
        <f t="shared" si="0"/>
        <v>0</v>
      </c>
      <c r="J40" s="55">
        <f t="shared" si="0"/>
        <v>0</v>
      </c>
      <c r="K40" s="107">
        <f t="shared" si="1"/>
        <v>0</v>
      </c>
      <c r="L40" s="108"/>
    </row>
    <row r="41" spans="1:12" ht="27.5" customHeight="1" x14ac:dyDescent="0.35">
      <c r="A41" s="26">
        <v>18</v>
      </c>
      <c r="B41" s="106" t="s">
        <v>40</v>
      </c>
      <c r="C41" s="106"/>
      <c r="D41" s="106"/>
      <c r="E41" s="28"/>
      <c r="F41" s="28"/>
      <c r="G41" s="28"/>
      <c r="H41" s="54">
        <f t="shared" ref="H41:J43" si="2">E41*4</f>
        <v>0</v>
      </c>
      <c r="I41" s="55">
        <f t="shared" si="2"/>
        <v>0</v>
      </c>
      <c r="J41" s="55">
        <f t="shared" si="2"/>
        <v>0</v>
      </c>
      <c r="K41" s="107">
        <f t="shared" si="1"/>
        <v>0</v>
      </c>
      <c r="L41" s="108"/>
    </row>
    <row r="42" spans="1:12" ht="27.5" customHeight="1" x14ac:dyDescent="0.35">
      <c r="A42" s="26">
        <v>19</v>
      </c>
      <c r="B42" s="106" t="s">
        <v>41</v>
      </c>
      <c r="C42" s="106"/>
      <c r="D42" s="106"/>
      <c r="E42" s="28"/>
      <c r="F42" s="28"/>
      <c r="G42" s="28"/>
      <c r="H42" s="54">
        <f t="shared" si="2"/>
        <v>0</v>
      </c>
      <c r="I42" s="55">
        <f t="shared" si="2"/>
        <v>0</v>
      </c>
      <c r="J42" s="55">
        <f t="shared" si="2"/>
        <v>0</v>
      </c>
      <c r="K42" s="107">
        <f t="shared" si="1"/>
        <v>0</v>
      </c>
      <c r="L42" s="108"/>
    </row>
    <row r="43" spans="1:12" ht="27.5" customHeight="1" x14ac:dyDescent="0.35">
      <c r="A43" s="26">
        <v>20</v>
      </c>
      <c r="B43" s="106" t="s">
        <v>42</v>
      </c>
      <c r="C43" s="106"/>
      <c r="D43" s="106"/>
      <c r="E43" s="28"/>
      <c r="F43" s="28"/>
      <c r="G43" s="28"/>
      <c r="H43" s="54">
        <f t="shared" si="2"/>
        <v>0</v>
      </c>
      <c r="I43" s="55">
        <f t="shared" si="2"/>
        <v>0</v>
      </c>
      <c r="J43" s="55">
        <f t="shared" si="2"/>
        <v>0</v>
      </c>
      <c r="K43" s="107">
        <f t="shared" si="1"/>
        <v>0</v>
      </c>
      <c r="L43" s="108"/>
    </row>
    <row r="44" spans="1:12" ht="14.5" customHeight="1" x14ac:dyDescent="0.35">
      <c r="A44" s="26">
        <v>21</v>
      </c>
      <c r="B44" s="119" t="s">
        <v>43</v>
      </c>
      <c r="C44" s="120"/>
      <c r="D44" s="121"/>
      <c r="E44" s="28"/>
      <c r="F44" s="28"/>
      <c r="G44" s="28"/>
      <c r="H44" s="54">
        <f>E44*4*10</f>
        <v>0</v>
      </c>
      <c r="I44" s="54">
        <f t="shared" ref="I44:J44" si="3">F44*4*10</f>
        <v>0</v>
      </c>
      <c r="J44" s="54">
        <f t="shared" si="3"/>
        <v>0</v>
      </c>
      <c r="K44" s="107">
        <f t="shared" si="1"/>
        <v>0</v>
      </c>
      <c r="L44" s="108"/>
    </row>
    <row r="45" spans="1:12" x14ac:dyDescent="0.35">
      <c r="A45" s="125" t="s">
        <v>44</v>
      </c>
      <c r="B45" s="125"/>
      <c r="C45" s="125"/>
      <c r="D45" s="125"/>
      <c r="E45" s="30">
        <f>SUM(E24:E43)+E44*10</f>
        <v>0</v>
      </c>
      <c r="F45" s="30">
        <f t="shared" ref="F45:G45" si="4">SUM(F24:F43)+F44*10</f>
        <v>0</v>
      </c>
      <c r="G45" s="30">
        <f t="shared" si="4"/>
        <v>0</v>
      </c>
      <c r="H45" s="31"/>
      <c r="I45" s="32"/>
      <c r="J45" s="32"/>
      <c r="K45" s="107"/>
      <c r="L45" s="108"/>
    </row>
    <row r="46" spans="1:12" x14ac:dyDescent="0.35">
      <c r="A46" s="125" t="s">
        <v>18</v>
      </c>
      <c r="B46" s="125"/>
      <c r="C46" s="125"/>
      <c r="D46" s="125"/>
      <c r="E46" s="125"/>
      <c r="F46" s="125"/>
      <c r="G46" s="125"/>
      <c r="H46" s="54">
        <f>SUM(H24:H44)</f>
        <v>0</v>
      </c>
      <c r="I46" s="54">
        <f t="shared" ref="I46:J46" si="5">SUM(I24:I44)</f>
        <v>0</v>
      </c>
      <c r="J46" s="54">
        <f t="shared" si="5"/>
        <v>0</v>
      </c>
      <c r="K46" s="107"/>
      <c r="L46" s="108"/>
    </row>
    <row r="47" spans="1:12" ht="15" thickBot="1" x14ac:dyDescent="0.4">
      <c r="A47" s="125" t="s">
        <v>45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7">
        <f>SUM(H46:J46)</f>
        <v>0</v>
      </c>
      <c r="L47" s="128"/>
    </row>
    <row r="48" spans="1:12" ht="15" thickTop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5"/>
      <c r="L48" s="35"/>
    </row>
    <row r="49" spans="1:13" ht="46" customHeight="1" x14ac:dyDescent="0.35">
      <c r="A49" s="122" t="s">
        <v>46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</row>
    <row r="50" spans="1:13" x14ac:dyDescent="0.35">
      <c r="A50" s="123" t="s">
        <v>16</v>
      </c>
      <c r="B50" s="102" t="s">
        <v>4</v>
      </c>
      <c r="C50" s="102"/>
      <c r="D50" s="123" t="s">
        <v>47</v>
      </c>
      <c r="E50" s="124"/>
      <c r="F50" s="124"/>
      <c r="G50" s="89" t="s">
        <v>48</v>
      </c>
      <c r="H50" s="89" t="s">
        <v>49</v>
      </c>
      <c r="I50" s="123" t="s">
        <v>50</v>
      </c>
      <c r="J50" s="124"/>
      <c r="K50" s="124"/>
      <c r="L50" s="123" t="s">
        <v>19</v>
      </c>
      <c r="M50" s="81"/>
    </row>
    <row r="51" spans="1:13" ht="49" customHeight="1" x14ac:dyDescent="0.35">
      <c r="A51" s="124"/>
      <c r="B51" s="102"/>
      <c r="C51" s="102"/>
      <c r="D51" s="3" t="s">
        <v>20</v>
      </c>
      <c r="E51" s="3" t="s">
        <v>21</v>
      </c>
      <c r="F51" s="3" t="s">
        <v>22</v>
      </c>
      <c r="G51" s="90"/>
      <c r="H51" s="90"/>
      <c r="I51" s="3" t="s">
        <v>20</v>
      </c>
      <c r="J51" s="3" t="s">
        <v>21</v>
      </c>
      <c r="K51" s="3" t="s">
        <v>22</v>
      </c>
      <c r="L51" s="105"/>
      <c r="M51" s="81"/>
    </row>
    <row r="52" spans="1:13" ht="27.5" customHeight="1" x14ac:dyDescent="0.35">
      <c r="A52" s="6">
        <v>1</v>
      </c>
      <c r="B52" s="129" t="s">
        <v>51</v>
      </c>
      <c r="C52" s="90"/>
      <c r="D52" s="10"/>
      <c r="E52" s="10"/>
      <c r="F52" s="10"/>
      <c r="G52" s="36">
        <v>38</v>
      </c>
      <c r="H52" s="36">
        <v>4</v>
      </c>
      <c r="I52" s="29">
        <f>D52*G52*H52</f>
        <v>0</v>
      </c>
      <c r="J52" s="29">
        <f>E52*G52*H52</f>
        <v>0</v>
      </c>
      <c r="K52" s="29">
        <f>F52*G52*H52</f>
        <v>0</v>
      </c>
      <c r="L52" s="130">
        <f>SUM(I52:K52)</f>
        <v>0</v>
      </c>
      <c r="M52" s="79"/>
    </row>
    <row r="53" spans="1:13" x14ac:dyDescent="0.35">
      <c r="A53" s="6">
        <v>2</v>
      </c>
      <c r="B53" s="129" t="s">
        <v>52</v>
      </c>
      <c r="C53" s="90"/>
      <c r="D53" s="10"/>
      <c r="E53" s="10"/>
      <c r="F53" s="10"/>
      <c r="G53" s="36">
        <v>38</v>
      </c>
      <c r="H53" s="36">
        <v>3</v>
      </c>
      <c r="I53" s="29">
        <f t="shared" ref="I53:I61" si="6">D53*G53*H53</f>
        <v>0</v>
      </c>
      <c r="J53" s="29">
        <f t="shared" ref="J53:J61" si="7">E53*G53*H53</f>
        <v>0</v>
      </c>
      <c r="K53" s="29">
        <f t="shared" ref="K53:K61" si="8">F53*G53*H53</f>
        <v>0</v>
      </c>
      <c r="L53" s="130">
        <f t="shared" ref="L53:L61" si="9">SUM(I53:K53)</f>
        <v>0</v>
      </c>
      <c r="M53" s="79"/>
    </row>
    <row r="54" spans="1:13" x14ac:dyDescent="0.35">
      <c r="A54" s="6">
        <v>3</v>
      </c>
      <c r="B54" s="129" t="s">
        <v>53</v>
      </c>
      <c r="C54" s="90"/>
      <c r="D54" s="10"/>
      <c r="E54" s="10"/>
      <c r="F54" s="10"/>
      <c r="G54" s="36">
        <v>38</v>
      </c>
      <c r="H54" s="36">
        <v>1</v>
      </c>
      <c r="I54" s="29">
        <f t="shared" si="6"/>
        <v>0</v>
      </c>
      <c r="J54" s="29">
        <f t="shared" si="7"/>
        <v>0</v>
      </c>
      <c r="K54" s="29">
        <f t="shared" si="8"/>
        <v>0</v>
      </c>
      <c r="L54" s="130">
        <f t="shared" si="9"/>
        <v>0</v>
      </c>
      <c r="M54" s="79"/>
    </row>
    <row r="55" spans="1:13" x14ac:dyDescent="0.35">
      <c r="A55" s="6">
        <v>4</v>
      </c>
      <c r="B55" s="129" t="s">
        <v>54</v>
      </c>
      <c r="C55" s="90"/>
      <c r="D55" s="10"/>
      <c r="E55" s="10"/>
      <c r="F55" s="10"/>
      <c r="G55" s="36">
        <v>38</v>
      </c>
      <c r="H55" s="36">
        <v>6</v>
      </c>
      <c r="I55" s="29">
        <f t="shared" si="6"/>
        <v>0</v>
      </c>
      <c r="J55" s="29">
        <f t="shared" si="7"/>
        <v>0</v>
      </c>
      <c r="K55" s="29">
        <f t="shared" si="8"/>
        <v>0</v>
      </c>
      <c r="L55" s="130">
        <f t="shared" si="9"/>
        <v>0</v>
      </c>
      <c r="M55" s="79"/>
    </row>
    <row r="56" spans="1:13" x14ac:dyDescent="0.35">
      <c r="A56" s="6">
        <v>5</v>
      </c>
      <c r="B56" s="129" t="s">
        <v>55</v>
      </c>
      <c r="C56" s="90"/>
      <c r="D56" s="10"/>
      <c r="E56" s="10"/>
      <c r="F56" s="10"/>
      <c r="G56" s="36">
        <v>38</v>
      </c>
      <c r="H56" s="36">
        <v>1</v>
      </c>
      <c r="I56" s="29">
        <f t="shared" si="6"/>
        <v>0</v>
      </c>
      <c r="J56" s="29">
        <f t="shared" si="7"/>
        <v>0</v>
      </c>
      <c r="K56" s="29">
        <f t="shared" si="8"/>
        <v>0</v>
      </c>
      <c r="L56" s="130">
        <f t="shared" si="9"/>
        <v>0</v>
      </c>
      <c r="M56" s="79"/>
    </row>
    <row r="57" spans="1:13" x14ac:dyDescent="0.35">
      <c r="A57" s="6">
        <v>6</v>
      </c>
      <c r="B57" s="129" t="s">
        <v>56</v>
      </c>
      <c r="C57" s="90"/>
      <c r="D57" s="10"/>
      <c r="E57" s="10"/>
      <c r="F57" s="10"/>
      <c r="G57" s="36">
        <v>38</v>
      </c>
      <c r="H57" s="36">
        <v>4</v>
      </c>
      <c r="I57" s="29">
        <f t="shared" si="6"/>
        <v>0</v>
      </c>
      <c r="J57" s="29">
        <f t="shared" si="7"/>
        <v>0</v>
      </c>
      <c r="K57" s="29">
        <f t="shared" si="8"/>
        <v>0</v>
      </c>
      <c r="L57" s="130">
        <f t="shared" si="9"/>
        <v>0</v>
      </c>
      <c r="M57" s="79"/>
    </row>
    <row r="58" spans="1:13" x14ac:dyDescent="0.35">
      <c r="A58" s="6">
        <v>7</v>
      </c>
      <c r="B58" s="129" t="s">
        <v>57</v>
      </c>
      <c r="C58" s="90"/>
      <c r="D58" s="10"/>
      <c r="E58" s="10"/>
      <c r="F58" s="10"/>
      <c r="G58" s="36">
        <v>38</v>
      </c>
      <c r="H58" s="36">
        <v>2</v>
      </c>
      <c r="I58" s="29">
        <f t="shared" si="6"/>
        <v>0</v>
      </c>
      <c r="J58" s="29">
        <f t="shared" si="7"/>
        <v>0</v>
      </c>
      <c r="K58" s="29">
        <f t="shared" si="8"/>
        <v>0</v>
      </c>
      <c r="L58" s="130">
        <f t="shared" si="9"/>
        <v>0</v>
      </c>
      <c r="M58" s="79"/>
    </row>
    <row r="59" spans="1:13" x14ac:dyDescent="0.35">
      <c r="A59" s="6">
        <v>8</v>
      </c>
      <c r="B59" s="129" t="s">
        <v>58</v>
      </c>
      <c r="C59" s="90"/>
      <c r="D59" s="10"/>
      <c r="E59" s="10"/>
      <c r="F59" s="10"/>
      <c r="G59" s="36">
        <v>38</v>
      </c>
      <c r="H59" s="36">
        <v>8</v>
      </c>
      <c r="I59" s="29">
        <f t="shared" si="6"/>
        <v>0</v>
      </c>
      <c r="J59" s="29">
        <f t="shared" si="7"/>
        <v>0</v>
      </c>
      <c r="K59" s="29">
        <f t="shared" si="8"/>
        <v>0</v>
      </c>
      <c r="L59" s="130">
        <f t="shared" si="9"/>
        <v>0</v>
      </c>
      <c r="M59" s="79"/>
    </row>
    <row r="60" spans="1:13" x14ac:dyDescent="0.35">
      <c r="A60" s="6">
        <v>9</v>
      </c>
      <c r="B60" s="129" t="s">
        <v>59</v>
      </c>
      <c r="C60" s="90"/>
      <c r="D60" s="10"/>
      <c r="E60" s="10"/>
      <c r="F60" s="10"/>
      <c r="G60" s="36">
        <v>38</v>
      </c>
      <c r="H60" s="36">
        <v>1</v>
      </c>
      <c r="I60" s="29">
        <f t="shared" si="6"/>
        <v>0</v>
      </c>
      <c r="J60" s="29">
        <f t="shared" si="7"/>
        <v>0</v>
      </c>
      <c r="K60" s="29">
        <f t="shared" si="8"/>
        <v>0</v>
      </c>
      <c r="L60" s="130">
        <f t="shared" si="9"/>
        <v>0</v>
      </c>
      <c r="M60" s="79"/>
    </row>
    <row r="61" spans="1:13" x14ac:dyDescent="0.35">
      <c r="A61" s="6">
        <v>10</v>
      </c>
      <c r="B61" s="129" t="s">
        <v>60</v>
      </c>
      <c r="C61" s="90"/>
      <c r="D61" s="10"/>
      <c r="E61" s="10"/>
      <c r="F61" s="10"/>
      <c r="G61" s="36">
        <v>38</v>
      </c>
      <c r="H61" s="36">
        <v>1</v>
      </c>
      <c r="I61" s="29">
        <f t="shared" si="6"/>
        <v>0</v>
      </c>
      <c r="J61" s="29">
        <f t="shared" si="7"/>
        <v>0</v>
      </c>
      <c r="K61" s="29">
        <f t="shared" si="8"/>
        <v>0</v>
      </c>
      <c r="L61" s="130">
        <f t="shared" si="9"/>
        <v>0</v>
      </c>
      <c r="M61" s="79"/>
    </row>
    <row r="62" spans="1:13" x14ac:dyDescent="0.35">
      <c r="A62" s="131" t="s">
        <v>18</v>
      </c>
      <c r="B62" s="132"/>
      <c r="C62" s="132"/>
      <c r="D62" s="132"/>
      <c r="E62" s="132"/>
      <c r="F62" s="132"/>
      <c r="G62" s="132"/>
      <c r="H62" s="132"/>
      <c r="I62" s="37">
        <f>SUM(I52:I61)</f>
        <v>0</v>
      </c>
      <c r="J62" s="37">
        <f t="shared" ref="J62:K62" si="10">SUM(J52:J61)</f>
        <v>0</v>
      </c>
      <c r="K62" s="37">
        <f t="shared" si="10"/>
        <v>0</v>
      </c>
      <c r="L62" s="130"/>
      <c r="M62" s="79"/>
    </row>
    <row r="63" spans="1:13" ht="15" thickBot="1" x14ac:dyDescent="0.4">
      <c r="A63" s="131" t="s">
        <v>45</v>
      </c>
      <c r="B63" s="132"/>
      <c r="C63" s="132"/>
      <c r="D63" s="132"/>
      <c r="E63" s="132"/>
      <c r="F63" s="132"/>
      <c r="G63" s="132"/>
      <c r="H63" s="132"/>
      <c r="I63" s="132"/>
      <c r="J63" s="132"/>
      <c r="K63" s="133"/>
      <c r="L63" s="134">
        <f>SUM(I62:K62)</f>
        <v>0</v>
      </c>
      <c r="M63" s="135"/>
    </row>
    <row r="64" spans="1:13" ht="15" thickTop="1" x14ac:dyDescent="0.35">
      <c r="A64" s="33"/>
      <c r="B64" s="38"/>
      <c r="C64" s="38"/>
      <c r="D64" s="38"/>
      <c r="E64" s="38"/>
      <c r="F64" s="38"/>
      <c r="G64" s="38"/>
      <c r="H64" s="38"/>
      <c r="I64" s="38"/>
      <c r="J64" s="38"/>
      <c r="K64" s="39"/>
      <c r="L64" s="136"/>
      <c r="M64" s="137"/>
    </row>
    <row r="65" spans="1:13" x14ac:dyDescent="0.35">
      <c r="A65" s="33"/>
      <c r="B65" s="38"/>
      <c r="C65" s="38"/>
      <c r="D65" s="38"/>
      <c r="E65" s="38"/>
      <c r="F65" s="38"/>
      <c r="G65" s="38"/>
      <c r="H65" s="38"/>
      <c r="I65" s="38"/>
      <c r="J65" s="38"/>
      <c r="K65" s="24"/>
      <c r="L65" s="136"/>
      <c r="M65" s="137"/>
    </row>
    <row r="66" spans="1:13" x14ac:dyDescent="0.35">
      <c r="A66" s="33"/>
      <c r="B66" s="38"/>
      <c r="C66" s="38"/>
      <c r="D66" s="38"/>
      <c r="E66" s="38"/>
      <c r="F66" s="38"/>
      <c r="G66" s="38"/>
      <c r="H66" s="38"/>
      <c r="I66" s="38"/>
      <c r="J66" s="38"/>
      <c r="K66" s="24"/>
      <c r="L66" s="136"/>
      <c r="M66" s="137"/>
    </row>
    <row r="67" spans="1:13" s="41" customFormat="1" ht="38" customHeight="1" x14ac:dyDescent="0.35">
      <c r="A67" s="83" t="s">
        <v>61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</row>
    <row r="68" spans="1:13" s="42" customFormat="1" x14ac:dyDescent="0.35">
      <c r="A68" s="138" t="s">
        <v>16</v>
      </c>
      <c r="B68" s="138" t="s">
        <v>4</v>
      </c>
      <c r="C68" s="104" t="s">
        <v>47</v>
      </c>
      <c r="D68" s="104"/>
      <c r="E68" s="104"/>
      <c r="F68" s="140" t="s">
        <v>62</v>
      </c>
      <c r="G68" s="104" t="s">
        <v>63</v>
      </c>
      <c r="H68" s="104"/>
      <c r="I68" s="104"/>
      <c r="J68" s="104" t="s">
        <v>18</v>
      </c>
      <c r="K68" s="141"/>
      <c r="L68" s="141"/>
      <c r="M68" s="104" t="s">
        <v>19</v>
      </c>
    </row>
    <row r="69" spans="1:13" s="43" customFormat="1" ht="43.5" customHeight="1" x14ac:dyDescent="0.35">
      <c r="A69" s="139"/>
      <c r="B69" s="139"/>
      <c r="C69" s="4" t="s">
        <v>20</v>
      </c>
      <c r="D69" s="4" t="s">
        <v>21</v>
      </c>
      <c r="E69" s="4" t="s">
        <v>22</v>
      </c>
      <c r="F69" s="140"/>
      <c r="G69" s="4" t="s">
        <v>20</v>
      </c>
      <c r="H69" s="4" t="s">
        <v>21</v>
      </c>
      <c r="I69" s="4" t="s">
        <v>22</v>
      </c>
      <c r="J69" s="4" t="s">
        <v>20</v>
      </c>
      <c r="K69" s="4" t="s">
        <v>21</v>
      </c>
      <c r="L69" s="4" t="s">
        <v>22</v>
      </c>
      <c r="M69" s="142"/>
    </row>
    <row r="70" spans="1:13" ht="19" customHeight="1" x14ac:dyDescent="0.35">
      <c r="A70" s="26">
        <v>1</v>
      </c>
      <c r="B70" s="27" t="s">
        <v>64</v>
      </c>
      <c r="C70" s="28"/>
      <c r="D70" s="28"/>
      <c r="E70" s="28"/>
      <c r="F70" s="36">
        <v>1</v>
      </c>
      <c r="G70" s="30">
        <f>C70*F70</f>
        <v>0</v>
      </c>
      <c r="H70" s="30">
        <f>D70*F70</f>
        <v>0</v>
      </c>
      <c r="I70" s="30">
        <f>E70*F70</f>
        <v>0</v>
      </c>
      <c r="J70" s="30">
        <f>G70*12</f>
        <v>0</v>
      </c>
      <c r="K70" s="30">
        <f>H70*12</f>
        <v>0</v>
      </c>
      <c r="L70" s="30">
        <f>I70*12</f>
        <v>0</v>
      </c>
      <c r="M70" s="30">
        <f>SUM(J70:L70)</f>
        <v>0</v>
      </c>
    </row>
    <row r="71" spans="1:13" ht="28.5" customHeight="1" x14ac:dyDescent="0.35">
      <c r="A71" s="26">
        <v>2</v>
      </c>
      <c r="B71" s="27" t="s">
        <v>65</v>
      </c>
      <c r="C71" s="28"/>
      <c r="D71" s="28"/>
      <c r="E71" s="28"/>
      <c r="F71" s="36">
        <v>1</v>
      </c>
      <c r="G71" s="30">
        <f t="shared" ref="G71:G90" si="11">C71*F71</f>
        <v>0</v>
      </c>
      <c r="H71" s="30">
        <f t="shared" ref="H71:H90" si="12">D71*F71</f>
        <v>0</v>
      </c>
      <c r="I71" s="30">
        <f t="shared" ref="I71:I90" si="13">E71*F71</f>
        <v>0</v>
      </c>
      <c r="J71" s="30">
        <f t="shared" ref="J71:L90" si="14">G71*12</f>
        <v>0</v>
      </c>
      <c r="K71" s="30">
        <f t="shared" si="14"/>
        <v>0</v>
      </c>
      <c r="L71" s="30">
        <f t="shared" si="14"/>
        <v>0</v>
      </c>
      <c r="M71" s="30">
        <f t="shared" ref="M71:M90" si="15">SUM(J71:L71)</f>
        <v>0</v>
      </c>
    </row>
    <row r="72" spans="1:13" ht="13.5" customHeight="1" x14ac:dyDescent="0.35">
      <c r="A72" s="26">
        <v>3</v>
      </c>
      <c r="B72" s="27" t="s">
        <v>66</v>
      </c>
      <c r="C72" s="28"/>
      <c r="D72" s="28"/>
      <c r="E72" s="28"/>
      <c r="F72" s="36">
        <v>1</v>
      </c>
      <c r="G72" s="30">
        <f t="shared" si="11"/>
        <v>0</v>
      </c>
      <c r="H72" s="30">
        <f t="shared" si="12"/>
        <v>0</v>
      </c>
      <c r="I72" s="30">
        <f t="shared" si="13"/>
        <v>0</v>
      </c>
      <c r="J72" s="30">
        <f t="shared" si="14"/>
        <v>0</v>
      </c>
      <c r="K72" s="30">
        <f t="shared" si="14"/>
        <v>0</v>
      </c>
      <c r="L72" s="30">
        <f t="shared" si="14"/>
        <v>0</v>
      </c>
      <c r="M72" s="30">
        <f t="shared" si="15"/>
        <v>0</v>
      </c>
    </row>
    <row r="73" spans="1:13" ht="13.5" customHeight="1" x14ac:dyDescent="0.35">
      <c r="A73" s="26">
        <v>4</v>
      </c>
      <c r="B73" s="27" t="s">
        <v>67</v>
      </c>
      <c r="C73" s="28"/>
      <c r="D73" s="28"/>
      <c r="E73" s="28"/>
      <c r="F73" s="36">
        <v>1</v>
      </c>
      <c r="G73" s="30">
        <f t="shared" si="11"/>
        <v>0</v>
      </c>
      <c r="H73" s="30">
        <f t="shared" si="12"/>
        <v>0</v>
      </c>
      <c r="I73" s="30">
        <f t="shared" si="13"/>
        <v>0</v>
      </c>
      <c r="J73" s="30">
        <f t="shared" si="14"/>
        <v>0</v>
      </c>
      <c r="K73" s="30">
        <f t="shared" si="14"/>
        <v>0</v>
      </c>
      <c r="L73" s="30">
        <f t="shared" si="14"/>
        <v>0</v>
      </c>
      <c r="M73" s="30">
        <f t="shared" si="15"/>
        <v>0</v>
      </c>
    </row>
    <row r="74" spans="1:13" ht="15" customHeight="1" x14ac:dyDescent="0.35">
      <c r="A74" s="26">
        <v>5</v>
      </c>
      <c r="B74" s="27" t="s">
        <v>68</v>
      </c>
      <c r="C74" s="28"/>
      <c r="D74" s="28"/>
      <c r="E74" s="28"/>
      <c r="F74" s="36">
        <v>1</v>
      </c>
      <c r="G74" s="30">
        <f t="shared" si="11"/>
        <v>0</v>
      </c>
      <c r="H74" s="30">
        <f t="shared" si="12"/>
        <v>0</v>
      </c>
      <c r="I74" s="30">
        <f t="shared" si="13"/>
        <v>0</v>
      </c>
      <c r="J74" s="30">
        <f t="shared" si="14"/>
        <v>0</v>
      </c>
      <c r="K74" s="30">
        <f t="shared" si="14"/>
        <v>0</v>
      </c>
      <c r="L74" s="30">
        <f t="shared" si="14"/>
        <v>0</v>
      </c>
      <c r="M74" s="30">
        <f t="shared" si="15"/>
        <v>0</v>
      </c>
    </row>
    <row r="75" spans="1:13" ht="27" customHeight="1" x14ac:dyDescent="0.35">
      <c r="A75" s="26">
        <v>6</v>
      </c>
      <c r="B75" s="27" t="s">
        <v>69</v>
      </c>
      <c r="C75" s="28"/>
      <c r="D75" s="28"/>
      <c r="E75" s="28"/>
      <c r="F75" s="36">
        <v>1</v>
      </c>
      <c r="G75" s="30">
        <f t="shared" si="11"/>
        <v>0</v>
      </c>
      <c r="H75" s="30">
        <f t="shared" si="12"/>
        <v>0</v>
      </c>
      <c r="I75" s="30">
        <f t="shared" si="13"/>
        <v>0</v>
      </c>
      <c r="J75" s="30">
        <f t="shared" si="14"/>
        <v>0</v>
      </c>
      <c r="K75" s="30">
        <f t="shared" si="14"/>
        <v>0</v>
      </c>
      <c r="L75" s="30">
        <f t="shared" si="14"/>
        <v>0</v>
      </c>
      <c r="M75" s="30">
        <f t="shared" si="15"/>
        <v>0</v>
      </c>
    </row>
    <row r="76" spans="1:13" ht="15" customHeight="1" x14ac:dyDescent="0.35">
      <c r="A76" s="26">
        <v>7</v>
      </c>
      <c r="B76" s="27" t="s">
        <v>70</v>
      </c>
      <c r="C76" s="28"/>
      <c r="D76" s="28"/>
      <c r="E76" s="28"/>
      <c r="F76" s="36">
        <v>1</v>
      </c>
      <c r="G76" s="30">
        <f t="shared" si="11"/>
        <v>0</v>
      </c>
      <c r="H76" s="30">
        <f t="shared" si="12"/>
        <v>0</v>
      </c>
      <c r="I76" s="30">
        <f t="shared" si="13"/>
        <v>0</v>
      </c>
      <c r="J76" s="30">
        <f t="shared" si="14"/>
        <v>0</v>
      </c>
      <c r="K76" s="30">
        <f t="shared" si="14"/>
        <v>0</v>
      </c>
      <c r="L76" s="30">
        <f t="shared" si="14"/>
        <v>0</v>
      </c>
      <c r="M76" s="30">
        <f t="shared" si="15"/>
        <v>0</v>
      </c>
    </row>
    <row r="77" spans="1:13" ht="27" customHeight="1" x14ac:dyDescent="0.35">
      <c r="A77" s="26">
        <v>8</v>
      </c>
      <c r="B77" s="27" t="s">
        <v>71</v>
      </c>
      <c r="C77" s="28"/>
      <c r="D77" s="28"/>
      <c r="E77" s="28"/>
      <c r="F77" s="36">
        <v>20</v>
      </c>
      <c r="G77" s="30">
        <f t="shared" si="11"/>
        <v>0</v>
      </c>
      <c r="H77" s="30">
        <f t="shared" si="12"/>
        <v>0</v>
      </c>
      <c r="I77" s="30">
        <f t="shared" si="13"/>
        <v>0</v>
      </c>
      <c r="J77" s="30">
        <f t="shared" si="14"/>
        <v>0</v>
      </c>
      <c r="K77" s="30">
        <f t="shared" si="14"/>
        <v>0</v>
      </c>
      <c r="L77" s="30">
        <f t="shared" si="14"/>
        <v>0</v>
      </c>
      <c r="M77" s="30">
        <f t="shared" si="15"/>
        <v>0</v>
      </c>
    </row>
    <row r="78" spans="1:13" ht="27" customHeight="1" x14ac:dyDescent="0.35">
      <c r="A78" s="26">
        <v>9</v>
      </c>
      <c r="B78" s="27" t="s">
        <v>72</v>
      </c>
      <c r="C78" s="28"/>
      <c r="D78" s="28"/>
      <c r="E78" s="28"/>
      <c r="F78" s="36">
        <v>10</v>
      </c>
      <c r="G78" s="30">
        <f t="shared" si="11"/>
        <v>0</v>
      </c>
      <c r="H78" s="30">
        <f t="shared" si="12"/>
        <v>0</v>
      </c>
      <c r="I78" s="30">
        <f t="shared" si="13"/>
        <v>0</v>
      </c>
      <c r="J78" s="30">
        <f t="shared" si="14"/>
        <v>0</v>
      </c>
      <c r="K78" s="30">
        <f t="shared" si="14"/>
        <v>0</v>
      </c>
      <c r="L78" s="30">
        <f t="shared" si="14"/>
        <v>0</v>
      </c>
      <c r="M78" s="30">
        <f t="shared" si="15"/>
        <v>0</v>
      </c>
    </row>
    <row r="79" spans="1:13" ht="27" customHeight="1" x14ac:dyDescent="0.35">
      <c r="A79" s="26">
        <v>10</v>
      </c>
      <c r="B79" s="27" t="s">
        <v>73</v>
      </c>
      <c r="C79" s="28"/>
      <c r="D79" s="28"/>
      <c r="E79" s="28"/>
      <c r="F79" s="36">
        <v>27</v>
      </c>
      <c r="G79" s="30">
        <f t="shared" si="11"/>
        <v>0</v>
      </c>
      <c r="H79" s="30">
        <f t="shared" si="12"/>
        <v>0</v>
      </c>
      <c r="I79" s="30">
        <f t="shared" si="13"/>
        <v>0</v>
      </c>
      <c r="J79" s="30">
        <f t="shared" si="14"/>
        <v>0</v>
      </c>
      <c r="K79" s="30">
        <f t="shared" si="14"/>
        <v>0</v>
      </c>
      <c r="L79" s="30">
        <f t="shared" si="14"/>
        <v>0</v>
      </c>
      <c r="M79" s="30">
        <f t="shared" si="15"/>
        <v>0</v>
      </c>
    </row>
    <row r="80" spans="1:13" ht="27" customHeight="1" x14ac:dyDescent="0.35">
      <c r="A80" s="26">
        <v>11</v>
      </c>
      <c r="B80" s="27" t="s">
        <v>74</v>
      </c>
      <c r="C80" s="28"/>
      <c r="D80" s="28"/>
      <c r="E80" s="28"/>
      <c r="F80" s="36">
        <v>4</v>
      </c>
      <c r="G80" s="30">
        <f t="shared" si="11"/>
        <v>0</v>
      </c>
      <c r="H80" s="30">
        <f t="shared" si="12"/>
        <v>0</v>
      </c>
      <c r="I80" s="30">
        <f t="shared" si="13"/>
        <v>0</v>
      </c>
      <c r="J80" s="30">
        <f t="shared" si="14"/>
        <v>0</v>
      </c>
      <c r="K80" s="30">
        <f t="shared" si="14"/>
        <v>0</v>
      </c>
      <c r="L80" s="30">
        <f t="shared" si="14"/>
        <v>0</v>
      </c>
      <c r="M80" s="30">
        <f t="shared" si="15"/>
        <v>0</v>
      </c>
    </row>
    <row r="81" spans="1:13" ht="15" customHeight="1" x14ac:dyDescent="0.35">
      <c r="A81" s="26">
        <v>12</v>
      </c>
      <c r="B81" s="27" t="s">
        <v>75</v>
      </c>
      <c r="C81" s="28"/>
      <c r="D81" s="28"/>
      <c r="E81" s="28"/>
      <c r="F81" s="36">
        <v>15</v>
      </c>
      <c r="G81" s="30">
        <f t="shared" si="11"/>
        <v>0</v>
      </c>
      <c r="H81" s="30">
        <f t="shared" si="12"/>
        <v>0</v>
      </c>
      <c r="I81" s="30">
        <f t="shared" si="13"/>
        <v>0</v>
      </c>
      <c r="J81" s="30">
        <f t="shared" si="14"/>
        <v>0</v>
      </c>
      <c r="K81" s="30">
        <f t="shared" si="14"/>
        <v>0</v>
      </c>
      <c r="L81" s="30">
        <f t="shared" si="14"/>
        <v>0</v>
      </c>
      <c r="M81" s="30">
        <f t="shared" si="15"/>
        <v>0</v>
      </c>
    </row>
    <row r="82" spans="1:13" ht="15" customHeight="1" x14ac:dyDescent="0.35">
      <c r="A82" s="26">
        <v>13</v>
      </c>
      <c r="B82" s="27" t="s">
        <v>76</v>
      </c>
      <c r="C82" s="28"/>
      <c r="D82" s="28"/>
      <c r="E82" s="28"/>
      <c r="F82" s="36">
        <v>1</v>
      </c>
      <c r="G82" s="30">
        <f t="shared" si="11"/>
        <v>0</v>
      </c>
      <c r="H82" s="30">
        <f t="shared" si="12"/>
        <v>0</v>
      </c>
      <c r="I82" s="30">
        <f t="shared" si="13"/>
        <v>0</v>
      </c>
      <c r="J82" s="30">
        <f t="shared" si="14"/>
        <v>0</v>
      </c>
      <c r="K82" s="30">
        <f t="shared" si="14"/>
        <v>0</v>
      </c>
      <c r="L82" s="30">
        <f t="shared" si="14"/>
        <v>0</v>
      </c>
      <c r="M82" s="30">
        <f t="shared" si="15"/>
        <v>0</v>
      </c>
    </row>
    <row r="83" spans="1:13" ht="15" customHeight="1" x14ac:dyDescent="0.35">
      <c r="A83" s="26">
        <v>14</v>
      </c>
      <c r="B83" s="27" t="s">
        <v>77</v>
      </c>
      <c r="C83" s="28"/>
      <c r="D83" s="28"/>
      <c r="E83" s="28"/>
      <c r="F83" s="36">
        <v>42</v>
      </c>
      <c r="G83" s="30">
        <f t="shared" si="11"/>
        <v>0</v>
      </c>
      <c r="H83" s="30">
        <f t="shared" si="12"/>
        <v>0</v>
      </c>
      <c r="I83" s="30">
        <f t="shared" si="13"/>
        <v>0</v>
      </c>
      <c r="J83" s="30">
        <f t="shared" si="14"/>
        <v>0</v>
      </c>
      <c r="K83" s="30">
        <f t="shared" si="14"/>
        <v>0</v>
      </c>
      <c r="L83" s="30">
        <f t="shared" si="14"/>
        <v>0</v>
      </c>
      <c r="M83" s="30">
        <f t="shared" si="15"/>
        <v>0</v>
      </c>
    </row>
    <row r="84" spans="1:13" ht="15" customHeight="1" x14ac:dyDescent="0.35">
      <c r="A84" s="26">
        <v>15</v>
      </c>
      <c r="B84" s="27" t="s">
        <v>78</v>
      </c>
      <c r="C84" s="28"/>
      <c r="D84" s="28"/>
      <c r="E84" s="28"/>
      <c r="F84" s="36">
        <v>1</v>
      </c>
      <c r="G84" s="30">
        <f t="shared" si="11"/>
        <v>0</v>
      </c>
      <c r="H84" s="30">
        <f t="shared" si="12"/>
        <v>0</v>
      </c>
      <c r="I84" s="30">
        <f t="shared" si="13"/>
        <v>0</v>
      </c>
      <c r="J84" s="30">
        <f t="shared" si="14"/>
        <v>0</v>
      </c>
      <c r="K84" s="30">
        <f t="shared" si="14"/>
        <v>0</v>
      </c>
      <c r="L84" s="30">
        <f t="shared" si="14"/>
        <v>0</v>
      </c>
      <c r="M84" s="30">
        <f t="shared" si="15"/>
        <v>0</v>
      </c>
    </row>
    <row r="85" spans="1:13" ht="25.5" x14ac:dyDescent="0.35">
      <c r="A85" s="26">
        <v>16</v>
      </c>
      <c r="B85" s="27" t="s">
        <v>79</v>
      </c>
      <c r="C85" s="28"/>
      <c r="D85" s="28"/>
      <c r="E85" s="28"/>
      <c r="F85" s="36">
        <v>10</v>
      </c>
      <c r="G85" s="30">
        <f t="shared" si="11"/>
        <v>0</v>
      </c>
      <c r="H85" s="30">
        <f t="shared" si="12"/>
        <v>0</v>
      </c>
      <c r="I85" s="30">
        <f t="shared" si="13"/>
        <v>0</v>
      </c>
      <c r="J85" s="30">
        <f t="shared" si="14"/>
        <v>0</v>
      </c>
      <c r="K85" s="30">
        <f t="shared" si="14"/>
        <v>0</v>
      </c>
      <c r="L85" s="30">
        <f t="shared" si="14"/>
        <v>0</v>
      </c>
      <c r="M85" s="30">
        <f t="shared" si="15"/>
        <v>0</v>
      </c>
    </row>
    <row r="86" spans="1:13" ht="26.5" customHeight="1" x14ac:dyDescent="0.35">
      <c r="A86" s="26">
        <v>17</v>
      </c>
      <c r="B86" s="27" t="s">
        <v>80</v>
      </c>
      <c r="C86" s="28"/>
      <c r="D86" s="28"/>
      <c r="E86" s="28"/>
      <c r="F86" s="36">
        <v>5</v>
      </c>
      <c r="G86" s="30">
        <f t="shared" si="11"/>
        <v>0</v>
      </c>
      <c r="H86" s="30">
        <f t="shared" si="12"/>
        <v>0</v>
      </c>
      <c r="I86" s="30">
        <f t="shared" si="13"/>
        <v>0</v>
      </c>
      <c r="J86" s="30">
        <f t="shared" si="14"/>
        <v>0</v>
      </c>
      <c r="K86" s="30">
        <f t="shared" si="14"/>
        <v>0</v>
      </c>
      <c r="L86" s="30">
        <f t="shared" si="14"/>
        <v>0</v>
      </c>
      <c r="M86" s="30">
        <f t="shared" si="15"/>
        <v>0</v>
      </c>
    </row>
    <row r="87" spans="1:13" x14ac:dyDescent="0.35">
      <c r="A87" s="26">
        <v>18</v>
      </c>
      <c r="B87" s="27" t="s">
        <v>81</v>
      </c>
      <c r="C87" s="28"/>
      <c r="D87" s="28"/>
      <c r="E87" s="28"/>
      <c r="F87" s="36">
        <v>1</v>
      </c>
      <c r="G87" s="30">
        <f t="shared" si="11"/>
        <v>0</v>
      </c>
      <c r="H87" s="30">
        <f t="shared" si="12"/>
        <v>0</v>
      </c>
      <c r="I87" s="30">
        <f t="shared" si="13"/>
        <v>0</v>
      </c>
      <c r="J87" s="30">
        <f t="shared" si="14"/>
        <v>0</v>
      </c>
      <c r="K87" s="30">
        <f t="shared" si="14"/>
        <v>0</v>
      </c>
      <c r="L87" s="30">
        <f t="shared" si="14"/>
        <v>0</v>
      </c>
      <c r="M87" s="30">
        <f t="shared" si="15"/>
        <v>0</v>
      </c>
    </row>
    <row r="88" spans="1:13" ht="25.5" x14ac:dyDescent="0.35">
      <c r="A88" s="26">
        <v>19</v>
      </c>
      <c r="B88" s="27" t="s">
        <v>82</v>
      </c>
      <c r="C88" s="28"/>
      <c r="D88" s="28"/>
      <c r="E88" s="28"/>
      <c r="F88" s="36">
        <v>3</v>
      </c>
      <c r="G88" s="30">
        <f t="shared" si="11"/>
        <v>0</v>
      </c>
      <c r="H88" s="30">
        <f t="shared" si="12"/>
        <v>0</v>
      </c>
      <c r="I88" s="30">
        <f t="shared" si="13"/>
        <v>0</v>
      </c>
      <c r="J88" s="30">
        <f t="shared" si="14"/>
        <v>0</v>
      </c>
      <c r="K88" s="30">
        <f t="shared" si="14"/>
        <v>0</v>
      </c>
      <c r="L88" s="30">
        <f t="shared" si="14"/>
        <v>0</v>
      </c>
      <c r="M88" s="30">
        <f t="shared" si="15"/>
        <v>0</v>
      </c>
    </row>
    <row r="89" spans="1:13" ht="27.5" customHeight="1" x14ac:dyDescent="0.35">
      <c r="A89" s="26">
        <v>20</v>
      </c>
      <c r="B89" s="27" t="s">
        <v>83</v>
      </c>
      <c r="C89" s="28"/>
      <c r="D89" s="28"/>
      <c r="E89" s="28"/>
      <c r="F89" s="36">
        <v>2</v>
      </c>
      <c r="G89" s="30">
        <f t="shared" si="11"/>
        <v>0</v>
      </c>
      <c r="H89" s="30">
        <f t="shared" si="12"/>
        <v>0</v>
      </c>
      <c r="I89" s="30">
        <f t="shared" si="13"/>
        <v>0</v>
      </c>
      <c r="J89" s="30">
        <f t="shared" si="14"/>
        <v>0</v>
      </c>
      <c r="K89" s="30">
        <f t="shared" si="14"/>
        <v>0</v>
      </c>
      <c r="L89" s="30">
        <f t="shared" si="14"/>
        <v>0</v>
      </c>
      <c r="M89" s="30">
        <f t="shared" si="15"/>
        <v>0</v>
      </c>
    </row>
    <row r="90" spans="1:13" x14ac:dyDescent="0.35">
      <c r="A90" s="26">
        <v>21</v>
      </c>
      <c r="B90" s="27" t="s">
        <v>84</v>
      </c>
      <c r="C90" s="28"/>
      <c r="D90" s="28"/>
      <c r="E90" s="28"/>
      <c r="F90" s="36">
        <v>15</v>
      </c>
      <c r="G90" s="30">
        <f t="shared" si="11"/>
        <v>0</v>
      </c>
      <c r="H90" s="30">
        <f t="shared" si="12"/>
        <v>0</v>
      </c>
      <c r="I90" s="30">
        <f t="shared" si="13"/>
        <v>0</v>
      </c>
      <c r="J90" s="30">
        <f t="shared" si="14"/>
        <v>0</v>
      </c>
      <c r="K90" s="30">
        <f t="shared" si="14"/>
        <v>0</v>
      </c>
      <c r="L90" s="30">
        <f t="shared" si="14"/>
        <v>0</v>
      </c>
      <c r="M90" s="30">
        <f t="shared" si="15"/>
        <v>0</v>
      </c>
    </row>
    <row r="91" spans="1:13" x14ac:dyDescent="0.35">
      <c r="A91" s="143" t="s">
        <v>63</v>
      </c>
      <c r="B91" s="144"/>
      <c r="C91" s="144"/>
      <c r="D91" s="144"/>
      <c r="E91" s="144"/>
      <c r="F91" s="144"/>
      <c r="G91" s="37">
        <f>SUM(G70:G90)</f>
        <v>0</v>
      </c>
      <c r="H91" s="37">
        <f>SUM(H70:H90)</f>
        <v>0</v>
      </c>
      <c r="I91" s="37">
        <f>SUM(I70:I90)</f>
        <v>0</v>
      </c>
      <c r="J91" s="37"/>
      <c r="K91" s="37"/>
      <c r="L91" s="37"/>
      <c r="M91" s="37"/>
    </row>
    <row r="92" spans="1:13" x14ac:dyDescent="0.35">
      <c r="A92" s="143" t="s">
        <v>50</v>
      </c>
      <c r="B92" s="144"/>
      <c r="C92" s="144"/>
      <c r="D92" s="144"/>
      <c r="E92" s="144"/>
      <c r="F92" s="144"/>
      <c r="G92" s="144"/>
      <c r="H92" s="144"/>
      <c r="I92" s="144"/>
      <c r="J92" s="37">
        <f>SUM(J70:J90)</f>
        <v>0</v>
      </c>
      <c r="K92" s="37">
        <f>SUM(K70:K90)</f>
        <v>0</v>
      </c>
      <c r="L92" s="37">
        <f>SUM(L70:L90)</f>
        <v>0</v>
      </c>
      <c r="M92" s="37"/>
    </row>
    <row r="93" spans="1:13" ht="15" thickBot="1" x14ac:dyDescent="0.4">
      <c r="A93" s="143" t="s">
        <v>45</v>
      </c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44">
        <f>SUM(J92:L92)</f>
        <v>0</v>
      </c>
    </row>
    <row r="94" spans="1:13" ht="15" thickTop="1" x14ac:dyDescent="0.35">
      <c r="A94" s="33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0"/>
    </row>
    <row r="95" spans="1:13" x14ac:dyDescent="0.35">
      <c r="A95" s="33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0"/>
    </row>
    <row r="96" spans="1:13" x14ac:dyDescent="0.35">
      <c r="A96" s="33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0"/>
    </row>
    <row r="97" spans="1:13" x14ac:dyDescent="0.35">
      <c r="A97" s="33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0"/>
    </row>
    <row r="98" spans="1:13" x14ac:dyDescent="0.35">
      <c r="A98" s="33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0"/>
    </row>
    <row r="99" spans="1:13" x14ac:dyDescent="0.35">
      <c r="A99" s="33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0"/>
    </row>
    <row r="100" spans="1:13" x14ac:dyDescent="0.35">
      <c r="A100" s="33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0"/>
    </row>
    <row r="101" spans="1:13" ht="15.5" x14ac:dyDescent="0.35">
      <c r="A101" s="83" t="s">
        <v>85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</row>
    <row r="102" spans="1:13" x14ac:dyDescent="0.35">
      <c r="A102" s="138" t="s">
        <v>16</v>
      </c>
      <c r="B102" s="138" t="s">
        <v>4</v>
      </c>
      <c r="C102" s="104" t="s">
        <v>47</v>
      </c>
      <c r="D102" s="104"/>
      <c r="E102" s="104"/>
      <c r="F102" s="140" t="s">
        <v>62</v>
      </c>
      <c r="G102" s="104" t="s">
        <v>63</v>
      </c>
      <c r="H102" s="104"/>
      <c r="I102" s="104"/>
      <c r="J102" s="104" t="s">
        <v>18</v>
      </c>
      <c r="K102" s="141"/>
      <c r="L102" s="141"/>
      <c r="M102" s="104" t="s">
        <v>19</v>
      </c>
    </row>
    <row r="103" spans="1:13" x14ac:dyDescent="0.35">
      <c r="A103" s="139"/>
      <c r="B103" s="139"/>
      <c r="C103" s="4" t="s">
        <v>20</v>
      </c>
      <c r="D103" s="4" t="s">
        <v>21</v>
      </c>
      <c r="E103" s="4" t="s">
        <v>22</v>
      </c>
      <c r="F103" s="140"/>
      <c r="G103" s="4" t="s">
        <v>20</v>
      </c>
      <c r="H103" s="4" t="s">
        <v>21</v>
      </c>
      <c r="I103" s="4" t="s">
        <v>22</v>
      </c>
      <c r="J103" s="4" t="s">
        <v>20</v>
      </c>
      <c r="K103" s="4" t="s">
        <v>21</v>
      </c>
      <c r="L103" s="4" t="s">
        <v>22</v>
      </c>
      <c r="M103" s="142"/>
    </row>
    <row r="104" spans="1:13" ht="17" customHeight="1" x14ac:dyDescent="0.35">
      <c r="A104" s="26">
        <v>1</v>
      </c>
      <c r="B104" s="27" t="s">
        <v>86</v>
      </c>
      <c r="C104" s="28"/>
      <c r="D104" s="28"/>
      <c r="E104" s="28"/>
      <c r="F104" s="36">
        <v>1</v>
      </c>
      <c r="G104" s="30">
        <f>C104*F104</f>
        <v>0</v>
      </c>
      <c r="H104" s="30">
        <f>D104*F104</f>
        <v>0</v>
      </c>
      <c r="I104" s="30">
        <f>E104*F104</f>
        <v>0</v>
      </c>
      <c r="J104" s="30">
        <f t="shared" ref="J104:L105" si="16">G104*12</f>
        <v>0</v>
      </c>
      <c r="K104" s="30">
        <f t="shared" si="16"/>
        <v>0</v>
      </c>
      <c r="L104" s="30">
        <f t="shared" si="16"/>
        <v>0</v>
      </c>
      <c r="M104" s="30">
        <f>SUM(J104:L104)</f>
        <v>0</v>
      </c>
    </row>
    <row r="105" spans="1:13" ht="25" x14ac:dyDescent="0.35">
      <c r="A105" s="26">
        <v>2</v>
      </c>
      <c r="B105" s="27" t="s">
        <v>87</v>
      </c>
      <c r="C105" s="28"/>
      <c r="D105" s="28"/>
      <c r="E105" s="28"/>
      <c r="F105" s="36">
        <v>1</v>
      </c>
      <c r="G105" s="30">
        <f t="shared" ref="G105:G125" si="17">C105*F105</f>
        <v>0</v>
      </c>
      <c r="H105" s="30">
        <f t="shared" ref="H105:H125" si="18">D105*F105</f>
        <v>0</v>
      </c>
      <c r="I105" s="30">
        <f t="shared" ref="I105:I125" si="19">E105*F105</f>
        <v>0</v>
      </c>
      <c r="J105" s="30">
        <f t="shared" si="16"/>
        <v>0</v>
      </c>
      <c r="K105" s="30">
        <f t="shared" si="16"/>
        <v>0</v>
      </c>
      <c r="L105" s="30">
        <f t="shared" si="16"/>
        <v>0</v>
      </c>
      <c r="M105" s="30">
        <f t="shared" ref="M105:M125" si="20">SUM(J105:L105)</f>
        <v>0</v>
      </c>
    </row>
    <row r="106" spans="1:13" ht="25" x14ac:dyDescent="0.35">
      <c r="A106" s="26">
        <v>3</v>
      </c>
      <c r="B106" s="27" t="s">
        <v>88</v>
      </c>
      <c r="C106" s="28"/>
      <c r="D106" s="28"/>
      <c r="E106" s="28"/>
      <c r="F106" s="36">
        <v>1</v>
      </c>
      <c r="G106" s="30">
        <f t="shared" si="17"/>
        <v>0</v>
      </c>
      <c r="H106" s="30">
        <f t="shared" si="18"/>
        <v>0</v>
      </c>
      <c r="I106" s="30">
        <f t="shared" si="19"/>
        <v>0</v>
      </c>
      <c r="J106" s="30">
        <f t="shared" ref="J106:L125" si="21">G106*12</f>
        <v>0</v>
      </c>
      <c r="K106" s="30">
        <f t="shared" si="21"/>
        <v>0</v>
      </c>
      <c r="L106" s="30">
        <f t="shared" si="21"/>
        <v>0</v>
      </c>
      <c r="M106" s="30">
        <f t="shared" si="20"/>
        <v>0</v>
      </c>
    </row>
    <row r="107" spans="1:13" x14ac:dyDescent="0.35">
      <c r="A107" s="26">
        <v>4</v>
      </c>
      <c r="B107" s="27" t="s">
        <v>89</v>
      </c>
      <c r="C107" s="28"/>
      <c r="D107" s="28"/>
      <c r="E107" s="28"/>
      <c r="F107" s="36">
        <v>1</v>
      </c>
      <c r="G107" s="30">
        <f t="shared" si="17"/>
        <v>0</v>
      </c>
      <c r="H107" s="30">
        <f t="shared" si="18"/>
        <v>0</v>
      </c>
      <c r="I107" s="30">
        <f t="shared" si="19"/>
        <v>0</v>
      </c>
      <c r="J107" s="30">
        <f t="shared" si="21"/>
        <v>0</v>
      </c>
      <c r="K107" s="30">
        <f t="shared" si="21"/>
        <v>0</v>
      </c>
      <c r="L107" s="30">
        <f t="shared" si="21"/>
        <v>0</v>
      </c>
      <c r="M107" s="30">
        <f t="shared" si="20"/>
        <v>0</v>
      </c>
    </row>
    <row r="108" spans="1:13" x14ac:dyDescent="0.35">
      <c r="A108" s="26">
        <v>5</v>
      </c>
      <c r="B108" s="27" t="s">
        <v>90</v>
      </c>
      <c r="C108" s="28"/>
      <c r="D108" s="28"/>
      <c r="E108" s="28"/>
      <c r="F108" s="36">
        <v>1</v>
      </c>
      <c r="G108" s="30">
        <f t="shared" si="17"/>
        <v>0</v>
      </c>
      <c r="H108" s="30">
        <f t="shared" si="18"/>
        <v>0</v>
      </c>
      <c r="I108" s="30">
        <f t="shared" si="19"/>
        <v>0</v>
      </c>
      <c r="J108" s="30">
        <f t="shared" si="21"/>
        <v>0</v>
      </c>
      <c r="K108" s="30">
        <f t="shared" si="21"/>
        <v>0</v>
      </c>
      <c r="L108" s="30">
        <f t="shared" si="21"/>
        <v>0</v>
      </c>
      <c r="M108" s="30">
        <f t="shared" si="20"/>
        <v>0</v>
      </c>
    </row>
    <row r="109" spans="1:13" x14ac:dyDescent="0.35">
      <c r="A109" s="26">
        <v>6</v>
      </c>
      <c r="B109" s="27" t="s">
        <v>91</v>
      </c>
      <c r="C109" s="28"/>
      <c r="D109" s="28"/>
      <c r="E109" s="28"/>
      <c r="F109" s="36">
        <v>1</v>
      </c>
      <c r="G109" s="30">
        <f t="shared" si="17"/>
        <v>0</v>
      </c>
      <c r="H109" s="30">
        <f t="shared" si="18"/>
        <v>0</v>
      </c>
      <c r="I109" s="30">
        <f t="shared" si="19"/>
        <v>0</v>
      </c>
      <c r="J109" s="30">
        <f t="shared" si="21"/>
        <v>0</v>
      </c>
      <c r="K109" s="30">
        <f t="shared" si="21"/>
        <v>0</v>
      </c>
      <c r="L109" s="30">
        <f t="shared" si="21"/>
        <v>0</v>
      </c>
      <c r="M109" s="30">
        <f t="shared" si="20"/>
        <v>0</v>
      </c>
    </row>
    <row r="110" spans="1:13" ht="25" x14ac:dyDescent="0.35">
      <c r="A110" s="26">
        <v>7</v>
      </c>
      <c r="B110" s="27" t="s">
        <v>92</v>
      </c>
      <c r="C110" s="28"/>
      <c r="D110" s="28"/>
      <c r="E110" s="28"/>
      <c r="F110" s="36">
        <v>1</v>
      </c>
      <c r="G110" s="30">
        <f t="shared" si="17"/>
        <v>0</v>
      </c>
      <c r="H110" s="30">
        <f t="shared" si="18"/>
        <v>0</v>
      </c>
      <c r="I110" s="30">
        <f t="shared" si="19"/>
        <v>0</v>
      </c>
      <c r="J110" s="30">
        <f t="shared" si="21"/>
        <v>0</v>
      </c>
      <c r="K110" s="30">
        <f t="shared" si="21"/>
        <v>0</v>
      </c>
      <c r="L110" s="30">
        <f t="shared" si="21"/>
        <v>0</v>
      </c>
      <c r="M110" s="30">
        <f t="shared" si="20"/>
        <v>0</v>
      </c>
    </row>
    <row r="111" spans="1:13" x14ac:dyDescent="0.35">
      <c r="A111" s="26">
        <v>8</v>
      </c>
      <c r="B111" s="27" t="s">
        <v>93</v>
      </c>
      <c r="C111" s="28"/>
      <c r="D111" s="28"/>
      <c r="E111" s="28"/>
      <c r="F111" s="36">
        <v>1</v>
      </c>
      <c r="G111" s="30">
        <f t="shared" si="17"/>
        <v>0</v>
      </c>
      <c r="H111" s="30">
        <f t="shared" si="18"/>
        <v>0</v>
      </c>
      <c r="I111" s="30">
        <f t="shared" si="19"/>
        <v>0</v>
      </c>
      <c r="J111" s="30">
        <f t="shared" si="21"/>
        <v>0</v>
      </c>
      <c r="K111" s="30">
        <f t="shared" si="21"/>
        <v>0</v>
      </c>
      <c r="L111" s="30">
        <f t="shared" si="21"/>
        <v>0</v>
      </c>
      <c r="M111" s="30">
        <f t="shared" si="20"/>
        <v>0</v>
      </c>
    </row>
    <row r="112" spans="1:13" ht="25.5" x14ac:dyDescent="0.35">
      <c r="A112" s="26">
        <v>9</v>
      </c>
      <c r="B112" s="27" t="s">
        <v>71</v>
      </c>
      <c r="C112" s="28"/>
      <c r="D112" s="28"/>
      <c r="E112" s="28"/>
      <c r="F112" s="36">
        <v>10</v>
      </c>
      <c r="G112" s="30">
        <f t="shared" si="17"/>
        <v>0</v>
      </c>
      <c r="H112" s="30">
        <f t="shared" si="18"/>
        <v>0</v>
      </c>
      <c r="I112" s="30">
        <f t="shared" si="19"/>
        <v>0</v>
      </c>
      <c r="J112" s="30">
        <f t="shared" si="21"/>
        <v>0</v>
      </c>
      <c r="K112" s="30">
        <f t="shared" si="21"/>
        <v>0</v>
      </c>
      <c r="L112" s="30">
        <f t="shared" si="21"/>
        <v>0</v>
      </c>
      <c r="M112" s="30">
        <f t="shared" si="20"/>
        <v>0</v>
      </c>
    </row>
    <row r="113" spans="1:13" ht="25.5" customHeight="1" x14ac:dyDescent="0.35">
      <c r="A113" s="26">
        <v>10</v>
      </c>
      <c r="B113" s="27" t="s">
        <v>72</v>
      </c>
      <c r="C113" s="28"/>
      <c r="D113" s="28"/>
      <c r="E113" s="28"/>
      <c r="F113" s="36">
        <v>5</v>
      </c>
      <c r="G113" s="30">
        <f t="shared" si="17"/>
        <v>0</v>
      </c>
      <c r="H113" s="30">
        <f t="shared" si="18"/>
        <v>0</v>
      </c>
      <c r="I113" s="30">
        <f t="shared" si="19"/>
        <v>0</v>
      </c>
      <c r="J113" s="30">
        <f t="shared" si="21"/>
        <v>0</v>
      </c>
      <c r="K113" s="30">
        <f t="shared" si="21"/>
        <v>0</v>
      </c>
      <c r="L113" s="30">
        <f t="shared" si="21"/>
        <v>0</v>
      </c>
      <c r="M113" s="30">
        <f t="shared" si="20"/>
        <v>0</v>
      </c>
    </row>
    <row r="114" spans="1:13" ht="25" x14ac:dyDescent="0.35">
      <c r="A114" s="26">
        <v>11</v>
      </c>
      <c r="B114" s="27" t="s">
        <v>73</v>
      </c>
      <c r="C114" s="28"/>
      <c r="D114" s="28"/>
      <c r="E114" s="28"/>
      <c r="F114" s="36">
        <v>7</v>
      </c>
      <c r="G114" s="30">
        <f t="shared" si="17"/>
        <v>0</v>
      </c>
      <c r="H114" s="30">
        <f t="shared" si="18"/>
        <v>0</v>
      </c>
      <c r="I114" s="30">
        <f t="shared" si="19"/>
        <v>0</v>
      </c>
      <c r="J114" s="30">
        <f t="shared" si="21"/>
        <v>0</v>
      </c>
      <c r="K114" s="30">
        <f t="shared" si="21"/>
        <v>0</v>
      </c>
      <c r="L114" s="30">
        <f t="shared" si="21"/>
        <v>0</v>
      </c>
      <c r="M114" s="30">
        <f t="shared" si="20"/>
        <v>0</v>
      </c>
    </row>
    <row r="115" spans="1:13" ht="25.5" x14ac:dyDescent="0.35">
      <c r="A115" s="26">
        <v>12</v>
      </c>
      <c r="B115" s="27" t="s">
        <v>74</v>
      </c>
      <c r="C115" s="28"/>
      <c r="D115" s="28"/>
      <c r="E115" s="28"/>
      <c r="F115" s="36">
        <v>1</v>
      </c>
      <c r="G115" s="30">
        <f t="shared" si="17"/>
        <v>0</v>
      </c>
      <c r="H115" s="30">
        <f t="shared" si="18"/>
        <v>0</v>
      </c>
      <c r="I115" s="30">
        <f t="shared" si="19"/>
        <v>0</v>
      </c>
      <c r="J115" s="30">
        <f t="shared" si="21"/>
        <v>0</v>
      </c>
      <c r="K115" s="30">
        <f t="shared" si="21"/>
        <v>0</v>
      </c>
      <c r="L115" s="30">
        <f t="shared" si="21"/>
        <v>0</v>
      </c>
      <c r="M115" s="30">
        <f t="shared" si="20"/>
        <v>0</v>
      </c>
    </row>
    <row r="116" spans="1:13" x14ac:dyDescent="0.35">
      <c r="A116" s="26">
        <v>13</v>
      </c>
      <c r="B116" s="27" t="s">
        <v>75</v>
      </c>
      <c r="C116" s="28"/>
      <c r="D116" s="28"/>
      <c r="E116" s="28"/>
      <c r="F116" s="36">
        <v>6</v>
      </c>
      <c r="G116" s="30">
        <f t="shared" si="17"/>
        <v>0</v>
      </c>
      <c r="H116" s="30">
        <f t="shared" si="18"/>
        <v>0</v>
      </c>
      <c r="I116" s="30">
        <f t="shared" si="19"/>
        <v>0</v>
      </c>
      <c r="J116" s="30">
        <f t="shared" si="21"/>
        <v>0</v>
      </c>
      <c r="K116" s="30">
        <f t="shared" si="21"/>
        <v>0</v>
      </c>
      <c r="L116" s="30">
        <f t="shared" si="21"/>
        <v>0</v>
      </c>
      <c r="M116" s="30">
        <f t="shared" si="20"/>
        <v>0</v>
      </c>
    </row>
    <row r="117" spans="1:13" x14ac:dyDescent="0.35">
      <c r="A117" s="26">
        <v>14</v>
      </c>
      <c r="B117" s="27" t="s">
        <v>94</v>
      </c>
      <c r="C117" s="28"/>
      <c r="D117" s="28"/>
      <c r="E117" s="28"/>
      <c r="F117" s="36">
        <v>1</v>
      </c>
      <c r="G117" s="30">
        <f t="shared" si="17"/>
        <v>0</v>
      </c>
      <c r="H117" s="30">
        <f t="shared" si="18"/>
        <v>0</v>
      </c>
      <c r="I117" s="30">
        <f t="shared" si="19"/>
        <v>0</v>
      </c>
      <c r="J117" s="30">
        <f t="shared" si="21"/>
        <v>0</v>
      </c>
      <c r="K117" s="30">
        <f t="shared" si="21"/>
        <v>0</v>
      </c>
      <c r="L117" s="30">
        <f t="shared" si="21"/>
        <v>0</v>
      </c>
      <c r="M117" s="30">
        <f t="shared" si="20"/>
        <v>0</v>
      </c>
    </row>
    <row r="118" spans="1:13" x14ac:dyDescent="0.35">
      <c r="A118" s="26">
        <v>15</v>
      </c>
      <c r="B118" s="27" t="s">
        <v>77</v>
      </c>
      <c r="C118" s="28"/>
      <c r="D118" s="28"/>
      <c r="E118" s="28"/>
      <c r="F118" s="36">
        <v>9</v>
      </c>
      <c r="G118" s="30">
        <f t="shared" si="17"/>
        <v>0</v>
      </c>
      <c r="H118" s="30">
        <f t="shared" si="18"/>
        <v>0</v>
      </c>
      <c r="I118" s="30">
        <f t="shared" si="19"/>
        <v>0</v>
      </c>
      <c r="J118" s="30">
        <f t="shared" si="21"/>
        <v>0</v>
      </c>
      <c r="K118" s="30">
        <f t="shared" si="21"/>
        <v>0</v>
      </c>
      <c r="L118" s="30">
        <f t="shared" si="21"/>
        <v>0</v>
      </c>
      <c r="M118" s="30">
        <f t="shared" si="20"/>
        <v>0</v>
      </c>
    </row>
    <row r="119" spans="1:13" x14ac:dyDescent="0.35">
      <c r="A119" s="26">
        <v>16</v>
      </c>
      <c r="B119" s="27" t="s">
        <v>95</v>
      </c>
      <c r="C119" s="28"/>
      <c r="D119" s="28"/>
      <c r="E119" s="28"/>
      <c r="F119" s="36">
        <v>1</v>
      </c>
      <c r="G119" s="30">
        <f t="shared" si="17"/>
        <v>0</v>
      </c>
      <c r="H119" s="30">
        <f t="shared" si="18"/>
        <v>0</v>
      </c>
      <c r="I119" s="30">
        <f t="shared" si="19"/>
        <v>0</v>
      </c>
      <c r="J119" s="30">
        <f t="shared" si="21"/>
        <v>0</v>
      </c>
      <c r="K119" s="30">
        <f t="shared" si="21"/>
        <v>0</v>
      </c>
      <c r="L119" s="30">
        <f t="shared" si="21"/>
        <v>0</v>
      </c>
      <c r="M119" s="30">
        <f t="shared" si="20"/>
        <v>0</v>
      </c>
    </row>
    <row r="120" spans="1:13" ht="25.5" x14ac:dyDescent="0.35">
      <c r="A120" s="26">
        <v>17</v>
      </c>
      <c r="B120" s="27" t="s">
        <v>96</v>
      </c>
      <c r="C120" s="28"/>
      <c r="D120" s="28"/>
      <c r="E120" s="28"/>
      <c r="F120" s="36">
        <v>4</v>
      </c>
      <c r="G120" s="30">
        <f t="shared" si="17"/>
        <v>0</v>
      </c>
      <c r="H120" s="30">
        <f t="shared" si="18"/>
        <v>0</v>
      </c>
      <c r="I120" s="30">
        <f t="shared" si="19"/>
        <v>0</v>
      </c>
      <c r="J120" s="30">
        <f t="shared" si="21"/>
        <v>0</v>
      </c>
      <c r="K120" s="30">
        <f t="shared" si="21"/>
        <v>0</v>
      </c>
      <c r="L120" s="30">
        <f t="shared" si="21"/>
        <v>0</v>
      </c>
      <c r="M120" s="30">
        <f t="shared" si="20"/>
        <v>0</v>
      </c>
    </row>
    <row r="121" spans="1:13" ht="25.5" x14ac:dyDescent="0.35">
      <c r="A121" s="26">
        <v>18</v>
      </c>
      <c r="B121" s="27" t="s">
        <v>80</v>
      </c>
      <c r="C121" s="28"/>
      <c r="D121" s="28"/>
      <c r="E121" s="28"/>
      <c r="F121" s="36">
        <v>2</v>
      </c>
      <c r="G121" s="30">
        <f t="shared" si="17"/>
        <v>0</v>
      </c>
      <c r="H121" s="30">
        <f t="shared" si="18"/>
        <v>0</v>
      </c>
      <c r="I121" s="30">
        <f t="shared" si="19"/>
        <v>0</v>
      </c>
      <c r="J121" s="30">
        <f t="shared" si="21"/>
        <v>0</v>
      </c>
      <c r="K121" s="30">
        <f t="shared" si="21"/>
        <v>0</v>
      </c>
      <c r="L121" s="30">
        <f t="shared" si="21"/>
        <v>0</v>
      </c>
      <c r="M121" s="30">
        <f t="shared" si="20"/>
        <v>0</v>
      </c>
    </row>
    <row r="122" spans="1:13" x14ac:dyDescent="0.35">
      <c r="A122" s="26">
        <v>19</v>
      </c>
      <c r="B122" s="27" t="s">
        <v>81</v>
      </c>
      <c r="C122" s="28"/>
      <c r="D122" s="28"/>
      <c r="E122" s="28"/>
      <c r="F122" s="36">
        <v>1</v>
      </c>
      <c r="G122" s="30">
        <f t="shared" si="17"/>
        <v>0</v>
      </c>
      <c r="H122" s="30">
        <f t="shared" si="18"/>
        <v>0</v>
      </c>
      <c r="I122" s="30">
        <f t="shared" si="19"/>
        <v>0</v>
      </c>
      <c r="J122" s="30">
        <f t="shared" si="21"/>
        <v>0</v>
      </c>
      <c r="K122" s="30">
        <f t="shared" si="21"/>
        <v>0</v>
      </c>
      <c r="L122" s="30">
        <f t="shared" si="21"/>
        <v>0</v>
      </c>
      <c r="M122" s="30">
        <f t="shared" si="20"/>
        <v>0</v>
      </c>
    </row>
    <row r="123" spans="1:13" ht="25.5" x14ac:dyDescent="0.35">
      <c r="A123" s="26">
        <v>20</v>
      </c>
      <c r="B123" s="27" t="s">
        <v>82</v>
      </c>
      <c r="C123" s="28"/>
      <c r="D123" s="28"/>
      <c r="E123" s="28"/>
      <c r="F123" s="36">
        <v>2</v>
      </c>
      <c r="G123" s="30">
        <f t="shared" si="17"/>
        <v>0</v>
      </c>
      <c r="H123" s="30">
        <f t="shared" si="18"/>
        <v>0</v>
      </c>
      <c r="I123" s="30">
        <f t="shared" si="19"/>
        <v>0</v>
      </c>
      <c r="J123" s="30">
        <f t="shared" si="21"/>
        <v>0</v>
      </c>
      <c r="K123" s="30">
        <f t="shared" si="21"/>
        <v>0</v>
      </c>
      <c r="L123" s="30">
        <f t="shared" si="21"/>
        <v>0</v>
      </c>
      <c r="M123" s="30">
        <f t="shared" si="20"/>
        <v>0</v>
      </c>
    </row>
    <row r="124" spans="1:13" ht="30.5" customHeight="1" x14ac:dyDescent="0.35">
      <c r="A124" s="26">
        <v>21</v>
      </c>
      <c r="B124" s="27" t="s">
        <v>83</v>
      </c>
      <c r="C124" s="28"/>
      <c r="D124" s="28"/>
      <c r="E124" s="28"/>
      <c r="F124" s="36">
        <v>1</v>
      </c>
      <c r="G124" s="30">
        <f t="shared" si="17"/>
        <v>0</v>
      </c>
      <c r="H124" s="30">
        <f t="shared" si="18"/>
        <v>0</v>
      </c>
      <c r="I124" s="30">
        <f t="shared" si="19"/>
        <v>0</v>
      </c>
      <c r="J124" s="30">
        <f t="shared" si="21"/>
        <v>0</v>
      </c>
      <c r="K124" s="30">
        <f t="shared" si="21"/>
        <v>0</v>
      </c>
      <c r="L124" s="30">
        <f t="shared" si="21"/>
        <v>0</v>
      </c>
      <c r="M124" s="30">
        <f t="shared" si="20"/>
        <v>0</v>
      </c>
    </row>
    <row r="125" spans="1:13" x14ac:dyDescent="0.35">
      <c r="A125" s="26">
        <v>22</v>
      </c>
      <c r="B125" s="27" t="s">
        <v>84</v>
      </c>
      <c r="C125" s="28"/>
      <c r="D125" s="28"/>
      <c r="E125" s="28"/>
      <c r="F125" s="36">
        <v>2</v>
      </c>
      <c r="G125" s="30">
        <f t="shared" si="17"/>
        <v>0</v>
      </c>
      <c r="H125" s="30">
        <f t="shared" si="18"/>
        <v>0</v>
      </c>
      <c r="I125" s="30">
        <f t="shared" si="19"/>
        <v>0</v>
      </c>
      <c r="J125" s="30">
        <f t="shared" si="21"/>
        <v>0</v>
      </c>
      <c r="K125" s="30">
        <f t="shared" si="21"/>
        <v>0</v>
      </c>
      <c r="L125" s="30">
        <f t="shared" si="21"/>
        <v>0</v>
      </c>
      <c r="M125" s="30">
        <f t="shared" si="20"/>
        <v>0</v>
      </c>
    </row>
    <row r="126" spans="1:13" x14ac:dyDescent="0.35">
      <c r="A126" s="143" t="s">
        <v>63</v>
      </c>
      <c r="B126" s="144"/>
      <c r="C126" s="144"/>
      <c r="D126" s="144"/>
      <c r="E126" s="144"/>
      <c r="F126" s="144"/>
      <c r="G126" s="37">
        <f>SUM(G104:G125)</f>
        <v>0</v>
      </c>
      <c r="H126" s="37">
        <f>SUM(H104:H125)</f>
        <v>0</v>
      </c>
      <c r="I126" s="37">
        <f>SUM(I104:I125)</f>
        <v>0</v>
      </c>
      <c r="J126" s="37"/>
      <c r="K126" s="37"/>
      <c r="L126" s="37"/>
      <c r="M126" s="37"/>
    </row>
    <row r="127" spans="1:13" x14ac:dyDescent="0.35">
      <c r="A127" s="143" t="s">
        <v>50</v>
      </c>
      <c r="B127" s="144"/>
      <c r="C127" s="144"/>
      <c r="D127" s="144"/>
      <c r="E127" s="144"/>
      <c r="F127" s="144"/>
      <c r="G127" s="144"/>
      <c r="H127" s="144"/>
      <c r="I127" s="144"/>
      <c r="J127" s="37">
        <f>SUM(J104:J125)</f>
        <v>0</v>
      </c>
      <c r="K127" s="37">
        <f>SUM(K104:K125)</f>
        <v>0</v>
      </c>
      <c r="L127" s="37">
        <f>SUM(L104:L125)</f>
        <v>0</v>
      </c>
      <c r="M127" s="37"/>
    </row>
    <row r="128" spans="1:13" ht="15" thickBot="1" x14ac:dyDescent="0.4">
      <c r="A128" s="143" t="s">
        <v>45</v>
      </c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44">
        <f>SUM(J127:L127)</f>
        <v>0</v>
      </c>
    </row>
    <row r="129" spans="1:13" ht="15" thickTop="1" x14ac:dyDescent="0.35">
      <c r="A129" s="33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0"/>
    </row>
    <row r="130" spans="1:13" x14ac:dyDescent="0.35">
      <c r="A130" s="33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0"/>
    </row>
    <row r="131" spans="1:13" x14ac:dyDescent="0.35">
      <c r="A131" s="33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0"/>
    </row>
    <row r="132" spans="1:13" ht="15.5" x14ac:dyDescent="0.35">
      <c r="A132" s="83" t="s">
        <v>97</v>
      </c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</row>
    <row r="133" spans="1:13" x14ac:dyDescent="0.35">
      <c r="A133" s="138" t="s">
        <v>16</v>
      </c>
      <c r="B133" s="138" t="s">
        <v>4</v>
      </c>
      <c r="C133" s="104" t="s">
        <v>47</v>
      </c>
      <c r="D133" s="104"/>
      <c r="E133" s="104"/>
      <c r="F133" s="140" t="s">
        <v>62</v>
      </c>
      <c r="G133" s="104" t="s">
        <v>63</v>
      </c>
      <c r="H133" s="104"/>
      <c r="I133" s="104"/>
      <c r="J133" s="104" t="s">
        <v>18</v>
      </c>
      <c r="K133" s="141"/>
      <c r="L133" s="141"/>
      <c r="M133" s="104" t="s">
        <v>19</v>
      </c>
    </row>
    <row r="134" spans="1:13" x14ac:dyDescent="0.35">
      <c r="A134" s="139"/>
      <c r="B134" s="139"/>
      <c r="C134" s="4" t="s">
        <v>20</v>
      </c>
      <c r="D134" s="4" t="s">
        <v>21</v>
      </c>
      <c r="E134" s="4" t="s">
        <v>22</v>
      </c>
      <c r="F134" s="140"/>
      <c r="G134" s="4" t="s">
        <v>20</v>
      </c>
      <c r="H134" s="4" t="s">
        <v>21</v>
      </c>
      <c r="I134" s="4" t="s">
        <v>22</v>
      </c>
      <c r="J134" s="4" t="s">
        <v>20</v>
      </c>
      <c r="K134" s="4" t="s">
        <v>21</v>
      </c>
      <c r="L134" s="4" t="s">
        <v>22</v>
      </c>
      <c r="M134" s="142"/>
    </row>
    <row r="135" spans="1:13" ht="15.5" customHeight="1" x14ac:dyDescent="0.35">
      <c r="A135" s="26">
        <v>1</v>
      </c>
      <c r="B135" s="27" t="s">
        <v>86</v>
      </c>
      <c r="C135" s="28"/>
      <c r="D135" s="28"/>
      <c r="E135" s="28"/>
      <c r="F135" s="36">
        <v>1</v>
      </c>
      <c r="G135" s="30">
        <f>C135*F135</f>
        <v>0</v>
      </c>
      <c r="H135" s="30">
        <f>D135*F135</f>
        <v>0</v>
      </c>
      <c r="I135" s="30">
        <f>E135*F135</f>
        <v>0</v>
      </c>
      <c r="J135" s="30">
        <f>G135*12</f>
        <v>0</v>
      </c>
      <c r="K135" s="30">
        <f>H135*12</f>
        <v>0</v>
      </c>
      <c r="L135" s="30">
        <f>I135*12</f>
        <v>0</v>
      </c>
      <c r="M135" s="30">
        <f>SUM(J135:L135)</f>
        <v>0</v>
      </c>
    </row>
    <row r="136" spans="1:13" ht="25" x14ac:dyDescent="0.35">
      <c r="A136" s="26">
        <v>2</v>
      </c>
      <c r="B136" s="27" t="s">
        <v>88</v>
      </c>
      <c r="C136" s="28"/>
      <c r="D136" s="28"/>
      <c r="E136" s="28"/>
      <c r="F136" s="36">
        <v>1</v>
      </c>
      <c r="G136" s="30">
        <f t="shared" ref="G136:G154" si="22">C136*F136</f>
        <v>0</v>
      </c>
      <c r="H136" s="30">
        <f t="shared" ref="H136:H154" si="23">D136*F136</f>
        <v>0</v>
      </c>
      <c r="I136" s="30">
        <f t="shared" ref="I136:I154" si="24">E136*F136</f>
        <v>0</v>
      </c>
      <c r="J136" s="30">
        <f t="shared" ref="J136:L154" si="25">G136*12</f>
        <v>0</v>
      </c>
      <c r="K136" s="30">
        <f t="shared" si="25"/>
        <v>0</v>
      </c>
      <c r="L136" s="30">
        <f t="shared" si="25"/>
        <v>0</v>
      </c>
      <c r="M136" s="30">
        <f t="shared" ref="M136:M154" si="26">SUM(J136:L136)</f>
        <v>0</v>
      </c>
    </row>
    <row r="137" spans="1:13" x14ac:dyDescent="0.35">
      <c r="A137" s="26">
        <v>3</v>
      </c>
      <c r="B137" s="27" t="s">
        <v>90</v>
      </c>
      <c r="C137" s="28"/>
      <c r="D137" s="28"/>
      <c r="E137" s="28"/>
      <c r="F137" s="36">
        <v>1</v>
      </c>
      <c r="G137" s="30">
        <f t="shared" si="22"/>
        <v>0</v>
      </c>
      <c r="H137" s="30">
        <f t="shared" si="23"/>
        <v>0</v>
      </c>
      <c r="I137" s="30">
        <f t="shared" si="24"/>
        <v>0</v>
      </c>
      <c r="J137" s="30">
        <f t="shared" si="25"/>
        <v>0</v>
      </c>
      <c r="K137" s="30">
        <f t="shared" si="25"/>
        <v>0</v>
      </c>
      <c r="L137" s="30">
        <f t="shared" si="25"/>
        <v>0</v>
      </c>
      <c r="M137" s="30">
        <f t="shared" si="26"/>
        <v>0</v>
      </c>
    </row>
    <row r="138" spans="1:13" x14ac:dyDescent="0.35">
      <c r="A138" s="26">
        <v>4</v>
      </c>
      <c r="B138" s="27" t="s">
        <v>98</v>
      </c>
      <c r="C138" s="28"/>
      <c r="D138" s="28"/>
      <c r="E138" s="28"/>
      <c r="F138" s="36">
        <v>1</v>
      </c>
      <c r="G138" s="30">
        <f t="shared" si="22"/>
        <v>0</v>
      </c>
      <c r="H138" s="30">
        <f t="shared" si="23"/>
        <v>0</v>
      </c>
      <c r="I138" s="30">
        <f t="shared" si="24"/>
        <v>0</v>
      </c>
      <c r="J138" s="30">
        <f t="shared" si="25"/>
        <v>0</v>
      </c>
      <c r="K138" s="30">
        <f t="shared" si="25"/>
        <v>0</v>
      </c>
      <c r="L138" s="30">
        <f t="shared" si="25"/>
        <v>0</v>
      </c>
      <c r="M138" s="30">
        <f t="shared" si="26"/>
        <v>0</v>
      </c>
    </row>
    <row r="139" spans="1:13" ht="25" x14ac:dyDescent="0.35">
      <c r="A139" s="26">
        <v>5</v>
      </c>
      <c r="B139" s="27" t="s">
        <v>92</v>
      </c>
      <c r="C139" s="28"/>
      <c r="D139" s="28"/>
      <c r="E139" s="28"/>
      <c r="F139" s="36">
        <v>1</v>
      </c>
      <c r="G139" s="30">
        <f t="shared" si="22"/>
        <v>0</v>
      </c>
      <c r="H139" s="30">
        <f t="shared" si="23"/>
        <v>0</v>
      </c>
      <c r="I139" s="30">
        <f t="shared" si="24"/>
        <v>0</v>
      </c>
      <c r="J139" s="30">
        <f t="shared" si="25"/>
        <v>0</v>
      </c>
      <c r="K139" s="30">
        <f t="shared" si="25"/>
        <v>0</v>
      </c>
      <c r="L139" s="30">
        <f t="shared" si="25"/>
        <v>0</v>
      </c>
      <c r="M139" s="30">
        <f t="shared" si="26"/>
        <v>0</v>
      </c>
    </row>
    <row r="140" spans="1:13" x14ac:dyDescent="0.35">
      <c r="A140" s="26">
        <v>6</v>
      </c>
      <c r="B140" s="27" t="s">
        <v>99</v>
      </c>
      <c r="C140" s="28"/>
      <c r="D140" s="28"/>
      <c r="E140" s="28"/>
      <c r="F140" s="36">
        <v>1</v>
      </c>
      <c r="G140" s="30">
        <f t="shared" si="22"/>
        <v>0</v>
      </c>
      <c r="H140" s="30">
        <f t="shared" si="23"/>
        <v>0</v>
      </c>
      <c r="I140" s="30">
        <f t="shared" si="24"/>
        <v>0</v>
      </c>
      <c r="J140" s="30">
        <f t="shared" si="25"/>
        <v>0</v>
      </c>
      <c r="K140" s="30">
        <f t="shared" si="25"/>
        <v>0</v>
      </c>
      <c r="L140" s="30">
        <f t="shared" si="25"/>
        <v>0</v>
      </c>
      <c r="M140" s="30">
        <f t="shared" si="26"/>
        <v>0</v>
      </c>
    </row>
    <row r="141" spans="1:13" ht="25.5" x14ac:dyDescent="0.35">
      <c r="A141" s="26">
        <v>7</v>
      </c>
      <c r="B141" s="27" t="s">
        <v>71</v>
      </c>
      <c r="C141" s="28"/>
      <c r="D141" s="28"/>
      <c r="E141" s="28"/>
      <c r="F141" s="36">
        <v>10</v>
      </c>
      <c r="G141" s="30">
        <f t="shared" si="22"/>
        <v>0</v>
      </c>
      <c r="H141" s="30">
        <f t="shared" si="23"/>
        <v>0</v>
      </c>
      <c r="I141" s="30">
        <f t="shared" si="24"/>
        <v>0</v>
      </c>
      <c r="J141" s="30">
        <f t="shared" si="25"/>
        <v>0</v>
      </c>
      <c r="K141" s="30">
        <f t="shared" si="25"/>
        <v>0</v>
      </c>
      <c r="L141" s="30">
        <f t="shared" si="25"/>
        <v>0</v>
      </c>
      <c r="M141" s="30">
        <f t="shared" si="26"/>
        <v>0</v>
      </c>
    </row>
    <row r="142" spans="1:13" ht="27" customHeight="1" x14ac:dyDescent="0.35">
      <c r="A142" s="26">
        <v>8</v>
      </c>
      <c r="B142" s="27" t="s">
        <v>72</v>
      </c>
      <c r="C142" s="28"/>
      <c r="D142" s="28"/>
      <c r="E142" s="28"/>
      <c r="F142" s="36">
        <v>5</v>
      </c>
      <c r="G142" s="30">
        <f t="shared" si="22"/>
        <v>0</v>
      </c>
      <c r="H142" s="30">
        <f t="shared" si="23"/>
        <v>0</v>
      </c>
      <c r="I142" s="30">
        <f t="shared" si="24"/>
        <v>0</v>
      </c>
      <c r="J142" s="30">
        <f t="shared" si="25"/>
        <v>0</v>
      </c>
      <c r="K142" s="30">
        <f t="shared" si="25"/>
        <v>0</v>
      </c>
      <c r="L142" s="30">
        <f t="shared" si="25"/>
        <v>0</v>
      </c>
      <c r="M142" s="30">
        <f t="shared" si="26"/>
        <v>0</v>
      </c>
    </row>
    <row r="143" spans="1:13" ht="25" x14ac:dyDescent="0.35">
      <c r="A143" s="26">
        <v>9</v>
      </c>
      <c r="B143" s="27" t="s">
        <v>73</v>
      </c>
      <c r="C143" s="28"/>
      <c r="D143" s="28"/>
      <c r="E143" s="28"/>
      <c r="F143" s="36">
        <v>4</v>
      </c>
      <c r="G143" s="30">
        <f t="shared" si="22"/>
        <v>0</v>
      </c>
      <c r="H143" s="30">
        <f t="shared" si="23"/>
        <v>0</v>
      </c>
      <c r="I143" s="30">
        <f t="shared" si="24"/>
        <v>0</v>
      </c>
      <c r="J143" s="30">
        <f t="shared" si="25"/>
        <v>0</v>
      </c>
      <c r="K143" s="30">
        <f t="shared" si="25"/>
        <v>0</v>
      </c>
      <c r="L143" s="30">
        <f t="shared" si="25"/>
        <v>0</v>
      </c>
      <c r="M143" s="30">
        <f t="shared" si="26"/>
        <v>0</v>
      </c>
    </row>
    <row r="144" spans="1:13" ht="25.5" x14ac:dyDescent="0.35">
      <c r="A144" s="26">
        <v>10</v>
      </c>
      <c r="B144" s="27" t="s">
        <v>74</v>
      </c>
      <c r="C144" s="28"/>
      <c r="D144" s="28"/>
      <c r="E144" s="28"/>
      <c r="F144" s="36">
        <v>1</v>
      </c>
      <c r="G144" s="30">
        <f t="shared" si="22"/>
        <v>0</v>
      </c>
      <c r="H144" s="30">
        <f t="shared" si="23"/>
        <v>0</v>
      </c>
      <c r="I144" s="30">
        <f t="shared" si="24"/>
        <v>0</v>
      </c>
      <c r="J144" s="30">
        <f t="shared" si="25"/>
        <v>0</v>
      </c>
      <c r="K144" s="30">
        <f t="shared" si="25"/>
        <v>0</v>
      </c>
      <c r="L144" s="30">
        <f t="shared" si="25"/>
        <v>0</v>
      </c>
      <c r="M144" s="30">
        <f t="shared" si="26"/>
        <v>0</v>
      </c>
    </row>
    <row r="145" spans="1:13" x14ac:dyDescent="0.35">
      <c r="A145" s="26">
        <v>11</v>
      </c>
      <c r="B145" s="27" t="s">
        <v>75</v>
      </c>
      <c r="C145" s="28"/>
      <c r="D145" s="28"/>
      <c r="E145" s="28"/>
      <c r="F145" s="36">
        <v>3</v>
      </c>
      <c r="G145" s="30">
        <f t="shared" si="22"/>
        <v>0</v>
      </c>
      <c r="H145" s="30">
        <f t="shared" si="23"/>
        <v>0</v>
      </c>
      <c r="I145" s="30">
        <f t="shared" si="24"/>
        <v>0</v>
      </c>
      <c r="J145" s="30">
        <f t="shared" si="25"/>
        <v>0</v>
      </c>
      <c r="K145" s="30">
        <f t="shared" si="25"/>
        <v>0</v>
      </c>
      <c r="L145" s="30">
        <f t="shared" si="25"/>
        <v>0</v>
      </c>
      <c r="M145" s="30">
        <f t="shared" si="26"/>
        <v>0</v>
      </c>
    </row>
    <row r="146" spans="1:13" x14ac:dyDescent="0.35">
      <c r="A146" s="26">
        <v>12</v>
      </c>
      <c r="B146" s="27" t="s">
        <v>94</v>
      </c>
      <c r="C146" s="28"/>
      <c r="D146" s="28"/>
      <c r="E146" s="28"/>
      <c r="F146" s="36">
        <v>1</v>
      </c>
      <c r="G146" s="30">
        <f t="shared" si="22"/>
        <v>0</v>
      </c>
      <c r="H146" s="30">
        <f t="shared" si="23"/>
        <v>0</v>
      </c>
      <c r="I146" s="30">
        <f t="shared" si="24"/>
        <v>0</v>
      </c>
      <c r="J146" s="30">
        <f t="shared" si="25"/>
        <v>0</v>
      </c>
      <c r="K146" s="30">
        <f t="shared" si="25"/>
        <v>0</v>
      </c>
      <c r="L146" s="30">
        <f t="shared" si="25"/>
        <v>0</v>
      </c>
      <c r="M146" s="30">
        <f t="shared" si="26"/>
        <v>0</v>
      </c>
    </row>
    <row r="147" spans="1:13" x14ac:dyDescent="0.35">
      <c r="A147" s="26">
        <v>13</v>
      </c>
      <c r="B147" s="27" t="s">
        <v>77</v>
      </c>
      <c r="C147" s="28"/>
      <c r="D147" s="28"/>
      <c r="E147" s="28"/>
      <c r="F147" s="36">
        <v>5</v>
      </c>
      <c r="G147" s="30">
        <f t="shared" si="22"/>
        <v>0</v>
      </c>
      <c r="H147" s="30">
        <f t="shared" si="23"/>
        <v>0</v>
      </c>
      <c r="I147" s="30">
        <f t="shared" si="24"/>
        <v>0</v>
      </c>
      <c r="J147" s="30">
        <f t="shared" si="25"/>
        <v>0</v>
      </c>
      <c r="K147" s="30">
        <f t="shared" si="25"/>
        <v>0</v>
      </c>
      <c r="L147" s="30">
        <f t="shared" si="25"/>
        <v>0</v>
      </c>
      <c r="M147" s="30">
        <f t="shared" si="26"/>
        <v>0</v>
      </c>
    </row>
    <row r="148" spans="1:13" x14ac:dyDescent="0.35">
      <c r="A148" s="26">
        <v>14</v>
      </c>
      <c r="B148" s="27" t="s">
        <v>78</v>
      </c>
      <c r="C148" s="28"/>
      <c r="D148" s="28"/>
      <c r="E148" s="28"/>
      <c r="F148" s="36">
        <v>1</v>
      </c>
      <c r="G148" s="30">
        <f t="shared" si="22"/>
        <v>0</v>
      </c>
      <c r="H148" s="30">
        <f t="shared" si="23"/>
        <v>0</v>
      </c>
      <c r="I148" s="30">
        <f t="shared" si="24"/>
        <v>0</v>
      </c>
      <c r="J148" s="30">
        <f t="shared" si="25"/>
        <v>0</v>
      </c>
      <c r="K148" s="30">
        <f t="shared" si="25"/>
        <v>0</v>
      </c>
      <c r="L148" s="30">
        <f t="shared" si="25"/>
        <v>0</v>
      </c>
      <c r="M148" s="30">
        <f t="shared" si="26"/>
        <v>0</v>
      </c>
    </row>
    <row r="149" spans="1:13" ht="25.5" x14ac:dyDescent="0.35">
      <c r="A149" s="26">
        <v>15</v>
      </c>
      <c r="B149" s="27" t="s">
        <v>96</v>
      </c>
      <c r="C149" s="28"/>
      <c r="D149" s="28"/>
      <c r="E149" s="28"/>
      <c r="F149" s="36">
        <v>4</v>
      </c>
      <c r="G149" s="30">
        <f t="shared" si="22"/>
        <v>0</v>
      </c>
      <c r="H149" s="30">
        <f t="shared" si="23"/>
        <v>0</v>
      </c>
      <c r="I149" s="30">
        <f t="shared" si="24"/>
        <v>0</v>
      </c>
      <c r="J149" s="30">
        <f t="shared" si="25"/>
        <v>0</v>
      </c>
      <c r="K149" s="30">
        <f t="shared" si="25"/>
        <v>0</v>
      </c>
      <c r="L149" s="30">
        <f t="shared" si="25"/>
        <v>0</v>
      </c>
      <c r="M149" s="30">
        <f t="shared" si="26"/>
        <v>0</v>
      </c>
    </row>
    <row r="150" spans="1:13" ht="25.5" x14ac:dyDescent="0.35">
      <c r="A150" s="26">
        <v>16</v>
      </c>
      <c r="B150" s="27" t="s">
        <v>80</v>
      </c>
      <c r="C150" s="28"/>
      <c r="D150" s="28"/>
      <c r="E150" s="28"/>
      <c r="F150" s="36">
        <v>3</v>
      </c>
      <c r="G150" s="30">
        <f t="shared" si="22"/>
        <v>0</v>
      </c>
      <c r="H150" s="30">
        <f t="shared" si="23"/>
        <v>0</v>
      </c>
      <c r="I150" s="30">
        <f t="shared" si="24"/>
        <v>0</v>
      </c>
      <c r="J150" s="30">
        <f t="shared" si="25"/>
        <v>0</v>
      </c>
      <c r="K150" s="30">
        <f t="shared" si="25"/>
        <v>0</v>
      </c>
      <c r="L150" s="30">
        <f t="shared" si="25"/>
        <v>0</v>
      </c>
      <c r="M150" s="30">
        <f t="shared" si="26"/>
        <v>0</v>
      </c>
    </row>
    <row r="151" spans="1:13" x14ac:dyDescent="0.35">
      <c r="A151" s="26">
        <v>17</v>
      </c>
      <c r="B151" s="27" t="s">
        <v>100</v>
      </c>
      <c r="C151" s="28"/>
      <c r="D151" s="28"/>
      <c r="E151" s="28"/>
      <c r="F151" s="36">
        <v>1</v>
      </c>
      <c r="G151" s="30">
        <f t="shared" si="22"/>
        <v>0</v>
      </c>
      <c r="H151" s="30">
        <f t="shared" si="23"/>
        <v>0</v>
      </c>
      <c r="I151" s="30">
        <f t="shared" si="24"/>
        <v>0</v>
      </c>
      <c r="J151" s="30">
        <f t="shared" si="25"/>
        <v>0</v>
      </c>
      <c r="K151" s="30">
        <f t="shared" si="25"/>
        <v>0</v>
      </c>
      <c r="L151" s="30">
        <f t="shared" si="25"/>
        <v>0</v>
      </c>
      <c r="M151" s="30">
        <f t="shared" si="26"/>
        <v>0</v>
      </c>
    </row>
    <row r="152" spans="1:13" ht="25.5" x14ac:dyDescent="0.35">
      <c r="A152" s="26">
        <v>18</v>
      </c>
      <c r="B152" s="27" t="s">
        <v>82</v>
      </c>
      <c r="C152" s="28"/>
      <c r="D152" s="28"/>
      <c r="E152" s="28"/>
      <c r="F152" s="36">
        <v>2</v>
      </c>
      <c r="G152" s="30">
        <f t="shared" si="22"/>
        <v>0</v>
      </c>
      <c r="H152" s="30">
        <f t="shared" si="23"/>
        <v>0</v>
      </c>
      <c r="I152" s="30">
        <f t="shared" si="24"/>
        <v>0</v>
      </c>
      <c r="J152" s="30">
        <f t="shared" si="25"/>
        <v>0</v>
      </c>
      <c r="K152" s="30">
        <f t="shared" si="25"/>
        <v>0</v>
      </c>
      <c r="L152" s="30">
        <f t="shared" si="25"/>
        <v>0</v>
      </c>
      <c r="M152" s="30">
        <f t="shared" si="26"/>
        <v>0</v>
      </c>
    </row>
    <row r="153" spans="1:13" ht="24.5" customHeight="1" x14ac:dyDescent="0.35">
      <c r="A153" s="26">
        <v>19</v>
      </c>
      <c r="B153" s="27" t="s">
        <v>83</v>
      </c>
      <c r="C153" s="28"/>
      <c r="D153" s="28"/>
      <c r="E153" s="28"/>
      <c r="F153" s="36">
        <v>1</v>
      </c>
      <c r="G153" s="30">
        <f t="shared" si="22"/>
        <v>0</v>
      </c>
      <c r="H153" s="30">
        <f t="shared" si="23"/>
        <v>0</v>
      </c>
      <c r="I153" s="30">
        <f t="shared" si="24"/>
        <v>0</v>
      </c>
      <c r="J153" s="30">
        <f t="shared" si="25"/>
        <v>0</v>
      </c>
      <c r="K153" s="30">
        <f t="shared" si="25"/>
        <v>0</v>
      </c>
      <c r="L153" s="30">
        <f t="shared" si="25"/>
        <v>0</v>
      </c>
      <c r="M153" s="30">
        <f t="shared" si="26"/>
        <v>0</v>
      </c>
    </row>
    <row r="154" spans="1:13" x14ac:dyDescent="0.35">
      <c r="A154" s="26">
        <v>20</v>
      </c>
      <c r="B154" s="27" t="s">
        <v>84</v>
      </c>
      <c r="C154" s="28"/>
      <c r="D154" s="28"/>
      <c r="E154" s="28"/>
      <c r="F154" s="36">
        <v>4</v>
      </c>
      <c r="G154" s="30">
        <f t="shared" si="22"/>
        <v>0</v>
      </c>
      <c r="H154" s="30">
        <f t="shared" si="23"/>
        <v>0</v>
      </c>
      <c r="I154" s="30">
        <f t="shared" si="24"/>
        <v>0</v>
      </c>
      <c r="J154" s="30">
        <f t="shared" si="25"/>
        <v>0</v>
      </c>
      <c r="K154" s="30">
        <f t="shared" si="25"/>
        <v>0</v>
      </c>
      <c r="L154" s="30">
        <f t="shared" si="25"/>
        <v>0</v>
      </c>
      <c r="M154" s="30">
        <f t="shared" si="26"/>
        <v>0</v>
      </c>
    </row>
    <row r="155" spans="1:13" x14ac:dyDescent="0.35">
      <c r="A155" s="143" t="s">
        <v>63</v>
      </c>
      <c r="B155" s="144"/>
      <c r="C155" s="144"/>
      <c r="D155" s="144"/>
      <c r="E155" s="144"/>
      <c r="F155" s="144"/>
      <c r="G155" s="37">
        <f>SUM(G135:G154)</f>
        <v>0</v>
      </c>
      <c r="H155" s="37">
        <f>SUM(H135:H154)</f>
        <v>0</v>
      </c>
      <c r="I155" s="37">
        <f>SUM(I135:I154)</f>
        <v>0</v>
      </c>
      <c r="J155" s="37"/>
      <c r="K155" s="37"/>
      <c r="L155" s="37"/>
      <c r="M155" s="37"/>
    </row>
    <row r="156" spans="1:13" x14ac:dyDescent="0.35">
      <c r="A156" s="143" t="s">
        <v>50</v>
      </c>
      <c r="B156" s="144"/>
      <c r="C156" s="144"/>
      <c r="D156" s="144"/>
      <c r="E156" s="144"/>
      <c r="F156" s="144"/>
      <c r="G156" s="144"/>
      <c r="H156" s="144"/>
      <c r="I156" s="144"/>
      <c r="J156" s="37">
        <f>SUM(J135:J154)</f>
        <v>0</v>
      </c>
      <c r="K156" s="37">
        <f>SUM(K135:K154)</f>
        <v>0</v>
      </c>
      <c r="L156" s="37">
        <f>SUM(L135:L154)</f>
        <v>0</v>
      </c>
      <c r="M156" s="37"/>
    </row>
    <row r="157" spans="1:13" ht="15" thickBot="1" x14ac:dyDescent="0.4">
      <c r="A157" s="143" t="s">
        <v>45</v>
      </c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44">
        <f>SUM(J156:L156)</f>
        <v>0</v>
      </c>
    </row>
    <row r="158" spans="1:13" ht="15" thickTop="1" x14ac:dyDescent="0.35">
      <c r="A158" s="33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0"/>
    </row>
    <row r="159" spans="1:13" x14ac:dyDescent="0.35">
      <c r="A159" s="33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0"/>
    </row>
    <row r="160" spans="1:13" x14ac:dyDescent="0.35">
      <c r="A160" s="33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0"/>
    </row>
    <row r="161" spans="1:13" ht="15.5" x14ac:dyDescent="0.35">
      <c r="A161" s="83" t="s">
        <v>101</v>
      </c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</row>
    <row r="162" spans="1:13" x14ac:dyDescent="0.35">
      <c r="A162" s="138" t="s">
        <v>16</v>
      </c>
      <c r="B162" s="138" t="s">
        <v>4</v>
      </c>
      <c r="C162" s="104" t="s">
        <v>47</v>
      </c>
      <c r="D162" s="104"/>
      <c r="E162" s="104"/>
      <c r="F162" s="140" t="s">
        <v>62</v>
      </c>
      <c r="G162" s="104" t="s">
        <v>63</v>
      </c>
      <c r="H162" s="104"/>
      <c r="I162" s="104"/>
      <c r="J162" s="104" t="s">
        <v>18</v>
      </c>
      <c r="K162" s="141"/>
      <c r="L162" s="141"/>
      <c r="M162" s="104" t="s">
        <v>19</v>
      </c>
    </row>
    <row r="163" spans="1:13" x14ac:dyDescent="0.35">
      <c r="A163" s="139"/>
      <c r="B163" s="139"/>
      <c r="C163" s="4" t="s">
        <v>20</v>
      </c>
      <c r="D163" s="4" t="s">
        <v>21</v>
      </c>
      <c r="E163" s="4" t="s">
        <v>22</v>
      </c>
      <c r="F163" s="140"/>
      <c r="G163" s="4" t="s">
        <v>20</v>
      </c>
      <c r="H163" s="4" t="s">
        <v>21</v>
      </c>
      <c r="I163" s="4" t="s">
        <v>22</v>
      </c>
      <c r="J163" s="4" t="s">
        <v>20</v>
      </c>
      <c r="K163" s="4" t="s">
        <v>21</v>
      </c>
      <c r="L163" s="4" t="s">
        <v>22</v>
      </c>
      <c r="M163" s="142"/>
    </row>
    <row r="164" spans="1:13" ht="14" customHeight="1" x14ac:dyDescent="0.35">
      <c r="A164" s="26">
        <v>1</v>
      </c>
      <c r="B164" s="27" t="s">
        <v>86</v>
      </c>
      <c r="C164" s="28"/>
      <c r="D164" s="28"/>
      <c r="E164" s="28"/>
      <c r="F164" s="36">
        <v>1</v>
      </c>
      <c r="G164" s="30">
        <f>C164*F164</f>
        <v>0</v>
      </c>
      <c r="H164" s="30">
        <f>D164*F164</f>
        <v>0</v>
      </c>
      <c r="I164" s="30">
        <f>E164*F164</f>
        <v>0</v>
      </c>
      <c r="J164" s="30">
        <f>G164*12</f>
        <v>0</v>
      </c>
      <c r="K164" s="30">
        <f>H164*12</f>
        <v>0</v>
      </c>
      <c r="L164" s="30">
        <f>I164*12</f>
        <v>0</v>
      </c>
      <c r="M164" s="30">
        <f>SUM(J164:L164)</f>
        <v>0</v>
      </c>
    </row>
    <row r="165" spans="1:13" ht="25" x14ac:dyDescent="0.35">
      <c r="A165" s="26">
        <v>2</v>
      </c>
      <c r="B165" s="27" t="s">
        <v>88</v>
      </c>
      <c r="C165" s="28"/>
      <c r="D165" s="28"/>
      <c r="E165" s="28"/>
      <c r="F165" s="36">
        <v>1</v>
      </c>
      <c r="G165" s="30">
        <f t="shared" ref="G165:G183" si="27">C165*F165</f>
        <v>0</v>
      </c>
      <c r="H165" s="30">
        <f>D165*F165</f>
        <v>0</v>
      </c>
      <c r="I165" s="30">
        <f>E165*F165</f>
        <v>0</v>
      </c>
      <c r="J165" s="30">
        <f t="shared" ref="J165:L180" si="28">G165*12</f>
        <v>0</v>
      </c>
      <c r="K165" s="30">
        <f t="shared" si="28"/>
        <v>0</v>
      </c>
      <c r="L165" s="30">
        <f t="shared" si="28"/>
        <v>0</v>
      </c>
      <c r="M165" s="30">
        <f t="shared" ref="M165:M183" si="29">SUM(J165:L165)</f>
        <v>0</v>
      </c>
    </row>
    <row r="166" spans="1:13" x14ac:dyDescent="0.35">
      <c r="A166" s="26">
        <v>3</v>
      </c>
      <c r="B166" s="27" t="s">
        <v>66</v>
      </c>
      <c r="C166" s="28"/>
      <c r="D166" s="28"/>
      <c r="E166" s="28"/>
      <c r="F166" s="36">
        <v>1</v>
      </c>
      <c r="G166" s="30">
        <f t="shared" si="27"/>
        <v>0</v>
      </c>
      <c r="H166" s="30">
        <f>D166*F166</f>
        <v>0</v>
      </c>
      <c r="I166" s="30">
        <f>E166*F166</f>
        <v>0</v>
      </c>
      <c r="J166" s="30">
        <f t="shared" si="28"/>
        <v>0</v>
      </c>
      <c r="K166" s="30">
        <f t="shared" si="28"/>
        <v>0</v>
      </c>
      <c r="L166" s="30">
        <f t="shared" si="28"/>
        <v>0</v>
      </c>
      <c r="M166" s="30">
        <f t="shared" si="29"/>
        <v>0</v>
      </c>
    </row>
    <row r="167" spans="1:13" x14ac:dyDescent="0.35">
      <c r="A167" s="26">
        <v>4</v>
      </c>
      <c r="B167" s="27" t="s">
        <v>90</v>
      </c>
      <c r="C167" s="28"/>
      <c r="D167" s="28"/>
      <c r="E167" s="28"/>
      <c r="F167" s="36">
        <v>1</v>
      </c>
      <c r="G167" s="30">
        <f t="shared" si="27"/>
        <v>0</v>
      </c>
      <c r="H167" s="30">
        <f t="shared" ref="H167:H183" si="30">D167*F167</f>
        <v>0</v>
      </c>
      <c r="I167" s="30">
        <f t="shared" ref="I167:I183" si="31">E167*F167</f>
        <v>0</v>
      </c>
      <c r="J167" s="30">
        <f t="shared" si="28"/>
        <v>0</v>
      </c>
      <c r="K167" s="30">
        <f t="shared" si="28"/>
        <v>0</v>
      </c>
      <c r="L167" s="30">
        <f t="shared" si="28"/>
        <v>0</v>
      </c>
      <c r="M167" s="30">
        <f t="shared" si="29"/>
        <v>0</v>
      </c>
    </row>
    <row r="168" spans="1:13" x14ac:dyDescent="0.35">
      <c r="A168" s="26">
        <v>5</v>
      </c>
      <c r="B168" s="27" t="s">
        <v>98</v>
      </c>
      <c r="C168" s="28"/>
      <c r="D168" s="28"/>
      <c r="E168" s="28"/>
      <c r="F168" s="36">
        <v>1</v>
      </c>
      <c r="G168" s="30">
        <f t="shared" si="27"/>
        <v>0</v>
      </c>
      <c r="H168" s="30">
        <f t="shared" si="30"/>
        <v>0</v>
      </c>
      <c r="I168" s="30">
        <f t="shared" si="31"/>
        <v>0</v>
      </c>
      <c r="J168" s="30">
        <f t="shared" si="28"/>
        <v>0</v>
      </c>
      <c r="K168" s="30">
        <f t="shared" si="28"/>
        <v>0</v>
      </c>
      <c r="L168" s="30">
        <f t="shared" si="28"/>
        <v>0</v>
      </c>
      <c r="M168" s="30">
        <f t="shared" si="29"/>
        <v>0</v>
      </c>
    </row>
    <row r="169" spans="1:13" ht="25" x14ac:dyDescent="0.35">
      <c r="A169" s="26">
        <v>6</v>
      </c>
      <c r="B169" s="27" t="s">
        <v>102</v>
      </c>
      <c r="C169" s="28"/>
      <c r="D169" s="28"/>
      <c r="E169" s="28"/>
      <c r="F169" s="36">
        <v>1</v>
      </c>
      <c r="G169" s="30">
        <f t="shared" si="27"/>
        <v>0</v>
      </c>
      <c r="H169" s="30">
        <f t="shared" si="30"/>
        <v>0</v>
      </c>
      <c r="I169" s="30">
        <f t="shared" si="31"/>
        <v>0</v>
      </c>
      <c r="J169" s="30">
        <f t="shared" si="28"/>
        <v>0</v>
      </c>
      <c r="K169" s="30">
        <f t="shared" si="28"/>
        <v>0</v>
      </c>
      <c r="L169" s="30">
        <f t="shared" si="28"/>
        <v>0</v>
      </c>
      <c r="M169" s="30">
        <f t="shared" si="29"/>
        <v>0</v>
      </c>
    </row>
    <row r="170" spans="1:13" x14ac:dyDescent="0.35">
      <c r="A170" s="26">
        <v>7</v>
      </c>
      <c r="B170" s="27" t="s">
        <v>103</v>
      </c>
      <c r="C170" s="28"/>
      <c r="D170" s="28"/>
      <c r="E170" s="28"/>
      <c r="F170" s="36">
        <v>1</v>
      </c>
      <c r="G170" s="30">
        <f t="shared" si="27"/>
        <v>0</v>
      </c>
      <c r="H170" s="30">
        <f t="shared" si="30"/>
        <v>0</v>
      </c>
      <c r="I170" s="30">
        <f t="shared" si="31"/>
        <v>0</v>
      </c>
      <c r="J170" s="30">
        <f t="shared" si="28"/>
        <v>0</v>
      </c>
      <c r="K170" s="30">
        <f t="shared" si="28"/>
        <v>0</v>
      </c>
      <c r="L170" s="30">
        <f t="shared" si="28"/>
        <v>0</v>
      </c>
      <c r="M170" s="30">
        <f t="shared" si="29"/>
        <v>0</v>
      </c>
    </row>
    <row r="171" spans="1:13" ht="25.5" x14ac:dyDescent="0.35">
      <c r="A171" s="26">
        <v>8</v>
      </c>
      <c r="B171" s="27" t="s">
        <v>71</v>
      </c>
      <c r="C171" s="28"/>
      <c r="D171" s="28"/>
      <c r="E171" s="28"/>
      <c r="F171" s="36">
        <v>10</v>
      </c>
      <c r="G171" s="30">
        <f t="shared" si="27"/>
        <v>0</v>
      </c>
      <c r="H171" s="30">
        <f t="shared" si="30"/>
        <v>0</v>
      </c>
      <c r="I171" s="30">
        <f t="shared" si="31"/>
        <v>0</v>
      </c>
      <c r="J171" s="30">
        <f t="shared" si="28"/>
        <v>0</v>
      </c>
      <c r="K171" s="30">
        <f t="shared" si="28"/>
        <v>0</v>
      </c>
      <c r="L171" s="30">
        <f t="shared" si="28"/>
        <v>0</v>
      </c>
      <c r="M171" s="30">
        <f t="shared" si="29"/>
        <v>0</v>
      </c>
    </row>
    <row r="172" spans="1:13" ht="27.5" customHeight="1" x14ac:dyDescent="0.35">
      <c r="A172" s="26">
        <v>9</v>
      </c>
      <c r="B172" s="27" t="s">
        <v>72</v>
      </c>
      <c r="C172" s="28"/>
      <c r="D172" s="28"/>
      <c r="E172" s="28"/>
      <c r="F172" s="36">
        <v>5</v>
      </c>
      <c r="G172" s="30">
        <f t="shared" si="27"/>
        <v>0</v>
      </c>
      <c r="H172" s="30">
        <f t="shared" si="30"/>
        <v>0</v>
      </c>
      <c r="I172" s="30">
        <f t="shared" si="31"/>
        <v>0</v>
      </c>
      <c r="J172" s="30">
        <f t="shared" si="28"/>
        <v>0</v>
      </c>
      <c r="K172" s="30">
        <f t="shared" si="28"/>
        <v>0</v>
      </c>
      <c r="L172" s="30">
        <f t="shared" si="28"/>
        <v>0</v>
      </c>
      <c r="M172" s="30">
        <f t="shared" si="29"/>
        <v>0</v>
      </c>
    </row>
    <row r="173" spans="1:13" ht="25.5" customHeight="1" x14ac:dyDescent="0.35">
      <c r="A173" s="26">
        <v>10</v>
      </c>
      <c r="B173" s="27" t="s">
        <v>73</v>
      </c>
      <c r="C173" s="28"/>
      <c r="D173" s="28"/>
      <c r="E173" s="28"/>
      <c r="F173" s="36">
        <v>5</v>
      </c>
      <c r="G173" s="30">
        <f t="shared" si="27"/>
        <v>0</v>
      </c>
      <c r="H173" s="30">
        <f t="shared" si="30"/>
        <v>0</v>
      </c>
      <c r="I173" s="30">
        <f t="shared" si="31"/>
        <v>0</v>
      </c>
      <c r="J173" s="30">
        <f t="shared" si="28"/>
        <v>0</v>
      </c>
      <c r="K173" s="30">
        <f t="shared" si="28"/>
        <v>0</v>
      </c>
      <c r="L173" s="30">
        <f t="shared" si="28"/>
        <v>0</v>
      </c>
      <c r="M173" s="30">
        <f t="shared" si="29"/>
        <v>0</v>
      </c>
    </row>
    <row r="174" spans="1:13" ht="25.5" x14ac:dyDescent="0.35">
      <c r="A174" s="26">
        <v>11</v>
      </c>
      <c r="B174" s="27" t="s">
        <v>74</v>
      </c>
      <c r="C174" s="28"/>
      <c r="D174" s="28"/>
      <c r="E174" s="28"/>
      <c r="F174" s="36">
        <v>1</v>
      </c>
      <c r="G174" s="30">
        <f t="shared" si="27"/>
        <v>0</v>
      </c>
      <c r="H174" s="30">
        <f t="shared" si="30"/>
        <v>0</v>
      </c>
      <c r="I174" s="30">
        <f t="shared" si="31"/>
        <v>0</v>
      </c>
      <c r="J174" s="30">
        <f t="shared" si="28"/>
        <v>0</v>
      </c>
      <c r="K174" s="30">
        <f t="shared" si="28"/>
        <v>0</v>
      </c>
      <c r="L174" s="30">
        <f t="shared" si="28"/>
        <v>0</v>
      </c>
      <c r="M174" s="30">
        <f t="shared" si="29"/>
        <v>0</v>
      </c>
    </row>
    <row r="175" spans="1:13" x14ac:dyDescent="0.35">
      <c r="A175" s="26">
        <v>12</v>
      </c>
      <c r="B175" s="27" t="s">
        <v>75</v>
      </c>
      <c r="C175" s="28"/>
      <c r="D175" s="28"/>
      <c r="E175" s="28"/>
      <c r="F175" s="36">
        <v>5</v>
      </c>
      <c r="G175" s="30">
        <f t="shared" si="27"/>
        <v>0</v>
      </c>
      <c r="H175" s="30">
        <f t="shared" si="30"/>
        <v>0</v>
      </c>
      <c r="I175" s="30">
        <f t="shared" si="31"/>
        <v>0</v>
      </c>
      <c r="J175" s="30">
        <f t="shared" si="28"/>
        <v>0</v>
      </c>
      <c r="K175" s="30">
        <f t="shared" si="28"/>
        <v>0</v>
      </c>
      <c r="L175" s="30">
        <f t="shared" si="28"/>
        <v>0</v>
      </c>
      <c r="M175" s="30">
        <f t="shared" si="29"/>
        <v>0</v>
      </c>
    </row>
    <row r="176" spans="1:13" x14ac:dyDescent="0.35">
      <c r="A176" s="26">
        <v>13</v>
      </c>
      <c r="B176" s="27" t="s">
        <v>94</v>
      </c>
      <c r="C176" s="28"/>
      <c r="D176" s="28"/>
      <c r="E176" s="28"/>
      <c r="F176" s="36">
        <v>1</v>
      </c>
      <c r="G176" s="30">
        <f t="shared" si="27"/>
        <v>0</v>
      </c>
      <c r="H176" s="30">
        <f t="shared" si="30"/>
        <v>0</v>
      </c>
      <c r="I176" s="30">
        <f t="shared" si="31"/>
        <v>0</v>
      </c>
      <c r="J176" s="30">
        <f t="shared" si="28"/>
        <v>0</v>
      </c>
      <c r="K176" s="30">
        <f t="shared" si="28"/>
        <v>0</v>
      </c>
      <c r="L176" s="30">
        <f t="shared" si="28"/>
        <v>0</v>
      </c>
      <c r="M176" s="30">
        <f t="shared" si="29"/>
        <v>0</v>
      </c>
    </row>
    <row r="177" spans="1:13" x14ac:dyDescent="0.35">
      <c r="A177" s="26">
        <v>14</v>
      </c>
      <c r="B177" s="27" t="s">
        <v>77</v>
      </c>
      <c r="C177" s="28"/>
      <c r="D177" s="28"/>
      <c r="E177" s="28"/>
      <c r="F177" s="36">
        <v>5</v>
      </c>
      <c r="G177" s="30">
        <f t="shared" si="27"/>
        <v>0</v>
      </c>
      <c r="H177" s="30">
        <f t="shared" si="30"/>
        <v>0</v>
      </c>
      <c r="I177" s="30">
        <f t="shared" si="31"/>
        <v>0</v>
      </c>
      <c r="J177" s="30">
        <f t="shared" si="28"/>
        <v>0</v>
      </c>
      <c r="K177" s="30">
        <f t="shared" si="28"/>
        <v>0</v>
      </c>
      <c r="L177" s="30">
        <f t="shared" si="28"/>
        <v>0</v>
      </c>
      <c r="M177" s="30">
        <f t="shared" si="29"/>
        <v>0</v>
      </c>
    </row>
    <row r="178" spans="1:13" x14ac:dyDescent="0.35">
      <c r="A178" s="26">
        <v>15</v>
      </c>
      <c r="B178" s="27" t="s">
        <v>104</v>
      </c>
      <c r="C178" s="28"/>
      <c r="D178" s="28"/>
      <c r="E178" s="28"/>
      <c r="F178" s="36">
        <v>1</v>
      </c>
      <c r="G178" s="30">
        <f t="shared" si="27"/>
        <v>0</v>
      </c>
      <c r="H178" s="30">
        <f t="shared" si="30"/>
        <v>0</v>
      </c>
      <c r="I178" s="30">
        <f t="shared" si="31"/>
        <v>0</v>
      </c>
      <c r="J178" s="30">
        <f t="shared" si="28"/>
        <v>0</v>
      </c>
      <c r="K178" s="30">
        <f t="shared" si="28"/>
        <v>0</v>
      </c>
      <c r="L178" s="30">
        <f t="shared" si="28"/>
        <v>0</v>
      </c>
      <c r="M178" s="30">
        <f t="shared" si="29"/>
        <v>0</v>
      </c>
    </row>
    <row r="179" spans="1:13" ht="25.5" x14ac:dyDescent="0.35">
      <c r="A179" s="26">
        <v>16</v>
      </c>
      <c r="B179" s="27" t="s">
        <v>96</v>
      </c>
      <c r="C179" s="28"/>
      <c r="D179" s="28"/>
      <c r="E179" s="28"/>
      <c r="F179" s="36">
        <v>3</v>
      </c>
      <c r="G179" s="30">
        <f t="shared" si="27"/>
        <v>0</v>
      </c>
      <c r="H179" s="30">
        <f t="shared" si="30"/>
        <v>0</v>
      </c>
      <c r="I179" s="30">
        <f t="shared" si="31"/>
        <v>0</v>
      </c>
      <c r="J179" s="30">
        <f t="shared" si="28"/>
        <v>0</v>
      </c>
      <c r="K179" s="30">
        <f t="shared" si="28"/>
        <v>0</v>
      </c>
      <c r="L179" s="30">
        <f t="shared" si="28"/>
        <v>0</v>
      </c>
      <c r="M179" s="30">
        <f t="shared" si="29"/>
        <v>0</v>
      </c>
    </row>
    <row r="180" spans="1:13" ht="25.5" x14ac:dyDescent="0.35">
      <c r="A180" s="26">
        <v>17</v>
      </c>
      <c r="B180" s="27" t="s">
        <v>80</v>
      </c>
      <c r="C180" s="28"/>
      <c r="D180" s="28"/>
      <c r="E180" s="28"/>
      <c r="F180" s="36">
        <v>2</v>
      </c>
      <c r="G180" s="30">
        <f t="shared" si="27"/>
        <v>0</v>
      </c>
      <c r="H180" s="30">
        <f t="shared" si="30"/>
        <v>0</v>
      </c>
      <c r="I180" s="30">
        <f t="shared" si="31"/>
        <v>0</v>
      </c>
      <c r="J180" s="30">
        <f t="shared" si="28"/>
        <v>0</v>
      </c>
      <c r="K180" s="30">
        <f t="shared" si="28"/>
        <v>0</v>
      </c>
      <c r="L180" s="30">
        <f t="shared" si="28"/>
        <v>0</v>
      </c>
      <c r="M180" s="30">
        <f t="shared" si="29"/>
        <v>0</v>
      </c>
    </row>
    <row r="181" spans="1:13" x14ac:dyDescent="0.35">
      <c r="A181" s="26">
        <v>18</v>
      </c>
      <c r="B181" s="27" t="s">
        <v>100</v>
      </c>
      <c r="C181" s="28"/>
      <c r="D181" s="28"/>
      <c r="E181" s="28"/>
      <c r="F181" s="36">
        <v>1</v>
      </c>
      <c r="G181" s="30">
        <f t="shared" si="27"/>
        <v>0</v>
      </c>
      <c r="H181" s="30">
        <f t="shared" si="30"/>
        <v>0</v>
      </c>
      <c r="I181" s="30">
        <f t="shared" si="31"/>
        <v>0</v>
      </c>
      <c r="J181" s="30">
        <f t="shared" ref="J181:L183" si="32">G181*12</f>
        <v>0</v>
      </c>
      <c r="K181" s="30">
        <f t="shared" si="32"/>
        <v>0</v>
      </c>
      <c r="L181" s="30">
        <f t="shared" si="32"/>
        <v>0</v>
      </c>
      <c r="M181" s="30">
        <f t="shared" si="29"/>
        <v>0</v>
      </c>
    </row>
    <row r="182" spans="1:13" ht="25.5" x14ac:dyDescent="0.35">
      <c r="A182" s="26">
        <v>19</v>
      </c>
      <c r="B182" s="27" t="s">
        <v>82</v>
      </c>
      <c r="C182" s="28"/>
      <c r="D182" s="28"/>
      <c r="E182" s="28"/>
      <c r="F182" s="36">
        <v>2</v>
      </c>
      <c r="G182" s="30">
        <f t="shared" si="27"/>
        <v>0</v>
      </c>
      <c r="H182" s="30">
        <f t="shared" si="30"/>
        <v>0</v>
      </c>
      <c r="I182" s="30">
        <f t="shared" si="31"/>
        <v>0</v>
      </c>
      <c r="J182" s="30">
        <f t="shared" si="32"/>
        <v>0</v>
      </c>
      <c r="K182" s="30">
        <f t="shared" si="32"/>
        <v>0</v>
      </c>
      <c r="L182" s="30">
        <f t="shared" si="32"/>
        <v>0</v>
      </c>
      <c r="M182" s="30">
        <f t="shared" si="29"/>
        <v>0</v>
      </c>
    </row>
    <row r="183" spans="1:13" ht="27" customHeight="1" x14ac:dyDescent="0.35">
      <c r="A183" s="26">
        <v>20</v>
      </c>
      <c r="B183" s="27" t="s">
        <v>83</v>
      </c>
      <c r="C183" s="28"/>
      <c r="D183" s="28"/>
      <c r="E183" s="28"/>
      <c r="F183" s="36">
        <v>1</v>
      </c>
      <c r="G183" s="30">
        <f t="shared" si="27"/>
        <v>0</v>
      </c>
      <c r="H183" s="30">
        <f t="shared" si="30"/>
        <v>0</v>
      </c>
      <c r="I183" s="30">
        <f t="shared" si="31"/>
        <v>0</v>
      </c>
      <c r="J183" s="30">
        <f t="shared" si="32"/>
        <v>0</v>
      </c>
      <c r="K183" s="30">
        <f t="shared" si="32"/>
        <v>0</v>
      </c>
      <c r="L183" s="30">
        <f t="shared" si="32"/>
        <v>0</v>
      </c>
      <c r="M183" s="30">
        <f t="shared" si="29"/>
        <v>0</v>
      </c>
    </row>
    <row r="184" spans="1:13" x14ac:dyDescent="0.35">
      <c r="A184" s="143" t="s">
        <v>63</v>
      </c>
      <c r="B184" s="144"/>
      <c r="C184" s="144"/>
      <c r="D184" s="144"/>
      <c r="E184" s="144"/>
      <c r="F184" s="144"/>
      <c r="G184" s="37">
        <f>SUM(G164:G183)</f>
        <v>0</v>
      </c>
      <c r="H184" s="37">
        <f>SUM(H164:H183)</f>
        <v>0</v>
      </c>
      <c r="I184" s="37">
        <f>SUM(I164:I183)</f>
        <v>0</v>
      </c>
      <c r="J184" s="37"/>
      <c r="K184" s="37"/>
      <c r="L184" s="37"/>
      <c r="M184" s="37"/>
    </row>
    <row r="185" spans="1:13" x14ac:dyDescent="0.35">
      <c r="A185" s="143" t="s">
        <v>50</v>
      </c>
      <c r="B185" s="144"/>
      <c r="C185" s="144"/>
      <c r="D185" s="144"/>
      <c r="E185" s="144"/>
      <c r="F185" s="144"/>
      <c r="G185" s="144"/>
      <c r="H185" s="144"/>
      <c r="I185" s="144"/>
      <c r="J185" s="37">
        <f>SUM(J164:J183)</f>
        <v>0</v>
      </c>
      <c r="K185" s="37">
        <f>SUM(K164:K183)</f>
        <v>0</v>
      </c>
      <c r="L185" s="37">
        <f>SUM(L164:L183)</f>
        <v>0</v>
      </c>
      <c r="M185" s="37"/>
    </row>
    <row r="186" spans="1:13" ht="15" thickBot="1" x14ac:dyDescent="0.4">
      <c r="A186" s="143" t="s">
        <v>45</v>
      </c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44">
        <f>SUM(J185:L185)</f>
        <v>0</v>
      </c>
    </row>
    <row r="187" spans="1:13" ht="15" thickTop="1" x14ac:dyDescent="0.35">
      <c r="A187" s="33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0"/>
    </row>
    <row r="188" spans="1:13" x14ac:dyDescent="0.35">
      <c r="A188" s="33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0"/>
    </row>
    <row r="189" spans="1:13" x14ac:dyDescent="0.35">
      <c r="A189" s="33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0"/>
    </row>
    <row r="190" spans="1:13" ht="15.5" x14ac:dyDescent="0.35">
      <c r="A190" s="83" t="s">
        <v>105</v>
      </c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</row>
    <row r="191" spans="1:13" x14ac:dyDescent="0.35">
      <c r="A191" s="138" t="s">
        <v>16</v>
      </c>
      <c r="B191" s="138" t="s">
        <v>4</v>
      </c>
      <c r="C191" s="104" t="s">
        <v>47</v>
      </c>
      <c r="D191" s="104"/>
      <c r="E191" s="104"/>
      <c r="F191" s="140" t="s">
        <v>62</v>
      </c>
      <c r="G191" s="104" t="s">
        <v>63</v>
      </c>
      <c r="H191" s="104"/>
      <c r="I191" s="104"/>
      <c r="J191" s="104" t="s">
        <v>18</v>
      </c>
      <c r="K191" s="141"/>
      <c r="L191" s="141"/>
      <c r="M191" s="104" t="s">
        <v>19</v>
      </c>
    </row>
    <row r="192" spans="1:13" x14ac:dyDescent="0.35">
      <c r="A192" s="139"/>
      <c r="B192" s="139"/>
      <c r="C192" s="4" t="s">
        <v>20</v>
      </c>
      <c r="D192" s="4" t="s">
        <v>21</v>
      </c>
      <c r="E192" s="4" t="s">
        <v>22</v>
      </c>
      <c r="F192" s="140"/>
      <c r="G192" s="4" t="s">
        <v>20</v>
      </c>
      <c r="H192" s="4" t="s">
        <v>21</v>
      </c>
      <c r="I192" s="4" t="s">
        <v>22</v>
      </c>
      <c r="J192" s="4" t="s">
        <v>20</v>
      </c>
      <c r="K192" s="4" t="s">
        <v>21</v>
      </c>
      <c r="L192" s="4" t="s">
        <v>22</v>
      </c>
      <c r="M192" s="142"/>
    </row>
    <row r="193" spans="1:13" ht="15.5" customHeight="1" x14ac:dyDescent="0.35">
      <c r="A193" s="26">
        <v>1</v>
      </c>
      <c r="B193" s="27" t="s">
        <v>86</v>
      </c>
      <c r="C193" s="28"/>
      <c r="D193" s="28"/>
      <c r="E193" s="28"/>
      <c r="F193" s="36">
        <v>1</v>
      </c>
      <c r="G193" s="30">
        <f>C193*F193</f>
        <v>0</v>
      </c>
      <c r="H193" s="30">
        <f>D193*F193</f>
        <v>0</v>
      </c>
      <c r="I193" s="30">
        <f>E193*F193</f>
        <v>0</v>
      </c>
      <c r="J193" s="30">
        <f>G193*12</f>
        <v>0</v>
      </c>
      <c r="K193" s="30">
        <f>H193*12</f>
        <v>0</v>
      </c>
      <c r="L193" s="30">
        <f>I193*12</f>
        <v>0</v>
      </c>
      <c r="M193" s="30">
        <f>SUM(J193:L193)</f>
        <v>0</v>
      </c>
    </row>
    <row r="194" spans="1:13" ht="25" x14ac:dyDescent="0.35">
      <c r="A194" s="26">
        <v>2</v>
      </c>
      <c r="B194" s="27" t="s">
        <v>88</v>
      </c>
      <c r="C194" s="28"/>
      <c r="D194" s="28"/>
      <c r="E194" s="28"/>
      <c r="F194" s="36">
        <v>1</v>
      </c>
      <c r="G194" s="30">
        <f t="shared" ref="G194:G213" si="33">C194*F194</f>
        <v>0</v>
      </c>
      <c r="H194" s="30">
        <f t="shared" ref="H194:H213" si="34">D194*F194</f>
        <v>0</v>
      </c>
      <c r="I194" s="30">
        <f t="shared" ref="I194:I213" si="35">E194*F194</f>
        <v>0</v>
      </c>
      <c r="J194" s="30">
        <f t="shared" ref="J194:L213" si="36">G194*12</f>
        <v>0</v>
      </c>
      <c r="K194" s="30">
        <f t="shared" si="36"/>
        <v>0</v>
      </c>
      <c r="L194" s="30">
        <f t="shared" si="36"/>
        <v>0</v>
      </c>
      <c r="M194" s="30">
        <f t="shared" ref="M194:M213" si="37">SUM(J194:L194)</f>
        <v>0</v>
      </c>
    </row>
    <row r="195" spans="1:13" x14ac:dyDescent="0.35">
      <c r="A195" s="26">
        <v>3</v>
      </c>
      <c r="B195" s="27" t="s">
        <v>66</v>
      </c>
      <c r="C195" s="28"/>
      <c r="D195" s="28"/>
      <c r="E195" s="28"/>
      <c r="F195" s="36">
        <v>1</v>
      </c>
      <c r="G195" s="30">
        <f t="shared" si="33"/>
        <v>0</v>
      </c>
      <c r="H195" s="30">
        <f t="shared" si="34"/>
        <v>0</v>
      </c>
      <c r="I195" s="30">
        <f t="shared" si="35"/>
        <v>0</v>
      </c>
      <c r="J195" s="30">
        <f t="shared" si="36"/>
        <v>0</v>
      </c>
      <c r="K195" s="30">
        <f t="shared" si="36"/>
        <v>0</v>
      </c>
      <c r="L195" s="30">
        <f t="shared" si="36"/>
        <v>0</v>
      </c>
      <c r="M195" s="30">
        <f t="shared" si="37"/>
        <v>0</v>
      </c>
    </row>
    <row r="196" spans="1:13" x14ac:dyDescent="0.35">
      <c r="A196" s="26">
        <v>4</v>
      </c>
      <c r="B196" s="27" t="s">
        <v>90</v>
      </c>
      <c r="C196" s="28"/>
      <c r="D196" s="28"/>
      <c r="E196" s="28"/>
      <c r="F196" s="36">
        <v>1</v>
      </c>
      <c r="G196" s="30">
        <f t="shared" si="33"/>
        <v>0</v>
      </c>
      <c r="H196" s="30">
        <f t="shared" si="34"/>
        <v>0</v>
      </c>
      <c r="I196" s="30">
        <f t="shared" si="35"/>
        <v>0</v>
      </c>
      <c r="J196" s="30">
        <f t="shared" si="36"/>
        <v>0</v>
      </c>
      <c r="K196" s="30">
        <f t="shared" si="36"/>
        <v>0</v>
      </c>
      <c r="L196" s="30">
        <f t="shared" si="36"/>
        <v>0</v>
      </c>
      <c r="M196" s="30">
        <f t="shared" si="37"/>
        <v>0</v>
      </c>
    </row>
    <row r="197" spans="1:13" x14ac:dyDescent="0.35">
      <c r="A197" s="26">
        <v>5</v>
      </c>
      <c r="B197" s="27" t="s">
        <v>98</v>
      </c>
      <c r="C197" s="28"/>
      <c r="D197" s="28"/>
      <c r="E197" s="28"/>
      <c r="F197" s="36">
        <v>1</v>
      </c>
      <c r="G197" s="30">
        <f t="shared" si="33"/>
        <v>0</v>
      </c>
      <c r="H197" s="30">
        <f t="shared" si="34"/>
        <v>0</v>
      </c>
      <c r="I197" s="30">
        <f t="shared" si="35"/>
        <v>0</v>
      </c>
      <c r="J197" s="30">
        <f t="shared" si="36"/>
        <v>0</v>
      </c>
      <c r="K197" s="30">
        <f t="shared" si="36"/>
        <v>0</v>
      </c>
      <c r="L197" s="30">
        <f t="shared" si="36"/>
        <v>0</v>
      </c>
      <c r="M197" s="30">
        <f t="shared" si="37"/>
        <v>0</v>
      </c>
    </row>
    <row r="198" spans="1:13" ht="25" x14ac:dyDescent="0.35">
      <c r="A198" s="26">
        <v>6</v>
      </c>
      <c r="B198" s="27" t="s">
        <v>102</v>
      </c>
      <c r="C198" s="28"/>
      <c r="D198" s="28"/>
      <c r="E198" s="28"/>
      <c r="F198" s="36">
        <v>1</v>
      </c>
      <c r="G198" s="30">
        <f t="shared" si="33"/>
        <v>0</v>
      </c>
      <c r="H198" s="30">
        <f t="shared" si="34"/>
        <v>0</v>
      </c>
      <c r="I198" s="30">
        <f t="shared" si="35"/>
        <v>0</v>
      </c>
      <c r="J198" s="30">
        <f t="shared" si="36"/>
        <v>0</v>
      </c>
      <c r="K198" s="30">
        <f t="shared" si="36"/>
        <v>0</v>
      </c>
      <c r="L198" s="30">
        <f t="shared" si="36"/>
        <v>0</v>
      </c>
      <c r="M198" s="30">
        <f t="shared" si="37"/>
        <v>0</v>
      </c>
    </row>
    <row r="199" spans="1:13" x14ac:dyDescent="0.35">
      <c r="A199" s="26">
        <v>7</v>
      </c>
      <c r="B199" s="27" t="s">
        <v>103</v>
      </c>
      <c r="C199" s="28"/>
      <c r="D199" s="28"/>
      <c r="E199" s="28"/>
      <c r="F199" s="36">
        <v>1</v>
      </c>
      <c r="G199" s="30">
        <f t="shared" si="33"/>
        <v>0</v>
      </c>
      <c r="H199" s="30">
        <f t="shared" si="34"/>
        <v>0</v>
      </c>
      <c r="I199" s="30">
        <f t="shared" si="35"/>
        <v>0</v>
      </c>
      <c r="J199" s="30">
        <f t="shared" si="36"/>
        <v>0</v>
      </c>
      <c r="K199" s="30">
        <f t="shared" si="36"/>
        <v>0</v>
      </c>
      <c r="L199" s="30">
        <f t="shared" si="36"/>
        <v>0</v>
      </c>
      <c r="M199" s="30">
        <f t="shared" si="37"/>
        <v>0</v>
      </c>
    </row>
    <row r="200" spans="1:13" ht="25.5" x14ac:dyDescent="0.35">
      <c r="A200" s="26">
        <v>8</v>
      </c>
      <c r="B200" s="27" t="s">
        <v>71</v>
      </c>
      <c r="C200" s="28"/>
      <c r="D200" s="28"/>
      <c r="E200" s="28"/>
      <c r="F200" s="36">
        <v>10</v>
      </c>
      <c r="G200" s="30">
        <f t="shared" si="33"/>
        <v>0</v>
      </c>
      <c r="H200" s="30">
        <f t="shared" si="34"/>
        <v>0</v>
      </c>
      <c r="I200" s="30">
        <f t="shared" si="35"/>
        <v>0</v>
      </c>
      <c r="J200" s="30">
        <f t="shared" si="36"/>
        <v>0</v>
      </c>
      <c r="K200" s="30">
        <f t="shared" si="36"/>
        <v>0</v>
      </c>
      <c r="L200" s="30">
        <f t="shared" si="36"/>
        <v>0</v>
      </c>
      <c r="M200" s="30">
        <f t="shared" si="37"/>
        <v>0</v>
      </c>
    </row>
    <row r="201" spans="1:13" ht="27" customHeight="1" x14ac:dyDescent="0.35">
      <c r="A201" s="26">
        <v>9</v>
      </c>
      <c r="B201" s="27" t="s">
        <v>72</v>
      </c>
      <c r="C201" s="28"/>
      <c r="D201" s="28"/>
      <c r="E201" s="28"/>
      <c r="F201" s="36">
        <v>5</v>
      </c>
      <c r="G201" s="30">
        <f t="shared" si="33"/>
        <v>0</v>
      </c>
      <c r="H201" s="30">
        <f t="shared" si="34"/>
        <v>0</v>
      </c>
      <c r="I201" s="30">
        <f t="shared" si="35"/>
        <v>0</v>
      </c>
      <c r="J201" s="30">
        <f t="shared" si="36"/>
        <v>0</v>
      </c>
      <c r="K201" s="30">
        <f t="shared" si="36"/>
        <v>0</v>
      </c>
      <c r="L201" s="30">
        <f t="shared" si="36"/>
        <v>0</v>
      </c>
      <c r="M201" s="30">
        <f t="shared" si="37"/>
        <v>0</v>
      </c>
    </row>
    <row r="202" spans="1:13" ht="25" x14ac:dyDescent="0.35">
      <c r="A202" s="26">
        <v>10</v>
      </c>
      <c r="B202" s="27" t="s">
        <v>73</v>
      </c>
      <c r="C202" s="28"/>
      <c r="D202" s="28"/>
      <c r="E202" s="28"/>
      <c r="F202" s="36">
        <v>7</v>
      </c>
      <c r="G202" s="30">
        <f t="shared" si="33"/>
        <v>0</v>
      </c>
      <c r="H202" s="30">
        <f t="shared" si="34"/>
        <v>0</v>
      </c>
      <c r="I202" s="30">
        <f t="shared" si="35"/>
        <v>0</v>
      </c>
      <c r="J202" s="30">
        <f t="shared" si="36"/>
        <v>0</v>
      </c>
      <c r="K202" s="30">
        <f t="shared" si="36"/>
        <v>0</v>
      </c>
      <c r="L202" s="30">
        <f t="shared" si="36"/>
        <v>0</v>
      </c>
      <c r="M202" s="30">
        <f t="shared" si="37"/>
        <v>0</v>
      </c>
    </row>
    <row r="203" spans="1:13" ht="25.5" x14ac:dyDescent="0.35">
      <c r="A203" s="26">
        <v>11</v>
      </c>
      <c r="B203" s="27" t="s">
        <v>74</v>
      </c>
      <c r="C203" s="28"/>
      <c r="D203" s="28"/>
      <c r="E203" s="28"/>
      <c r="F203" s="36">
        <v>1</v>
      </c>
      <c r="G203" s="30">
        <f t="shared" si="33"/>
        <v>0</v>
      </c>
      <c r="H203" s="30">
        <f t="shared" si="34"/>
        <v>0</v>
      </c>
      <c r="I203" s="30">
        <f t="shared" si="35"/>
        <v>0</v>
      </c>
      <c r="J203" s="30">
        <f t="shared" si="36"/>
        <v>0</v>
      </c>
      <c r="K203" s="30">
        <f t="shared" si="36"/>
        <v>0</v>
      </c>
      <c r="L203" s="30">
        <f t="shared" si="36"/>
        <v>0</v>
      </c>
      <c r="M203" s="30">
        <f t="shared" si="37"/>
        <v>0</v>
      </c>
    </row>
    <row r="204" spans="1:13" x14ac:dyDescent="0.35">
      <c r="A204" s="26">
        <v>12</v>
      </c>
      <c r="B204" s="27" t="s">
        <v>75</v>
      </c>
      <c r="C204" s="28"/>
      <c r="D204" s="28"/>
      <c r="E204" s="28"/>
      <c r="F204" s="36">
        <v>6</v>
      </c>
      <c r="G204" s="30">
        <f t="shared" si="33"/>
        <v>0</v>
      </c>
      <c r="H204" s="30">
        <f t="shared" si="34"/>
        <v>0</v>
      </c>
      <c r="I204" s="30">
        <f t="shared" si="35"/>
        <v>0</v>
      </c>
      <c r="J204" s="30">
        <f t="shared" si="36"/>
        <v>0</v>
      </c>
      <c r="K204" s="30">
        <f t="shared" si="36"/>
        <v>0</v>
      </c>
      <c r="L204" s="30">
        <f t="shared" si="36"/>
        <v>0</v>
      </c>
      <c r="M204" s="30">
        <f t="shared" si="37"/>
        <v>0</v>
      </c>
    </row>
    <row r="205" spans="1:13" x14ac:dyDescent="0.35">
      <c r="A205" s="26">
        <v>13</v>
      </c>
      <c r="B205" s="27" t="s">
        <v>106</v>
      </c>
      <c r="C205" s="28"/>
      <c r="D205" s="28"/>
      <c r="E205" s="28"/>
      <c r="F205" s="36">
        <v>1</v>
      </c>
      <c r="G205" s="30">
        <f t="shared" si="33"/>
        <v>0</v>
      </c>
      <c r="H205" s="30">
        <f t="shared" si="34"/>
        <v>0</v>
      </c>
      <c r="I205" s="30">
        <f t="shared" si="35"/>
        <v>0</v>
      </c>
      <c r="J205" s="30">
        <f t="shared" si="36"/>
        <v>0</v>
      </c>
      <c r="K205" s="30">
        <f t="shared" si="36"/>
        <v>0</v>
      </c>
      <c r="L205" s="30">
        <f t="shared" si="36"/>
        <v>0</v>
      </c>
      <c r="M205" s="30">
        <f t="shared" si="37"/>
        <v>0</v>
      </c>
    </row>
    <row r="206" spans="1:13" x14ac:dyDescent="0.35">
      <c r="A206" s="26">
        <v>14</v>
      </c>
      <c r="B206" s="27" t="s">
        <v>77</v>
      </c>
      <c r="C206" s="28"/>
      <c r="D206" s="28"/>
      <c r="E206" s="28"/>
      <c r="F206" s="36">
        <v>8</v>
      </c>
      <c r="G206" s="30">
        <f t="shared" si="33"/>
        <v>0</v>
      </c>
      <c r="H206" s="30">
        <f t="shared" si="34"/>
        <v>0</v>
      </c>
      <c r="I206" s="30">
        <f t="shared" si="35"/>
        <v>0</v>
      </c>
      <c r="J206" s="30">
        <f t="shared" si="36"/>
        <v>0</v>
      </c>
      <c r="K206" s="30">
        <f t="shared" si="36"/>
        <v>0</v>
      </c>
      <c r="L206" s="30">
        <f t="shared" si="36"/>
        <v>0</v>
      </c>
      <c r="M206" s="30">
        <f t="shared" si="37"/>
        <v>0</v>
      </c>
    </row>
    <row r="207" spans="1:13" x14ac:dyDescent="0.35">
      <c r="A207" s="26">
        <v>15</v>
      </c>
      <c r="B207" s="27" t="s">
        <v>104</v>
      </c>
      <c r="C207" s="28"/>
      <c r="D207" s="28"/>
      <c r="E207" s="28"/>
      <c r="F207" s="36">
        <v>1</v>
      </c>
      <c r="G207" s="30">
        <f t="shared" si="33"/>
        <v>0</v>
      </c>
      <c r="H207" s="30">
        <f t="shared" si="34"/>
        <v>0</v>
      </c>
      <c r="I207" s="30">
        <f t="shared" si="35"/>
        <v>0</v>
      </c>
      <c r="J207" s="30">
        <f t="shared" si="36"/>
        <v>0</v>
      </c>
      <c r="K207" s="30">
        <f t="shared" si="36"/>
        <v>0</v>
      </c>
      <c r="L207" s="30">
        <f t="shared" si="36"/>
        <v>0</v>
      </c>
      <c r="M207" s="30">
        <f t="shared" si="37"/>
        <v>0</v>
      </c>
    </row>
    <row r="208" spans="1:13" ht="25.5" x14ac:dyDescent="0.35">
      <c r="A208" s="26">
        <v>16</v>
      </c>
      <c r="B208" s="27" t="s">
        <v>96</v>
      </c>
      <c r="C208" s="28"/>
      <c r="D208" s="28"/>
      <c r="E208" s="28"/>
      <c r="F208" s="36">
        <v>4</v>
      </c>
      <c r="G208" s="30">
        <f t="shared" si="33"/>
        <v>0</v>
      </c>
      <c r="H208" s="30">
        <f t="shared" si="34"/>
        <v>0</v>
      </c>
      <c r="I208" s="30">
        <f t="shared" si="35"/>
        <v>0</v>
      </c>
      <c r="J208" s="30">
        <f t="shared" si="36"/>
        <v>0</v>
      </c>
      <c r="K208" s="30">
        <f t="shared" si="36"/>
        <v>0</v>
      </c>
      <c r="L208" s="30">
        <f t="shared" si="36"/>
        <v>0</v>
      </c>
      <c r="M208" s="30">
        <f t="shared" si="37"/>
        <v>0</v>
      </c>
    </row>
    <row r="209" spans="1:13" ht="25.5" x14ac:dyDescent="0.35">
      <c r="A209" s="26">
        <v>17</v>
      </c>
      <c r="B209" s="27" t="s">
        <v>80</v>
      </c>
      <c r="C209" s="28"/>
      <c r="D209" s="28"/>
      <c r="E209" s="28"/>
      <c r="F209" s="36">
        <v>3</v>
      </c>
      <c r="G209" s="30">
        <f t="shared" si="33"/>
        <v>0</v>
      </c>
      <c r="H209" s="30">
        <f t="shared" si="34"/>
        <v>0</v>
      </c>
      <c r="I209" s="30">
        <f t="shared" si="35"/>
        <v>0</v>
      </c>
      <c r="J209" s="30">
        <f t="shared" si="36"/>
        <v>0</v>
      </c>
      <c r="K209" s="30">
        <f t="shared" si="36"/>
        <v>0</v>
      </c>
      <c r="L209" s="30">
        <f t="shared" si="36"/>
        <v>0</v>
      </c>
      <c r="M209" s="30">
        <f t="shared" si="37"/>
        <v>0</v>
      </c>
    </row>
    <row r="210" spans="1:13" x14ac:dyDescent="0.35">
      <c r="A210" s="26">
        <v>18</v>
      </c>
      <c r="B210" s="27" t="s">
        <v>100</v>
      </c>
      <c r="C210" s="28"/>
      <c r="D210" s="28"/>
      <c r="E210" s="28"/>
      <c r="F210" s="36">
        <v>1</v>
      </c>
      <c r="G210" s="30">
        <f t="shared" si="33"/>
        <v>0</v>
      </c>
      <c r="H210" s="30">
        <f t="shared" si="34"/>
        <v>0</v>
      </c>
      <c r="I210" s="30">
        <f t="shared" si="35"/>
        <v>0</v>
      </c>
      <c r="J210" s="30">
        <f t="shared" si="36"/>
        <v>0</v>
      </c>
      <c r="K210" s="30">
        <f t="shared" si="36"/>
        <v>0</v>
      </c>
      <c r="L210" s="30">
        <f t="shared" si="36"/>
        <v>0</v>
      </c>
      <c r="M210" s="30">
        <f t="shared" si="37"/>
        <v>0</v>
      </c>
    </row>
    <row r="211" spans="1:13" ht="25.5" x14ac:dyDescent="0.35">
      <c r="A211" s="26">
        <v>19</v>
      </c>
      <c r="B211" s="27" t="s">
        <v>82</v>
      </c>
      <c r="C211" s="28"/>
      <c r="D211" s="28"/>
      <c r="E211" s="28"/>
      <c r="F211" s="36">
        <v>2</v>
      </c>
      <c r="G211" s="30">
        <f t="shared" si="33"/>
        <v>0</v>
      </c>
      <c r="H211" s="30">
        <f t="shared" si="34"/>
        <v>0</v>
      </c>
      <c r="I211" s="30">
        <f t="shared" si="35"/>
        <v>0</v>
      </c>
      <c r="J211" s="30">
        <f t="shared" si="36"/>
        <v>0</v>
      </c>
      <c r="K211" s="30">
        <f t="shared" si="36"/>
        <v>0</v>
      </c>
      <c r="L211" s="30">
        <f t="shared" si="36"/>
        <v>0</v>
      </c>
      <c r="M211" s="30">
        <f t="shared" si="37"/>
        <v>0</v>
      </c>
    </row>
    <row r="212" spans="1:13" ht="28" customHeight="1" x14ac:dyDescent="0.35">
      <c r="A212" s="26">
        <v>20</v>
      </c>
      <c r="B212" s="27" t="s">
        <v>83</v>
      </c>
      <c r="C212" s="28"/>
      <c r="D212" s="28"/>
      <c r="E212" s="28"/>
      <c r="F212" s="36">
        <v>1</v>
      </c>
      <c r="G212" s="30">
        <f t="shared" si="33"/>
        <v>0</v>
      </c>
      <c r="H212" s="30">
        <f t="shared" si="34"/>
        <v>0</v>
      </c>
      <c r="I212" s="30">
        <f t="shared" si="35"/>
        <v>0</v>
      </c>
      <c r="J212" s="30">
        <f t="shared" si="36"/>
        <v>0</v>
      </c>
      <c r="K212" s="30">
        <f t="shared" si="36"/>
        <v>0</v>
      </c>
      <c r="L212" s="30">
        <f t="shared" si="36"/>
        <v>0</v>
      </c>
      <c r="M212" s="30">
        <f t="shared" si="37"/>
        <v>0</v>
      </c>
    </row>
    <row r="213" spans="1:13" x14ac:dyDescent="0.35">
      <c r="A213" s="26">
        <v>21</v>
      </c>
      <c r="B213" s="27" t="s">
        <v>84</v>
      </c>
      <c r="C213" s="28"/>
      <c r="D213" s="28"/>
      <c r="E213" s="28"/>
      <c r="F213" s="36">
        <v>2</v>
      </c>
      <c r="G213" s="30">
        <f t="shared" si="33"/>
        <v>0</v>
      </c>
      <c r="H213" s="30">
        <f t="shared" si="34"/>
        <v>0</v>
      </c>
      <c r="I213" s="30">
        <f t="shared" si="35"/>
        <v>0</v>
      </c>
      <c r="J213" s="30">
        <f t="shared" si="36"/>
        <v>0</v>
      </c>
      <c r="K213" s="30">
        <f t="shared" si="36"/>
        <v>0</v>
      </c>
      <c r="L213" s="30">
        <f t="shared" si="36"/>
        <v>0</v>
      </c>
      <c r="M213" s="30">
        <f t="shared" si="37"/>
        <v>0</v>
      </c>
    </row>
    <row r="214" spans="1:13" x14ac:dyDescent="0.35">
      <c r="A214" s="143" t="s">
        <v>63</v>
      </c>
      <c r="B214" s="144"/>
      <c r="C214" s="144"/>
      <c r="D214" s="144"/>
      <c r="E214" s="144"/>
      <c r="F214" s="144"/>
      <c r="G214" s="37">
        <f>SUM(G193:G213)</f>
        <v>0</v>
      </c>
      <c r="H214" s="37">
        <f>SUM(H193:H213)</f>
        <v>0</v>
      </c>
      <c r="I214" s="37">
        <f>SUM(I193:I213)</f>
        <v>0</v>
      </c>
      <c r="J214" s="37"/>
      <c r="K214" s="37"/>
      <c r="L214" s="37"/>
      <c r="M214" s="37"/>
    </row>
    <row r="215" spans="1:13" x14ac:dyDescent="0.35">
      <c r="A215" s="143" t="s">
        <v>50</v>
      </c>
      <c r="B215" s="144"/>
      <c r="C215" s="144"/>
      <c r="D215" s="144"/>
      <c r="E215" s="144"/>
      <c r="F215" s="144"/>
      <c r="G215" s="144"/>
      <c r="H215" s="144"/>
      <c r="I215" s="144"/>
      <c r="J215" s="37">
        <f>SUM(J193:J213)</f>
        <v>0</v>
      </c>
      <c r="K215" s="37">
        <f>SUM(K193:K213)</f>
        <v>0</v>
      </c>
      <c r="L215" s="37">
        <f>SUM(L193:L213)</f>
        <v>0</v>
      </c>
      <c r="M215" s="37"/>
    </row>
    <row r="216" spans="1:13" ht="15" thickBot="1" x14ac:dyDescent="0.4">
      <c r="A216" s="143" t="s">
        <v>45</v>
      </c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44">
        <f>SUM(J215:L215)</f>
        <v>0</v>
      </c>
    </row>
    <row r="217" spans="1:13" ht="15" thickTop="1" x14ac:dyDescent="0.35">
      <c r="A217" s="33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0"/>
    </row>
    <row r="218" spans="1:13" x14ac:dyDescent="0.35">
      <c r="A218" s="33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0"/>
    </row>
    <row r="219" spans="1:13" x14ac:dyDescent="0.35">
      <c r="A219" s="33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0"/>
    </row>
    <row r="220" spans="1:13" ht="15.5" x14ac:dyDescent="0.35">
      <c r="A220" s="83" t="s">
        <v>107</v>
      </c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</row>
    <row r="221" spans="1:13" x14ac:dyDescent="0.35">
      <c r="A221" s="138" t="s">
        <v>16</v>
      </c>
      <c r="B221" s="138" t="s">
        <v>4</v>
      </c>
      <c r="C221" s="104" t="s">
        <v>47</v>
      </c>
      <c r="D221" s="104"/>
      <c r="E221" s="104"/>
      <c r="F221" s="140" t="s">
        <v>62</v>
      </c>
      <c r="G221" s="104" t="s">
        <v>63</v>
      </c>
      <c r="H221" s="104"/>
      <c r="I221" s="104"/>
      <c r="J221" s="104" t="s">
        <v>18</v>
      </c>
      <c r="K221" s="141"/>
      <c r="L221" s="141"/>
      <c r="M221" s="104" t="s">
        <v>19</v>
      </c>
    </row>
    <row r="222" spans="1:13" x14ac:dyDescent="0.35">
      <c r="A222" s="139"/>
      <c r="B222" s="139"/>
      <c r="C222" s="4" t="s">
        <v>20</v>
      </c>
      <c r="D222" s="4" t="s">
        <v>21</v>
      </c>
      <c r="E222" s="4" t="s">
        <v>22</v>
      </c>
      <c r="F222" s="140"/>
      <c r="G222" s="4" t="s">
        <v>20</v>
      </c>
      <c r="H222" s="4" t="s">
        <v>21</v>
      </c>
      <c r="I222" s="4" t="s">
        <v>22</v>
      </c>
      <c r="J222" s="4" t="s">
        <v>20</v>
      </c>
      <c r="K222" s="4" t="s">
        <v>21</v>
      </c>
      <c r="L222" s="4" t="s">
        <v>22</v>
      </c>
      <c r="M222" s="142"/>
    </row>
    <row r="223" spans="1:13" ht="15.5" customHeight="1" x14ac:dyDescent="0.35">
      <c r="A223" s="26">
        <v>1</v>
      </c>
      <c r="B223" s="27" t="s">
        <v>86</v>
      </c>
      <c r="C223" s="28"/>
      <c r="D223" s="28"/>
      <c r="E223" s="28"/>
      <c r="F223" s="36">
        <v>1</v>
      </c>
      <c r="G223" s="30">
        <f>C223*F223</f>
        <v>0</v>
      </c>
      <c r="H223" s="30">
        <f>D223*F223</f>
        <v>0</v>
      </c>
      <c r="I223" s="30">
        <f>E223*F223</f>
        <v>0</v>
      </c>
      <c r="J223" s="30">
        <f>G223*12</f>
        <v>0</v>
      </c>
      <c r="K223" s="30">
        <f>H223*12</f>
        <v>0</v>
      </c>
      <c r="L223" s="30">
        <f>I223*12</f>
        <v>0</v>
      </c>
      <c r="M223" s="30">
        <f>SUM(J223:L223)</f>
        <v>0</v>
      </c>
    </row>
    <row r="224" spans="1:13" ht="25" x14ac:dyDescent="0.35">
      <c r="A224" s="26">
        <v>2</v>
      </c>
      <c r="B224" s="27" t="s">
        <v>88</v>
      </c>
      <c r="C224" s="28"/>
      <c r="D224" s="28"/>
      <c r="E224" s="28"/>
      <c r="F224" s="36">
        <v>1</v>
      </c>
      <c r="G224" s="30">
        <f t="shared" ref="G224:G243" si="38">C224*F224</f>
        <v>0</v>
      </c>
      <c r="H224" s="30">
        <f t="shared" ref="H224:H243" si="39">D224*F224</f>
        <v>0</v>
      </c>
      <c r="I224" s="30">
        <f t="shared" ref="I224:I243" si="40">E224*F224</f>
        <v>0</v>
      </c>
      <c r="J224" s="30">
        <f t="shared" ref="J224:L243" si="41">G224*12</f>
        <v>0</v>
      </c>
      <c r="K224" s="30">
        <f t="shared" si="41"/>
        <v>0</v>
      </c>
      <c r="L224" s="30">
        <f t="shared" si="41"/>
        <v>0</v>
      </c>
      <c r="M224" s="30">
        <f t="shared" ref="M224:M243" si="42">SUM(J224:L224)</f>
        <v>0</v>
      </c>
    </row>
    <row r="225" spans="1:13" x14ac:dyDescent="0.35">
      <c r="A225" s="26">
        <v>3</v>
      </c>
      <c r="B225" s="27" t="s">
        <v>66</v>
      </c>
      <c r="C225" s="28"/>
      <c r="D225" s="28"/>
      <c r="E225" s="28"/>
      <c r="F225" s="36">
        <v>1</v>
      </c>
      <c r="G225" s="30">
        <f t="shared" si="38"/>
        <v>0</v>
      </c>
      <c r="H225" s="30">
        <f t="shared" si="39"/>
        <v>0</v>
      </c>
      <c r="I225" s="30">
        <f t="shared" si="40"/>
        <v>0</v>
      </c>
      <c r="J225" s="30">
        <f t="shared" si="41"/>
        <v>0</v>
      </c>
      <c r="K225" s="30">
        <f t="shared" si="41"/>
        <v>0</v>
      </c>
      <c r="L225" s="30">
        <f t="shared" si="41"/>
        <v>0</v>
      </c>
      <c r="M225" s="30">
        <f t="shared" si="42"/>
        <v>0</v>
      </c>
    </row>
    <row r="226" spans="1:13" x14ac:dyDescent="0.35">
      <c r="A226" s="26">
        <v>4</v>
      </c>
      <c r="B226" s="27" t="s">
        <v>90</v>
      </c>
      <c r="C226" s="28"/>
      <c r="D226" s="28"/>
      <c r="E226" s="28"/>
      <c r="F226" s="36">
        <v>1</v>
      </c>
      <c r="G226" s="30">
        <f t="shared" si="38"/>
        <v>0</v>
      </c>
      <c r="H226" s="30">
        <f t="shared" si="39"/>
        <v>0</v>
      </c>
      <c r="I226" s="30">
        <f t="shared" si="40"/>
        <v>0</v>
      </c>
      <c r="J226" s="30">
        <f t="shared" si="41"/>
        <v>0</v>
      </c>
      <c r="K226" s="30">
        <f t="shared" si="41"/>
        <v>0</v>
      </c>
      <c r="L226" s="30">
        <f t="shared" si="41"/>
        <v>0</v>
      </c>
      <c r="M226" s="30">
        <f t="shared" si="42"/>
        <v>0</v>
      </c>
    </row>
    <row r="227" spans="1:13" x14ac:dyDescent="0.35">
      <c r="A227" s="26">
        <v>5</v>
      </c>
      <c r="B227" s="27" t="s">
        <v>98</v>
      </c>
      <c r="C227" s="28"/>
      <c r="D227" s="28"/>
      <c r="E227" s="28"/>
      <c r="F227" s="36">
        <v>1</v>
      </c>
      <c r="G227" s="30">
        <f t="shared" si="38"/>
        <v>0</v>
      </c>
      <c r="H227" s="30">
        <f t="shared" si="39"/>
        <v>0</v>
      </c>
      <c r="I227" s="30">
        <f t="shared" si="40"/>
        <v>0</v>
      </c>
      <c r="J227" s="30">
        <f t="shared" si="41"/>
        <v>0</v>
      </c>
      <c r="K227" s="30">
        <f t="shared" si="41"/>
        <v>0</v>
      </c>
      <c r="L227" s="30">
        <f t="shared" si="41"/>
        <v>0</v>
      </c>
      <c r="M227" s="30">
        <f t="shared" si="42"/>
        <v>0</v>
      </c>
    </row>
    <row r="228" spans="1:13" ht="25" x14ac:dyDescent="0.35">
      <c r="A228" s="26">
        <v>6</v>
      </c>
      <c r="B228" s="27" t="s">
        <v>108</v>
      </c>
      <c r="C228" s="28"/>
      <c r="D228" s="28"/>
      <c r="E228" s="28"/>
      <c r="F228" s="36">
        <v>1</v>
      </c>
      <c r="G228" s="30">
        <f t="shared" si="38"/>
        <v>0</v>
      </c>
      <c r="H228" s="30">
        <f t="shared" si="39"/>
        <v>0</v>
      </c>
      <c r="I228" s="30">
        <f t="shared" si="40"/>
        <v>0</v>
      </c>
      <c r="J228" s="30">
        <f t="shared" si="41"/>
        <v>0</v>
      </c>
      <c r="K228" s="30">
        <f t="shared" si="41"/>
        <v>0</v>
      </c>
      <c r="L228" s="30">
        <f t="shared" si="41"/>
        <v>0</v>
      </c>
      <c r="M228" s="30">
        <f t="shared" si="42"/>
        <v>0</v>
      </c>
    </row>
    <row r="229" spans="1:13" x14ac:dyDescent="0.35">
      <c r="A229" s="26">
        <v>7</v>
      </c>
      <c r="B229" s="27" t="s">
        <v>103</v>
      </c>
      <c r="C229" s="28"/>
      <c r="D229" s="28"/>
      <c r="E229" s="28"/>
      <c r="F229" s="36">
        <v>1</v>
      </c>
      <c r="G229" s="30">
        <f t="shared" si="38"/>
        <v>0</v>
      </c>
      <c r="H229" s="30">
        <f t="shared" si="39"/>
        <v>0</v>
      </c>
      <c r="I229" s="30">
        <f t="shared" si="40"/>
        <v>0</v>
      </c>
      <c r="J229" s="30">
        <f t="shared" si="41"/>
        <v>0</v>
      </c>
      <c r="K229" s="30">
        <f t="shared" si="41"/>
        <v>0</v>
      </c>
      <c r="L229" s="30">
        <f t="shared" si="41"/>
        <v>0</v>
      </c>
      <c r="M229" s="30">
        <f t="shared" si="42"/>
        <v>0</v>
      </c>
    </row>
    <row r="230" spans="1:13" ht="25.5" x14ac:dyDescent="0.35">
      <c r="A230" s="26">
        <v>8</v>
      </c>
      <c r="B230" s="27" t="s">
        <v>71</v>
      </c>
      <c r="C230" s="28"/>
      <c r="D230" s="28"/>
      <c r="E230" s="28"/>
      <c r="F230" s="36">
        <v>10</v>
      </c>
      <c r="G230" s="30">
        <f t="shared" si="38"/>
        <v>0</v>
      </c>
      <c r="H230" s="30">
        <f t="shared" si="39"/>
        <v>0</v>
      </c>
      <c r="I230" s="30">
        <f t="shared" si="40"/>
        <v>0</v>
      </c>
      <c r="J230" s="30">
        <f t="shared" si="41"/>
        <v>0</v>
      </c>
      <c r="K230" s="30">
        <f t="shared" si="41"/>
        <v>0</v>
      </c>
      <c r="L230" s="30">
        <f t="shared" si="41"/>
        <v>0</v>
      </c>
      <c r="M230" s="30">
        <f t="shared" si="42"/>
        <v>0</v>
      </c>
    </row>
    <row r="231" spans="1:13" ht="28" customHeight="1" x14ac:dyDescent="0.35">
      <c r="A231" s="26">
        <v>9</v>
      </c>
      <c r="B231" s="27" t="s">
        <v>72</v>
      </c>
      <c r="C231" s="28"/>
      <c r="D231" s="28"/>
      <c r="E231" s="28"/>
      <c r="F231" s="36">
        <v>5</v>
      </c>
      <c r="G231" s="30">
        <f t="shared" si="38"/>
        <v>0</v>
      </c>
      <c r="H231" s="30">
        <f t="shared" si="39"/>
        <v>0</v>
      </c>
      <c r="I231" s="30">
        <f t="shared" si="40"/>
        <v>0</v>
      </c>
      <c r="J231" s="30">
        <f t="shared" si="41"/>
        <v>0</v>
      </c>
      <c r="K231" s="30">
        <f t="shared" si="41"/>
        <v>0</v>
      </c>
      <c r="L231" s="30">
        <f t="shared" si="41"/>
        <v>0</v>
      </c>
      <c r="M231" s="30">
        <f t="shared" si="42"/>
        <v>0</v>
      </c>
    </row>
    <row r="232" spans="1:13" ht="25" x14ac:dyDescent="0.35">
      <c r="A232" s="26">
        <v>10</v>
      </c>
      <c r="B232" s="27" t="s">
        <v>73</v>
      </c>
      <c r="C232" s="28"/>
      <c r="D232" s="28"/>
      <c r="E232" s="28"/>
      <c r="F232" s="36">
        <v>8</v>
      </c>
      <c r="G232" s="30">
        <f t="shared" si="38"/>
        <v>0</v>
      </c>
      <c r="H232" s="30">
        <f t="shared" si="39"/>
        <v>0</v>
      </c>
      <c r="I232" s="30">
        <f t="shared" si="40"/>
        <v>0</v>
      </c>
      <c r="J232" s="30">
        <f t="shared" si="41"/>
        <v>0</v>
      </c>
      <c r="K232" s="30">
        <f t="shared" si="41"/>
        <v>0</v>
      </c>
      <c r="L232" s="30">
        <f t="shared" si="41"/>
        <v>0</v>
      </c>
      <c r="M232" s="30">
        <f t="shared" si="42"/>
        <v>0</v>
      </c>
    </row>
    <row r="233" spans="1:13" ht="25.5" x14ac:dyDescent="0.35">
      <c r="A233" s="26">
        <v>11</v>
      </c>
      <c r="B233" s="27" t="s">
        <v>74</v>
      </c>
      <c r="C233" s="28"/>
      <c r="D233" s="28"/>
      <c r="E233" s="28"/>
      <c r="F233" s="36">
        <v>1</v>
      </c>
      <c r="G233" s="30">
        <f t="shared" si="38"/>
        <v>0</v>
      </c>
      <c r="H233" s="30">
        <f t="shared" si="39"/>
        <v>0</v>
      </c>
      <c r="I233" s="30">
        <f t="shared" si="40"/>
        <v>0</v>
      </c>
      <c r="J233" s="30">
        <f t="shared" si="41"/>
        <v>0</v>
      </c>
      <c r="K233" s="30">
        <f t="shared" si="41"/>
        <v>0</v>
      </c>
      <c r="L233" s="30">
        <f t="shared" si="41"/>
        <v>0</v>
      </c>
      <c r="M233" s="30">
        <f t="shared" si="42"/>
        <v>0</v>
      </c>
    </row>
    <row r="234" spans="1:13" x14ac:dyDescent="0.35">
      <c r="A234" s="26">
        <v>12</v>
      </c>
      <c r="B234" s="27" t="s">
        <v>75</v>
      </c>
      <c r="C234" s="28"/>
      <c r="D234" s="28"/>
      <c r="E234" s="28"/>
      <c r="F234" s="36">
        <v>8</v>
      </c>
      <c r="G234" s="30">
        <f t="shared" si="38"/>
        <v>0</v>
      </c>
      <c r="H234" s="30">
        <f t="shared" si="39"/>
        <v>0</v>
      </c>
      <c r="I234" s="30">
        <f t="shared" si="40"/>
        <v>0</v>
      </c>
      <c r="J234" s="30">
        <f t="shared" si="41"/>
        <v>0</v>
      </c>
      <c r="K234" s="30">
        <f t="shared" si="41"/>
        <v>0</v>
      </c>
      <c r="L234" s="30">
        <f t="shared" si="41"/>
        <v>0</v>
      </c>
      <c r="M234" s="30">
        <f t="shared" si="42"/>
        <v>0</v>
      </c>
    </row>
    <row r="235" spans="1:13" x14ac:dyDescent="0.35">
      <c r="A235" s="26">
        <v>13</v>
      </c>
      <c r="B235" s="27" t="s">
        <v>106</v>
      </c>
      <c r="C235" s="28"/>
      <c r="D235" s="28"/>
      <c r="E235" s="28"/>
      <c r="F235" s="36">
        <v>1</v>
      </c>
      <c r="G235" s="30">
        <f t="shared" si="38"/>
        <v>0</v>
      </c>
      <c r="H235" s="30">
        <f t="shared" si="39"/>
        <v>0</v>
      </c>
      <c r="I235" s="30">
        <f t="shared" si="40"/>
        <v>0</v>
      </c>
      <c r="J235" s="30">
        <f t="shared" si="41"/>
        <v>0</v>
      </c>
      <c r="K235" s="30">
        <f t="shared" si="41"/>
        <v>0</v>
      </c>
      <c r="L235" s="30">
        <f t="shared" si="41"/>
        <v>0</v>
      </c>
      <c r="M235" s="30">
        <f t="shared" si="42"/>
        <v>0</v>
      </c>
    </row>
    <row r="236" spans="1:13" x14ac:dyDescent="0.35">
      <c r="A236" s="26">
        <v>14</v>
      </c>
      <c r="B236" s="27" t="s">
        <v>77</v>
      </c>
      <c r="C236" s="28"/>
      <c r="D236" s="28"/>
      <c r="E236" s="28"/>
      <c r="F236" s="36">
        <v>8</v>
      </c>
      <c r="G236" s="30">
        <f t="shared" si="38"/>
        <v>0</v>
      </c>
      <c r="H236" s="30">
        <f t="shared" si="39"/>
        <v>0</v>
      </c>
      <c r="I236" s="30">
        <f t="shared" si="40"/>
        <v>0</v>
      </c>
      <c r="J236" s="30">
        <f t="shared" si="41"/>
        <v>0</v>
      </c>
      <c r="K236" s="30">
        <f t="shared" si="41"/>
        <v>0</v>
      </c>
      <c r="L236" s="30">
        <f t="shared" si="41"/>
        <v>0</v>
      </c>
      <c r="M236" s="30">
        <f t="shared" si="42"/>
        <v>0</v>
      </c>
    </row>
    <row r="237" spans="1:13" x14ac:dyDescent="0.35">
      <c r="A237" s="26">
        <v>15</v>
      </c>
      <c r="B237" s="27" t="s">
        <v>109</v>
      </c>
      <c r="C237" s="28"/>
      <c r="D237" s="28"/>
      <c r="E237" s="28"/>
      <c r="F237" s="36">
        <v>1</v>
      </c>
      <c r="G237" s="30">
        <f t="shared" si="38"/>
        <v>0</v>
      </c>
      <c r="H237" s="30">
        <f t="shared" si="39"/>
        <v>0</v>
      </c>
      <c r="I237" s="30">
        <f t="shared" si="40"/>
        <v>0</v>
      </c>
      <c r="J237" s="30">
        <f t="shared" si="41"/>
        <v>0</v>
      </c>
      <c r="K237" s="30">
        <f t="shared" si="41"/>
        <v>0</v>
      </c>
      <c r="L237" s="30">
        <f t="shared" si="41"/>
        <v>0</v>
      </c>
      <c r="M237" s="30">
        <f t="shared" si="42"/>
        <v>0</v>
      </c>
    </row>
    <row r="238" spans="1:13" ht="25.5" x14ac:dyDescent="0.35">
      <c r="A238" s="26">
        <v>16</v>
      </c>
      <c r="B238" s="27" t="s">
        <v>96</v>
      </c>
      <c r="C238" s="28"/>
      <c r="D238" s="28"/>
      <c r="E238" s="28"/>
      <c r="F238" s="36">
        <v>4</v>
      </c>
      <c r="G238" s="30">
        <f t="shared" si="38"/>
        <v>0</v>
      </c>
      <c r="H238" s="30">
        <f t="shared" si="39"/>
        <v>0</v>
      </c>
      <c r="I238" s="30">
        <f t="shared" si="40"/>
        <v>0</v>
      </c>
      <c r="J238" s="30">
        <f t="shared" si="41"/>
        <v>0</v>
      </c>
      <c r="K238" s="30">
        <f t="shared" si="41"/>
        <v>0</v>
      </c>
      <c r="L238" s="30">
        <f t="shared" si="41"/>
        <v>0</v>
      </c>
      <c r="M238" s="30">
        <f t="shared" si="42"/>
        <v>0</v>
      </c>
    </row>
    <row r="239" spans="1:13" ht="25.5" x14ac:dyDescent="0.35">
      <c r="A239" s="26">
        <v>17</v>
      </c>
      <c r="B239" s="27" t="s">
        <v>80</v>
      </c>
      <c r="C239" s="28"/>
      <c r="D239" s="28"/>
      <c r="E239" s="28"/>
      <c r="F239" s="36">
        <v>3</v>
      </c>
      <c r="G239" s="30">
        <f t="shared" si="38"/>
        <v>0</v>
      </c>
      <c r="H239" s="30">
        <f t="shared" si="39"/>
        <v>0</v>
      </c>
      <c r="I239" s="30">
        <f t="shared" si="40"/>
        <v>0</v>
      </c>
      <c r="J239" s="30">
        <f t="shared" si="41"/>
        <v>0</v>
      </c>
      <c r="K239" s="30">
        <f t="shared" si="41"/>
        <v>0</v>
      </c>
      <c r="L239" s="30">
        <f t="shared" si="41"/>
        <v>0</v>
      </c>
      <c r="M239" s="30">
        <f t="shared" si="42"/>
        <v>0</v>
      </c>
    </row>
    <row r="240" spans="1:13" x14ac:dyDescent="0.35">
      <c r="A240" s="26">
        <v>18</v>
      </c>
      <c r="B240" s="27" t="s">
        <v>100</v>
      </c>
      <c r="C240" s="28"/>
      <c r="D240" s="28"/>
      <c r="E240" s="28"/>
      <c r="F240" s="36">
        <v>1</v>
      </c>
      <c r="G240" s="30">
        <f t="shared" si="38"/>
        <v>0</v>
      </c>
      <c r="H240" s="30">
        <f t="shared" si="39"/>
        <v>0</v>
      </c>
      <c r="I240" s="30">
        <f t="shared" si="40"/>
        <v>0</v>
      </c>
      <c r="J240" s="30">
        <f t="shared" si="41"/>
        <v>0</v>
      </c>
      <c r="K240" s="30">
        <f t="shared" si="41"/>
        <v>0</v>
      </c>
      <c r="L240" s="30">
        <f t="shared" si="41"/>
        <v>0</v>
      </c>
      <c r="M240" s="30">
        <f t="shared" si="42"/>
        <v>0</v>
      </c>
    </row>
    <row r="241" spans="1:13" ht="25.5" x14ac:dyDescent="0.35">
      <c r="A241" s="26">
        <v>19</v>
      </c>
      <c r="B241" s="27" t="s">
        <v>82</v>
      </c>
      <c r="C241" s="28"/>
      <c r="D241" s="28"/>
      <c r="E241" s="28"/>
      <c r="F241" s="36">
        <v>2</v>
      </c>
      <c r="G241" s="30">
        <f t="shared" si="38"/>
        <v>0</v>
      </c>
      <c r="H241" s="30">
        <f t="shared" si="39"/>
        <v>0</v>
      </c>
      <c r="I241" s="30">
        <f t="shared" si="40"/>
        <v>0</v>
      </c>
      <c r="J241" s="30">
        <f t="shared" si="41"/>
        <v>0</v>
      </c>
      <c r="K241" s="30">
        <f t="shared" si="41"/>
        <v>0</v>
      </c>
      <c r="L241" s="30">
        <f t="shared" si="41"/>
        <v>0</v>
      </c>
      <c r="M241" s="30">
        <f t="shared" si="42"/>
        <v>0</v>
      </c>
    </row>
    <row r="242" spans="1:13" ht="28.5" customHeight="1" x14ac:dyDescent="0.35">
      <c r="A242" s="26">
        <v>20</v>
      </c>
      <c r="B242" s="27" t="s">
        <v>83</v>
      </c>
      <c r="C242" s="28"/>
      <c r="D242" s="28"/>
      <c r="E242" s="28"/>
      <c r="F242" s="36">
        <v>1</v>
      </c>
      <c r="G242" s="30">
        <f t="shared" si="38"/>
        <v>0</v>
      </c>
      <c r="H242" s="30">
        <f t="shared" si="39"/>
        <v>0</v>
      </c>
      <c r="I242" s="30">
        <f t="shared" si="40"/>
        <v>0</v>
      </c>
      <c r="J242" s="30">
        <f t="shared" si="41"/>
        <v>0</v>
      </c>
      <c r="K242" s="30">
        <f t="shared" si="41"/>
        <v>0</v>
      </c>
      <c r="L242" s="30">
        <f t="shared" si="41"/>
        <v>0</v>
      </c>
      <c r="M242" s="30">
        <f t="shared" si="42"/>
        <v>0</v>
      </c>
    </row>
    <row r="243" spans="1:13" x14ac:dyDescent="0.35">
      <c r="A243" s="26">
        <v>21</v>
      </c>
      <c r="B243" s="27" t="s">
        <v>84</v>
      </c>
      <c r="C243" s="28"/>
      <c r="D243" s="28"/>
      <c r="E243" s="28"/>
      <c r="F243" s="36">
        <v>2</v>
      </c>
      <c r="G243" s="30">
        <f t="shared" si="38"/>
        <v>0</v>
      </c>
      <c r="H243" s="30">
        <f t="shared" si="39"/>
        <v>0</v>
      </c>
      <c r="I243" s="30">
        <f t="shared" si="40"/>
        <v>0</v>
      </c>
      <c r="J243" s="30">
        <f t="shared" si="41"/>
        <v>0</v>
      </c>
      <c r="K243" s="30">
        <f t="shared" si="41"/>
        <v>0</v>
      </c>
      <c r="L243" s="30">
        <f t="shared" si="41"/>
        <v>0</v>
      </c>
      <c r="M243" s="30">
        <f t="shared" si="42"/>
        <v>0</v>
      </c>
    </row>
    <row r="244" spans="1:13" x14ac:dyDescent="0.35">
      <c r="A244" s="143" t="s">
        <v>63</v>
      </c>
      <c r="B244" s="144"/>
      <c r="C244" s="144"/>
      <c r="D244" s="144"/>
      <c r="E244" s="144"/>
      <c r="F244" s="144"/>
      <c r="G244" s="37">
        <f>SUM(G223:G243)</f>
        <v>0</v>
      </c>
      <c r="H244" s="37">
        <f>SUM(H223:H243)</f>
        <v>0</v>
      </c>
      <c r="I244" s="37">
        <f>SUM(I223:I243)</f>
        <v>0</v>
      </c>
      <c r="J244" s="37"/>
      <c r="K244" s="37"/>
      <c r="L244" s="37"/>
      <c r="M244" s="37"/>
    </row>
    <row r="245" spans="1:13" x14ac:dyDescent="0.35">
      <c r="A245" s="143" t="s">
        <v>50</v>
      </c>
      <c r="B245" s="144"/>
      <c r="C245" s="144"/>
      <c r="D245" s="144"/>
      <c r="E245" s="144"/>
      <c r="F245" s="144"/>
      <c r="G245" s="144"/>
      <c r="H245" s="144"/>
      <c r="I245" s="144"/>
      <c r="J245" s="37">
        <f>SUM(J223:J243)</f>
        <v>0</v>
      </c>
      <c r="K245" s="37">
        <f>SUM(K223:K243)</f>
        <v>0</v>
      </c>
      <c r="L245" s="37">
        <f>SUM(L223:L243)</f>
        <v>0</v>
      </c>
      <c r="M245" s="37"/>
    </row>
    <row r="246" spans="1:13" ht="15" thickBot="1" x14ac:dyDescent="0.4">
      <c r="A246" s="143" t="s">
        <v>45</v>
      </c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44">
        <f>SUM(J245:L245)</f>
        <v>0</v>
      </c>
    </row>
    <row r="247" spans="1:13" ht="15" thickTop="1" x14ac:dyDescent="0.35">
      <c r="A247" s="33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0"/>
    </row>
    <row r="248" spans="1:13" x14ac:dyDescent="0.35">
      <c r="A248" s="33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0"/>
    </row>
    <row r="249" spans="1:13" x14ac:dyDescent="0.35">
      <c r="A249" s="33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0"/>
    </row>
    <row r="250" spans="1:13" ht="15.5" x14ac:dyDescent="0.35">
      <c r="A250" s="83" t="s">
        <v>110</v>
      </c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</row>
    <row r="251" spans="1:13" x14ac:dyDescent="0.35">
      <c r="A251" s="138" t="s">
        <v>16</v>
      </c>
      <c r="B251" s="138" t="s">
        <v>4</v>
      </c>
      <c r="C251" s="104" t="s">
        <v>47</v>
      </c>
      <c r="D251" s="104"/>
      <c r="E251" s="104"/>
      <c r="F251" s="140" t="s">
        <v>62</v>
      </c>
      <c r="G251" s="104" t="s">
        <v>63</v>
      </c>
      <c r="H251" s="104"/>
      <c r="I251" s="104"/>
      <c r="J251" s="104" t="s">
        <v>18</v>
      </c>
      <c r="K251" s="141"/>
      <c r="L251" s="141"/>
      <c r="M251" s="104" t="s">
        <v>19</v>
      </c>
    </row>
    <row r="252" spans="1:13" x14ac:dyDescent="0.35">
      <c r="A252" s="139"/>
      <c r="B252" s="139"/>
      <c r="C252" s="4" t="s">
        <v>20</v>
      </c>
      <c r="D252" s="4" t="s">
        <v>21</v>
      </c>
      <c r="E252" s="4" t="s">
        <v>22</v>
      </c>
      <c r="F252" s="140"/>
      <c r="G252" s="4" t="s">
        <v>20</v>
      </c>
      <c r="H252" s="4" t="s">
        <v>21</v>
      </c>
      <c r="I252" s="4" t="s">
        <v>22</v>
      </c>
      <c r="J252" s="4" t="s">
        <v>20</v>
      </c>
      <c r="K252" s="4" t="s">
        <v>21</v>
      </c>
      <c r="L252" s="4" t="s">
        <v>22</v>
      </c>
      <c r="M252" s="142"/>
    </row>
    <row r="253" spans="1:13" ht="15.5" customHeight="1" x14ac:dyDescent="0.35">
      <c r="A253" s="26">
        <v>1</v>
      </c>
      <c r="B253" s="27" t="s">
        <v>86</v>
      </c>
      <c r="C253" s="28"/>
      <c r="D253" s="28"/>
      <c r="E253" s="28"/>
      <c r="F253" s="36">
        <v>1</v>
      </c>
      <c r="G253" s="30">
        <f>C253*F253</f>
        <v>0</v>
      </c>
      <c r="H253" s="30">
        <f>D253*F253</f>
        <v>0</v>
      </c>
      <c r="I253" s="30">
        <f>E253*F253</f>
        <v>0</v>
      </c>
      <c r="J253" s="30">
        <f>G253*12</f>
        <v>0</v>
      </c>
      <c r="K253" s="30">
        <f>H253*12</f>
        <v>0</v>
      </c>
      <c r="L253" s="30">
        <f>I253*12</f>
        <v>0</v>
      </c>
      <c r="M253" s="30">
        <f>SUM(J253:L253)</f>
        <v>0</v>
      </c>
    </row>
    <row r="254" spans="1:13" ht="25" x14ac:dyDescent="0.35">
      <c r="A254" s="26">
        <v>2</v>
      </c>
      <c r="B254" s="27" t="s">
        <v>88</v>
      </c>
      <c r="C254" s="28"/>
      <c r="D254" s="28"/>
      <c r="E254" s="28"/>
      <c r="F254" s="36">
        <v>1</v>
      </c>
      <c r="G254" s="30">
        <f t="shared" ref="G254:G273" si="43">C254*F254</f>
        <v>0</v>
      </c>
      <c r="H254" s="30">
        <f t="shared" ref="H254:H273" si="44">D254*F254</f>
        <v>0</v>
      </c>
      <c r="I254" s="30">
        <f t="shared" ref="I254:I273" si="45">E254*F254</f>
        <v>0</v>
      </c>
      <c r="J254" s="30">
        <f t="shared" ref="J254:L273" si="46">G254*12</f>
        <v>0</v>
      </c>
      <c r="K254" s="30">
        <f t="shared" si="46"/>
        <v>0</v>
      </c>
      <c r="L254" s="30">
        <f t="shared" si="46"/>
        <v>0</v>
      </c>
      <c r="M254" s="30">
        <f t="shared" ref="M254:M273" si="47">SUM(J254:L254)</f>
        <v>0</v>
      </c>
    </row>
    <row r="255" spans="1:13" x14ac:dyDescent="0.35">
      <c r="A255" s="26">
        <v>3</v>
      </c>
      <c r="B255" s="27" t="s">
        <v>66</v>
      </c>
      <c r="C255" s="28"/>
      <c r="D255" s="28"/>
      <c r="E255" s="28"/>
      <c r="F255" s="36">
        <v>1</v>
      </c>
      <c r="G255" s="30">
        <f t="shared" si="43"/>
        <v>0</v>
      </c>
      <c r="H255" s="30">
        <f t="shared" si="44"/>
        <v>0</v>
      </c>
      <c r="I255" s="30">
        <f t="shared" si="45"/>
        <v>0</v>
      </c>
      <c r="J255" s="30">
        <f t="shared" si="46"/>
        <v>0</v>
      </c>
      <c r="K255" s="30">
        <f t="shared" si="46"/>
        <v>0</v>
      </c>
      <c r="L255" s="30">
        <f t="shared" si="46"/>
        <v>0</v>
      </c>
      <c r="M255" s="30">
        <f t="shared" si="47"/>
        <v>0</v>
      </c>
    </row>
    <row r="256" spans="1:13" x14ac:dyDescent="0.35">
      <c r="A256" s="26">
        <v>4</v>
      </c>
      <c r="B256" s="27" t="s">
        <v>90</v>
      </c>
      <c r="C256" s="28"/>
      <c r="D256" s="28"/>
      <c r="E256" s="28"/>
      <c r="F256" s="36">
        <v>1</v>
      </c>
      <c r="G256" s="30">
        <f t="shared" si="43"/>
        <v>0</v>
      </c>
      <c r="H256" s="30">
        <f t="shared" si="44"/>
        <v>0</v>
      </c>
      <c r="I256" s="30">
        <f t="shared" si="45"/>
        <v>0</v>
      </c>
      <c r="J256" s="30">
        <f t="shared" si="46"/>
        <v>0</v>
      </c>
      <c r="K256" s="30">
        <f t="shared" si="46"/>
        <v>0</v>
      </c>
      <c r="L256" s="30">
        <f t="shared" si="46"/>
        <v>0</v>
      </c>
      <c r="M256" s="30">
        <f t="shared" si="47"/>
        <v>0</v>
      </c>
    </row>
    <row r="257" spans="1:13" x14ac:dyDescent="0.35">
      <c r="A257" s="26">
        <v>5</v>
      </c>
      <c r="B257" s="27" t="s">
        <v>98</v>
      </c>
      <c r="C257" s="28"/>
      <c r="D257" s="28"/>
      <c r="E257" s="28"/>
      <c r="F257" s="36">
        <v>1</v>
      </c>
      <c r="G257" s="30">
        <f t="shared" si="43"/>
        <v>0</v>
      </c>
      <c r="H257" s="30">
        <f t="shared" si="44"/>
        <v>0</v>
      </c>
      <c r="I257" s="30">
        <f t="shared" si="45"/>
        <v>0</v>
      </c>
      <c r="J257" s="30">
        <f t="shared" si="46"/>
        <v>0</v>
      </c>
      <c r="K257" s="30">
        <f t="shared" si="46"/>
        <v>0</v>
      </c>
      <c r="L257" s="30">
        <f t="shared" si="46"/>
        <v>0</v>
      </c>
      <c r="M257" s="30">
        <f t="shared" si="47"/>
        <v>0</v>
      </c>
    </row>
    <row r="258" spans="1:13" ht="25" x14ac:dyDescent="0.35">
      <c r="A258" s="26">
        <v>6</v>
      </c>
      <c r="B258" s="27" t="s">
        <v>108</v>
      </c>
      <c r="C258" s="28"/>
      <c r="D258" s="28"/>
      <c r="E258" s="28"/>
      <c r="F258" s="36">
        <v>1</v>
      </c>
      <c r="G258" s="30">
        <f t="shared" si="43"/>
        <v>0</v>
      </c>
      <c r="H258" s="30">
        <f t="shared" si="44"/>
        <v>0</v>
      </c>
      <c r="I258" s="30">
        <f t="shared" si="45"/>
        <v>0</v>
      </c>
      <c r="J258" s="30">
        <f t="shared" si="46"/>
        <v>0</v>
      </c>
      <c r="K258" s="30">
        <f t="shared" si="46"/>
        <v>0</v>
      </c>
      <c r="L258" s="30">
        <f t="shared" si="46"/>
        <v>0</v>
      </c>
      <c r="M258" s="30">
        <f t="shared" si="47"/>
        <v>0</v>
      </c>
    </row>
    <row r="259" spans="1:13" x14ac:dyDescent="0.35">
      <c r="A259" s="26">
        <v>7</v>
      </c>
      <c r="B259" s="27" t="s">
        <v>103</v>
      </c>
      <c r="C259" s="28"/>
      <c r="D259" s="28"/>
      <c r="E259" s="28"/>
      <c r="F259" s="36">
        <v>1</v>
      </c>
      <c r="G259" s="30">
        <f t="shared" si="43"/>
        <v>0</v>
      </c>
      <c r="H259" s="30">
        <f t="shared" si="44"/>
        <v>0</v>
      </c>
      <c r="I259" s="30">
        <f t="shared" si="45"/>
        <v>0</v>
      </c>
      <c r="J259" s="30">
        <f t="shared" si="46"/>
        <v>0</v>
      </c>
      <c r="K259" s="30">
        <f t="shared" si="46"/>
        <v>0</v>
      </c>
      <c r="L259" s="30">
        <f t="shared" si="46"/>
        <v>0</v>
      </c>
      <c r="M259" s="30">
        <f t="shared" si="47"/>
        <v>0</v>
      </c>
    </row>
    <row r="260" spans="1:13" ht="25.5" x14ac:dyDescent="0.35">
      <c r="A260" s="26">
        <v>8</v>
      </c>
      <c r="B260" s="27" t="s">
        <v>71</v>
      </c>
      <c r="C260" s="28"/>
      <c r="D260" s="28"/>
      <c r="E260" s="28"/>
      <c r="F260" s="36">
        <v>10</v>
      </c>
      <c r="G260" s="30">
        <f t="shared" si="43"/>
        <v>0</v>
      </c>
      <c r="H260" s="30">
        <f t="shared" si="44"/>
        <v>0</v>
      </c>
      <c r="I260" s="30">
        <f t="shared" si="45"/>
        <v>0</v>
      </c>
      <c r="J260" s="30">
        <f t="shared" si="46"/>
        <v>0</v>
      </c>
      <c r="K260" s="30">
        <f t="shared" si="46"/>
        <v>0</v>
      </c>
      <c r="L260" s="30">
        <f t="shared" si="46"/>
        <v>0</v>
      </c>
      <c r="M260" s="30">
        <f t="shared" si="47"/>
        <v>0</v>
      </c>
    </row>
    <row r="261" spans="1:13" ht="28.5" customHeight="1" x14ac:dyDescent="0.35">
      <c r="A261" s="26">
        <v>9</v>
      </c>
      <c r="B261" s="27" t="s">
        <v>72</v>
      </c>
      <c r="C261" s="28"/>
      <c r="D261" s="28"/>
      <c r="E261" s="28"/>
      <c r="F261" s="36">
        <v>5</v>
      </c>
      <c r="G261" s="30">
        <f t="shared" si="43"/>
        <v>0</v>
      </c>
      <c r="H261" s="30">
        <f t="shared" si="44"/>
        <v>0</v>
      </c>
      <c r="I261" s="30">
        <f t="shared" si="45"/>
        <v>0</v>
      </c>
      <c r="J261" s="30">
        <f t="shared" si="46"/>
        <v>0</v>
      </c>
      <c r="K261" s="30">
        <f t="shared" si="46"/>
        <v>0</v>
      </c>
      <c r="L261" s="30">
        <f t="shared" si="46"/>
        <v>0</v>
      </c>
      <c r="M261" s="30">
        <f t="shared" si="47"/>
        <v>0</v>
      </c>
    </row>
    <row r="262" spans="1:13" ht="25" x14ac:dyDescent="0.35">
      <c r="A262" s="26">
        <v>10</v>
      </c>
      <c r="B262" s="27" t="s">
        <v>73</v>
      </c>
      <c r="C262" s="28"/>
      <c r="D262" s="28"/>
      <c r="E262" s="28"/>
      <c r="F262" s="36">
        <v>7</v>
      </c>
      <c r="G262" s="30">
        <f t="shared" si="43"/>
        <v>0</v>
      </c>
      <c r="H262" s="30">
        <f t="shared" si="44"/>
        <v>0</v>
      </c>
      <c r="I262" s="30">
        <f t="shared" si="45"/>
        <v>0</v>
      </c>
      <c r="J262" s="30">
        <f t="shared" si="46"/>
        <v>0</v>
      </c>
      <c r="K262" s="30">
        <f t="shared" si="46"/>
        <v>0</v>
      </c>
      <c r="L262" s="30">
        <f t="shared" si="46"/>
        <v>0</v>
      </c>
      <c r="M262" s="30">
        <f t="shared" si="47"/>
        <v>0</v>
      </c>
    </row>
    <row r="263" spans="1:13" ht="25.5" x14ac:dyDescent="0.35">
      <c r="A263" s="26">
        <v>11</v>
      </c>
      <c r="B263" s="27" t="s">
        <v>74</v>
      </c>
      <c r="C263" s="28"/>
      <c r="D263" s="28"/>
      <c r="E263" s="28"/>
      <c r="F263" s="36">
        <v>1</v>
      </c>
      <c r="G263" s="30">
        <f t="shared" si="43"/>
        <v>0</v>
      </c>
      <c r="H263" s="30">
        <f t="shared" si="44"/>
        <v>0</v>
      </c>
      <c r="I263" s="30">
        <f t="shared" si="45"/>
        <v>0</v>
      </c>
      <c r="J263" s="30">
        <f t="shared" si="46"/>
        <v>0</v>
      </c>
      <c r="K263" s="30">
        <f t="shared" si="46"/>
        <v>0</v>
      </c>
      <c r="L263" s="30">
        <f t="shared" si="46"/>
        <v>0</v>
      </c>
      <c r="M263" s="30">
        <f t="shared" si="47"/>
        <v>0</v>
      </c>
    </row>
    <row r="264" spans="1:13" x14ac:dyDescent="0.35">
      <c r="A264" s="26">
        <v>12</v>
      </c>
      <c r="B264" s="27" t="s">
        <v>75</v>
      </c>
      <c r="C264" s="28"/>
      <c r="D264" s="28"/>
      <c r="E264" s="28"/>
      <c r="F264" s="36">
        <v>6</v>
      </c>
      <c r="G264" s="30">
        <f t="shared" si="43"/>
        <v>0</v>
      </c>
      <c r="H264" s="30">
        <f t="shared" si="44"/>
        <v>0</v>
      </c>
      <c r="I264" s="30">
        <f t="shared" si="45"/>
        <v>0</v>
      </c>
      <c r="J264" s="30">
        <f t="shared" si="46"/>
        <v>0</v>
      </c>
      <c r="K264" s="30">
        <f t="shared" si="46"/>
        <v>0</v>
      </c>
      <c r="L264" s="30">
        <f t="shared" si="46"/>
        <v>0</v>
      </c>
      <c r="M264" s="30">
        <f t="shared" si="47"/>
        <v>0</v>
      </c>
    </row>
    <row r="265" spans="1:13" x14ac:dyDescent="0.35">
      <c r="A265" s="26">
        <v>13</v>
      </c>
      <c r="B265" s="27" t="s">
        <v>106</v>
      </c>
      <c r="C265" s="28"/>
      <c r="D265" s="28"/>
      <c r="E265" s="28"/>
      <c r="F265" s="36">
        <v>1</v>
      </c>
      <c r="G265" s="30">
        <f t="shared" si="43"/>
        <v>0</v>
      </c>
      <c r="H265" s="30">
        <f t="shared" si="44"/>
        <v>0</v>
      </c>
      <c r="I265" s="30">
        <f t="shared" si="45"/>
        <v>0</v>
      </c>
      <c r="J265" s="30">
        <f t="shared" si="46"/>
        <v>0</v>
      </c>
      <c r="K265" s="30">
        <f t="shared" si="46"/>
        <v>0</v>
      </c>
      <c r="L265" s="30">
        <f t="shared" si="46"/>
        <v>0</v>
      </c>
      <c r="M265" s="30">
        <f t="shared" si="47"/>
        <v>0</v>
      </c>
    </row>
    <row r="266" spans="1:13" x14ac:dyDescent="0.35">
      <c r="A266" s="26">
        <v>14</v>
      </c>
      <c r="B266" s="27" t="s">
        <v>77</v>
      </c>
      <c r="C266" s="28"/>
      <c r="D266" s="28"/>
      <c r="E266" s="28"/>
      <c r="F266" s="36">
        <v>8</v>
      </c>
      <c r="G266" s="30">
        <f t="shared" si="43"/>
        <v>0</v>
      </c>
      <c r="H266" s="30">
        <f t="shared" si="44"/>
        <v>0</v>
      </c>
      <c r="I266" s="30">
        <f t="shared" si="45"/>
        <v>0</v>
      </c>
      <c r="J266" s="30">
        <f t="shared" si="46"/>
        <v>0</v>
      </c>
      <c r="K266" s="30">
        <f t="shared" si="46"/>
        <v>0</v>
      </c>
      <c r="L266" s="30">
        <f t="shared" si="46"/>
        <v>0</v>
      </c>
      <c r="M266" s="30">
        <f t="shared" si="47"/>
        <v>0</v>
      </c>
    </row>
    <row r="267" spans="1:13" x14ac:dyDescent="0.35">
      <c r="A267" s="26">
        <v>15</v>
      </c>
      <c r="B267" s="27" t="s">
        <v>109</v>
      </c>
      <c r="C267" s="28"/>
      <c r="D267" s="28"/>
      <c r="E267" s="28"/>
      <c r="F267" s="36">
        <v>1</v>
      </c>
      <c r="G267" s="30">
        <f t="shared" si="43"/>
        <v>0</v>
      </c>
      <c r="H267" s="30">
        <f t="shared" si="44"/>
        <v>0</v>
      </c>
      <c r="I267" s="30">
        <f t="shared" si="45"/>
        <v>0</v>
      </c>
      <c r="J267" s="30">
        <f t="shared" si="46"/>
        <v>0</v>
      </c>
      <c r="K267" s="30">
        <f t="shared" si="46"/>
        <v>0</v>
      </c>
      <c r="L267" s="30">
        <f t="shared" si="46"/>
        <v>0</v>
      </c>
      <c r="M267" s="30">
        <f t="shared" si="47"/>
        <v>0</v>
      </c>
    </row>
    <row r="268" spans="1:13" ht="25.5" x14ac:dyDescent="0.35">
      <c r="A268" s="26">
        <v>16</v>
      </c>
      <c r="B268" s="27" t="s">
        <v>96</v>
      </c>
      <c r="C268" s="28"/>
      <c r="D268" s="28"/>
      <c r="E268" s="28"/>
      <c r="F268" s="36">
        <v>4</v>
      </c>
      <c r="G268" s="30">
        <f t="shared" si="43"/>
        <v>0</v>
      </c>
      <c r="H268" s="30">
        <f t="shared" si="44"/>
        <v>0</v>
      </c>
      <c r="I268" s="30">
        <f t="shared" si="45"/>
        <v>0</v>
      </c>
      <c r="J268" s="30">
        <f t="shared" si="46"/>
        <v>0</v>
      </c>
      <c r="K268" s="30">
        <f t="shared" si="46"/>
        <v>0</v>
      </c>
      <c r="L268" s="30">
        <f t="shared" si="46"/>
        <v>0</v>
      </c>
      <c r="M268" s="30">
        <f t="shared" si="47"/>
        <v>0</v>
      </c>
    </row>
    <row r="269" spans="1:13" ht="25.5" x14ac:dyDescent="0.35">
      <c r="A269" s="26">
        <v>17</v>
      </c>
      <c r="B269" s="27" t="s">
        <v>80</v>
      </c>
      <c r="C269" s="28"/>
      <c r="D269" s="28"/>
      <c r="E269" s="28"/>
      <c r="F269" s="36">
        <v>3</v>
      </c>
      <c r="G269" s="30">
        <f t="shared" si="43"/>
        <v>0</v>
      </c>
      <c r="H269" s="30">
        <f t="shared" si="44"/>
        <v>0</v>
      </c>
      <c r="I269" s="30">
        <f t="shared" si="45"/>
        <v>0</v>
      </c>
      <c r="J269" s="30">
        <f t="shared" si="46"/>
        <v>0</v>
      </c>
      <c r="K269" s="30">
        <f t="shared" si="46"/>
        <v>0</v>
      </c>
      <c r="L269" s="30">
        <f t="shared" si="46"/>
        <v>0</v>
      </c>
      <c r="M269" s="30">
        <f t="shared" si="47"/>
        <v>0</v>
      </c>
    </row>
    <row r="270" spans="1:13" x14ac:dyDescent="0.35">
      <c r="A270" s="26">
        <v>18</v>
      </c>
      <c r="B270" s="27" t="s">
        <v>100</v>
      </c>
      <c r="C270" s="28"/>
      <c r="D270" s="28"/>
      <c r="E270" s="28"/>
      <c r="F270" s="36">
        <v>1</v>
      </c>
      <c r="G270" s="30">
        <f t="shared" si="43"/>
        <v>0</v>
      </c>
      <c r="H270" s="30">
        <f t="shared" si="44"/>
        <v>0</v>
      </c>
      <c r="I270" s="30">
        <f t="shared" si="45"/>
        <v>0</v>
      </c>
      <c r="J270" s="30">
        <f t="shared" si="46"/>
        <v>0</v>
      </c>
      <c r="K270" s="30">
        <f t="shared" si="46"/>
        <v>0</v>
      </c>
      <c r="L270" s="30">
        <f t="shared" si="46"/>
        <v>0</v>
      </c>
      <c r="M270" s="30">
        <f t="shared" si="47"/>
        <v>0</v>
      </c>
    </row>
    <row r="271" spans="1:13" ht="25.5" x14ac:dyDescent="0.35">
      <c r="A271" s="26">
        <v>19</v>
      </c>
      <c r="B271" s="27" t="s">
        <v>82</v>
      </c>
      <c r="C271" s="28"/>
      <c r="D271" s="28"/>
      <c r="E271" s="28"/>
      <c r="F271" s="36">
        <v>2</v>
      </c>
      <c r="G271" s="30">
        <f t="shared" si="43"/>
        <v>0</v>
      </c>
      <c r="H271" s="30">
        <f t="shared" si="44"/>
        <v>0</v>
      </c>
      <c r="I271" s="30">
        <f t="shared" si="45"/>
        <v>0</v>
      </c>
      <c r="J271" s="30">
        <f t="shared" si="46"/>
        <v>0</v>
      </c>
      <c r="K271" s="30">
        <f t="shared" si="46"/>
        <v>0</v>
      </c>
      <c r="L271" s="30">
        <f t="shared" si="46"/>
        <v>0</v>
      </c>
      <c r="M271" s="30">
        <f t="shared" si="47"/>
        <v>0</v>
      </c>
    </row>
    <row r="272" spans="1:13" ht="27" customHeight="1" x14ac:dyDescent="0.35">
      <c r="A272" s="26">
        <v>20</v>
      </c>
      <c r="B272" s="27" t="s">
        <v>83</v>
      </c>
      <c r="C272" s="28"/>
      <c r="D272" s="28"/>
      <c r="E272" s="28"/>
      <c r="F272" s="36">
        <v>1</v>
      </c>
      <c r="G272" s="30">
        <f t="shared" si="43"/>
        <v>0</v>
      </c>
      <c r="H272" s="30">
        <f t="shared" si="44"/>
        <v>0</v>
      </c>
      <c r="I272" s="30">
        <f t="shared" si="45"/>
        <v>0</v>
      </c>
      <c r="J272" s="30">
        <f t="shared" si="46"/>
        <v>0</v>
      </c>
      <c r="K272" s="30">
        <f t="shared" si="46"/>
        <v>0</v>
      </c>
      <c r="L272" s="30">
        <f t="shared" si="46"/>
        <v>0</v>
      </c>
      <c r="M272" s="30">
        <f t="shared" si="47"/>
        <v>0</v>
      </c>
    </row>
    <row r="273" spans="1:13" x14ac:dyDescent="0.35">
      <c r="A273" s="26">
        <v>21</v>
      </c>
      <c r="B273" s="27" t="s">
        <v>84</v>
      </c>
      <c r="C273" s="28"/>
      <c r="D273" s="28"/>
      <c r="E273" s="28"/>
      <c r="F273" s="36">
        <v>2</v>
      </c>
      <c r="G273" s="30">
        <f t="shared" si="43"/>
        <v>0</v>
      </c>
      <c r="H273" s="30">
        <f t="shared" si="44"/>
        <v>0</v>
      </c>
      <c r="I273" s="30">
        <f t="shared" si="45"/>
        <v>0</v>
      </c>
      <c r="J273" s="30">
        <f t="shared" si="46"/>
        <v>0</v>
      </c>
      <c r="K273" s="30">
        <f t="shared" si="46"/>
        <v>0</v>
      </c>
      <c r="L273" s="30">
        <f t="shared" si="46"/>
        <v>0</v>
      </c>
      <c r="M273" s="30">
        <f t="shared" si="47"/>
        <v>0</v>
      </c>
    </row>
    <row r="274" spans="1:13" x14ac:dyDescent="0.35">
      <c r="A274" s="143" t="s">
        <v>63</v>
      </c>
      <c r="B274" s="144"/>
      <c r="C274" s="144"/>
      <c r="D274" s="144"/>
      <c r="E274" s="144"/>
      <c r="F274" s="144"/>
      <c r="G274" s="37">
        <f>SUM(G253:G273)</f>
        <v>0</v>
      </c>
      <c r="H274" s="37">
        <f>SUM(H253:H273)</f>
        <v>0</v>
      </c>
      <c r="I274" s="37">
        <f>SUM(I253:I273)</f>
        <v>0</v>
      </c>
      <c r="J274" s="37"/>
      <c r="K274" s="37"/>
      <c r="L274" s="37"/>
      <c r="M274" s="37"/>
    </row>
    <row r="275" spans="1:13" x14ac:dyDescent="0.35">
      <c r="A275" s="143" t="s">
        <v>50</v>
      </c>
      <c r="B275" s="144"/>
      <c r="C275" s="144"/>
      <c r="D275" s="144"/>
      <c r="E275" s="144"/>
      <c r="F275" s="144"/>
      <c r="G275" s="144"/>
      <c r="H275" s="144"/>
      <c r="I275" s="144"/>
      <c r="J275" s="37">
        <f>SUM(J253:J273)</f>
        <v>0</v>
      </c>
      <c r="K275" s="37">
        <f>SUM(K253:K273)</f>
        <v>0</v>
      </c>
      <c r="L275" s="37">
        <f>SUM(L253:L273)</f>
        <v>0</v>
      </c>
      <c r="M275" s="37"/>
    </row>
    <row r="276" spans="1:13" ht="15" thickBot="1" x14ac:dyDescent="0.4">
      <c r="A276" s="143" t="s">
        <v>45</v>
      </c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44">
        <f>SUM(J275:L275)</f>
        <v>0</v>
      </c>
    </row>
    <row r="277" spans="1:13" ht="15" thickTop="1" x14ac:dyDescent="0.35">
      <c r="A277" s="33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0"/>
    </row>
    <row r="278" spans="1:13" x14ac:dyDescent="0.35">
      <c r="A278" s="33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0"/>
    </row>
    <row r="279" spans="1:13" x14ac:dyDescent="0.35">
      <c r="A279" s="33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0"/>
    </row>
    <row r="280" spans="1:13" ht="15.5" x14ac:dyDescent="0.35">
      <c r="A280" s="83" t="s">
        <v>111</v>
      </c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</row>
    <row r="281" spans="1:13" x14ac:dyDescent="0.35">
      <c r="A281" s="138" t="s">
        <v>16</v>
      </c>
      <c r="B281" s="138" t="s">
        <v>4</v>
      </c>
      <c r="C281" s="104" t="s">
        <v>47</v>
      </c>
      <c r="D281" s="104"/>
      <c r="E281" s="104"/>
      <c r="F281" s="140" t="s">
        <v>62</v>
      </c>
      <c r="G281" s="104" t="s">
        <v>63</v>
      </c>
      <c r="H281" s="104"/>
      <c r="I281" s="104"/>
      <c r="J281" s="104" t="s">
        <v>18</v>
      </c>
      <c r="K281" s="141"/>
      <c r="L281" s="141"/>
      <c r="M281" s="104" t="s">
        <v>19</v>
      </c>
    </row>
    <row r="282" spans="1:13" x14ac:dyDescent="0.35">
      <c r="A282" s="139"/>
      <c r="B282" s="139"/>
      <c r="C282" s="4" t="s">
        <v>20</v>
      </c>
      <c r="D282" s="4" t="s">
        <v>21</v>
      </c>
      <c r="E282" s="4" t="s">
        <v>22</v>
      </c>
      <c r="F282" s="140"/>
      <c r="G282" s="4" t="s">
        <v>20</v>
      </c>
      <c r="H282" s="4" t="s">
        <v>21</v>
      </c>
      <c r="I282" s="4" t="s">
        <v>22</v>
      </c>
      <c r="J282" s="4" t="s">
        <v>20</v>
      </c>
      <c r="K282" s="4" t="s">
        <v>21</v>
      </c>
      <c r="L282" s="4" t="s">
        <v>22</v>
      </c>
      <c r="M282" s="142"/>
    </row>
    <row r="283" spans="1:13" ht="16" customHeight="1" x14ac:dyDescent="0.35">
      <c r="A283" s="26">
        <v>1</v>
      </c>
      <c r="B283" s="27" t="s">
        <v>86</v>
      </c>
      <c r="C283" s="28"/>
      <c r="D283" s="28"/>
      <c r="E283" s="28"/>
      <c r="F283" s="36">
        <v>1</v>
      </c>
      <c r="G283" s="30">
        <f>C283*F283</f>
        <v>0</v>
      </c>
      <c r="H283" s="30">
        <f>D283*F283</f>
        <v>0</v>
      </c>
      <c r="I283" s="30">
        <f>E283*F283</f>
        <v>0</v>
      </c>
      <c r="J283" s="30">
        <f>G283*12</f>
        <v>0</v>
      </c>
      <c r="K283" s="30">
        <f>H283*12</f>
        <v>0</v>
      </c>
      <c r="L283" s="30">
        <f>I283*12</f>
        <v>0</v>
      </c>
      <c r="M283" s="30">
        <f>SUM(J283:L283)</f>
        <v>0</v>
      </c>
    </row>
    <row r="284" spans="1:13" ht="25" x14ac:dyDescent="0.35">
      <c r="A284" s="26">
        <v>2</v>
      </c>
      <c r="B284" s="27" t="s">
        <v>88</v>
      </c>
      <c r="C284" s="28"/>
      <c r="D284" s="28"/>
      <c r="E284" s="28"/>
      <c r="F284" s="36">
        <v>1</v>
      </c>
      <c r="G284" s="30">
        <f t="shared" ref="G284:G302" si="48">C284*F284</f>
        <v>0</v>
      </c>
      <c r="H284" s="30">
        <f t="shared" ref="H284:H302" si="49">D284*F284</f>
        <v>0</v>
      </c>
      <c r="I284" s="30">
        <f t="shared" ref="I284:I302" si="50">E284*F284</f>
        <v>0</v>
      </c>
      <c r="J284" s="30">
        <f t="shared" ref="J284:L302" si="51">G284*12</f>
        <v>0</v>
      </c>
      <c r="K284" s="30">
        <f t="shared" si="51"/>
        <v>0</v>
      </c>
      <c r="L284" s="30">
        <f t="shared" si="51"/>
        <v>0</v>
      </c>
      <c r="M284" s="30">
        <f t="shared" ref="M284:M302" si="52">SUM(J284:L284)</f>
        <v>0</v>
      </c>
    </row>
    <row r="285" spans="1:13" x14ac:dyDescent="0.35">
      <c r="A285" s="26">
        <v>3</v>
      </c>
      <c r="B285" s="27" t="s">
        <v>89</v>
      </c>
      <c r="C285" s="28"/>
      <c r="D285" s="28"/>
      <c r="E285" s="28"/>
      <c r="F285" s="36">
        <v>1</v>
      </c>
      <c r="G285" s="30">
        <f t="shared" si="48"/>
        <v>0</v>
      </c>
      <c r="H285" s="30">
        <f t="shared" si="49"/>
        <v>0</v>
      </c>
      <c r="I285" s="30">
        <f t="shared" si="50"/>
        <v>0</v>
      </c>
      <c r="J285" s="30">
        <f t="shared" si="51"/>
        <v>0</v>
      </c>
      <c r="K285" s="30">
        <f t="shared" si="51"/>
        <v>0</v>
      </c>
      <c r="L285" s="30">
        <f t="shared" si="51"/>
        <v>0</v>
      </c>
      <c r="M285" s="30">
        <f t="shared" si="52"/>
        <v>0</v>
      </c>
    </row>
    <row r="286" spans="1:13" x14ac:dyDescent="0.35">
      <c r="A286" s="26">
        <v>4</v>
      </c>
      <c r="B286" s="27" t="s">
        <v>90</v>
      </c>
      <c r="C286" s="28"/>
      <c r="D286" s="28"/>
      <c r="E286" s="28"/>
      <c r="F286" s="36">
        <v>1</v>
      </c>
      <c r="G286" s="30">
        <f t="shared" si="48"/>
        <v>0</v>
      </c>
      <c r="H286" s="30">
        <f t="shared" si="49"/>
        <v>0</v>
      </c>
      <c r="I286" s="30">
        <f t="shared" si="50"/>
        <v>0</v>
      </c>
      <c r="J286" s="30">
        <f t="shared" si="51"/>
        <v>0</v>
      </c>
      <c r="K286" s="30">
        <f t="shared" si="51"/>
        <v>0</v>
      </c>
      <c r="L286" s="30">
        <f t="shared" si="51"/>
        <v>0</v>
      </c>
      <c r="M286" s="30">
        <f t="shared" si="52"/>
        <v>0</v>
      </c>
    </row>
    <row r="287" spans="1:13" x14ac:dyDescent="0.35">
      <c r="A287" s="26">
        <v>5</v>
      </c>
      <c r="B287" s="27" t="s">
        <v>91</v>
      </c>
      <c r="C287" s="28"/>
      <c r="D287" s="28"/>
      <c r="E287" s="28"/>
      <c r="F287" s="36">
        <v>1</v>
      </c>
      <c r="G287" s="30">
        <f t="shared" si="48"/>
        <v>0</v>
      </c>
      <c r="H287" s="30">
        <f t="shared" si="49"/>
        <v>0</v>
      </c>
      <c r="I287" s="30">
        <f t="shared" si="50"/>
        <v>0</v>
      </c>
      <c r="J287" s="30">
        <f t="shared" si="51"/>
        <v>0</v>
      </c>
      <c r="K287" s="30">
        <f t="shared" si="51"/>
        <v>0</v>
      </c>
      <c r="L287" s="30">
        <f t="shared" si="51"/>
        <v>0</v>
      </c>
      <c r="M287" s="30">
        <f t="shared" si="52"/>
        <v>0</v>
      </c>
    </row>
    <row r="288" spans="1:13" ht="25" x14ac:dyDescent="0.35">
      <c r="A288" s="26">
        <v>6</v>
      </c>
      <c r="B288" s="27" t="s">
        <v>112</v>
      </c>
      <c r="C288" s="28"/>
      <c r="D288" s="28"/>
      <c r="E288" s="28"/>
      <c r="F288" s="36">
        <v>1</v>
      </c>
      <c r="G288" s="30">
        <f t="shared" si="48"/>
        <v>0</v>
      </c>
      <c r="H288" s="30">
        <f t="shared" si="49"/>
        <v>0</v>
      </c>
      <c r="I288" s="30">
        <f t="shared" si="50"/>
        <v>0</v>
      </c>
      <c r="J288" s="30">
        <f t="shared" si="51"/>
        <v>0</v>
      </c>
      <c r="K288" s="30">
        <f t="shared" si="51"/>
        <v>0</v>
      </c>
      <c r="L288" s="30">
        <f t="shared" si="51"/>
        <v>0</v>
      </c>
      <c r="M288" s="30">
        <f t="shared" si="52"/>
        <v>0</v>
      </c>
    </row>
    <row r="289" spans="1:13" x14ac:dyDescent="0.35">
      <c r="A289" s="26">
        <v>7</v>
      </c>
      <c r="B289" s="27" t="s">
        <v>103</v>
      </c>
      <c r="C289" s="28"/>
      <c r="D289" s="28"/>
      <c r="E289" s="28"/>
      <c r="F289" s="36">
        <v>1</v>
      </c>
      <c r="G289" s="30">
        <f t="shared" si="48"/>
        <v>0</v>
      </c>
      <c r="H289" s="30">
        <f t="shared" si="49"/>
        <v>0</v>
      </c>
      <c r="I289" s="30">
        <f t="shared" si="50"/>
        <v>0</v>
      </c>
      <c r="J289" s="30">
        <f t="shared" si="51"/>
        <v>0</v>
      </c>
      <c r="K289" s="30">
        <f t="shared" si="51"/>
        <v>0</v>
      </c>
      <c r="L289" s="30">
        <f t="shared" si="51"/>
        <v>0</v>
      </c>
      <c r="M289" s="30">
        <f t="shared" si="52"/>
        <v>0</v>
      </c>
    </row>
    <row r="290" spans="1:13" ht="25.5" x14ac:dyDescent="0.35">
      <c r="A290" s="26">
        <v>8</v>
      </c>
      <c r="B290" s="27" t="s">
        <v>71</v>
      </c>
      <c r="C290" s="28"/>
      <c r="D290" s="28"/>
      <c r="E290" s="28"/>
      <c r="F290" s="36">
        <v>10</v>
      </c>
      <c r="G290" s="30">
        <f t="shared" si="48"/>
        <v>0</v>
      </c>
      <c r="H290" s="30">
        <f t="shared" si="49"/>
        <v>0</v>
      </c>
      <c r="I290" s="30">
        <f t="shared" si="50"/>
        <v>0</v>
      </c>
      <c r="J290" s="30">
        <f t="shared" si="51"/>
        <v>0</v>
      </c>
      <c r="K290" s="30">
        <f t="shared" si="51"/>
        <v>0</v>
      </c>
      <c r="L290" s="30">
        <f t="shared" si="51"/>
        <v>0</v>
      </c>
      <c r="M290" s="30">
        <f t="shared" si="52"/>
        <v>0</v>
      </c>
    </row>
    <row r="291" spans="1:13" ht="25.5" customHeight="1" x14ac:dyDescent="0.35">
      <c r="A291" s="26">
        <v>9</v>
      </c>
      <c r="B291" s="27" t="s">
        <v>72</v>
      </c>
      <c r="C291" s="28"/>
      <c r="D291" s="28"/>
      <c r="E291" s="28"/>
      <c r="F291" s="36">
        <v>5</v>
      </c>
      <c r="G291" s="30">
        <f t="shared" si="48"/>
        <v>0</v>
      </c>
      <c r="H291" s="30">
        <f t="shared" si="49"/>
        <v>0</v>
      </c>
      <c r="I291" s="30">
        <f t="shared" si="50"/>
        <v>0</v>
      </c>
      <c r="J291" s="30">
        <f t="shared" si="51"/>
        <v>0</v>
      </c>
      <c r="K291" s="30">
        <f t="shared" si="51"/>
        <v>0</v>
      </c>
      <c r="L291" s="30">
        <f t="shared" si="51"/>
        <v>0</v>
      </c>
      <c r="M291" s="30">
        <f t="shared" si="52"/>
        <v>0</v>
      </c>
    </row>
    <row r="292" spans="1:13" ht="25" x14ac:dyDescent="0.35">
      <c r="A292" s="26">
        <v>10</v>
      </c>
      <c r="B292" s="27" t="s">
        <v>73</v>
      </c>
      <c r="C292" s="28"/>
      <c r="D292" s="28"/>
      <c r="E292" s="28"/>
      <c r="F292" s="36">
        <v>3</v>
      </c>
      <c r="G292" s="30">
        <f t="shared" si="48"/>
        <v>0</v>
      </c>
      <c r="H292" s="30">
        <f t="shared" si="49"/>
        <v>0</v>
      </c>
      <c r="I292" s="30">
        <f t="shared" si="50"/>
        <v>0</v>
      </c>
      <c r="J292" s="30">
        <f t="shared" si="51"/>
        <v>0</v>
      </c>
      <c r="K292" s="30">
        <f t="shared" si="51"/>
        <v>0</v>
      </c>
      <c r="L292" s="30">
        <f t="shared" si="51"/>
        <v>0</v>
      </c>
      <c r="M292" s="30">
        <f t="shared" si="52"/>
        <v>0</v>
      </c>
    </row>
    <row r="293" spans="1:13" ht="25.5" x14ac:dyDescent="0.35">
      <c r="A293" s="26">
        <v>11</v>
      </c>
      <c r="B293" s="27" t="s">
        <v>74</v>
      </c>
      <c r="C293" s="28"/>
      <c r="D293" s="28"/>
      <c r="E293" s="28"/>
      <c r="F293" s="36">
        <v>1</v>
      </c>
      <c r="G293" s="30">
        <f t="shared" si="48"/>
        <v>0</v>
      </c>
      <c r="H293" s="30">
        <f t="shared" si="49"/>
        <v>0</v>
      </c>
      <c r="I293" s="30">
        <f t="shared" si="50"/>
        <v>0</v>
      </c>
      <c r="J293" s="30">
        <f t="shared" si="51"/>
        <v>0</v>
      </c>
      <c r="K293" s="30">
        <f t="shared" si="51"/>
        <v>0</v>
      </c>
      <c r="L293" s="30">
        <f t="shared" si="51"/>
        <v>0</v>
      </c>
      <c r="M293" s="30">
        <f t="shared" si="52"/>
        <v>0</v>
      </c>
    </row>
    <row r="294" spans="1:13" x14ac:dyDescent="0.35">
      <c r="A294" s="26">
        <v>12</v>
      </c>
      <c r="B294" s="27" t="s">
        <v>75</v>
      </c>
      <c r="C294" s="28"/>
      <c r="D294" s="28"/>
      <c r="E294" s="28"/>
      <c r="F294" s="36">
        <v>2</v>
      </c>
      <c r="G294" s="30">
        <f t="shared" si="48"/>
        <v>0</v>
      </c>
      <c r="H294" s="30">
        <f t="shared" si="49"/>
        <v>0</v>
      </c>
      <c r="I294" s="30">
        <f t="shared" si="50"/>
        <v>0</v>
      </c>
      <c r="J294" s="30">
        <f t="shared" si="51"/>
        <v>0</v>
      </c>
      <c r="K294" s="30">
        <f t="shared" si="51"/>
        <v>0</v>
      </c>
      <c r="L294" s="30">
        <f t="shared" si="51"/>
        <v>0</v>
      </c>
      <c r="M294" s="30">
        <f t="shared" si="52"/>
        <v>0</v>
      </c>
    </row>
    <row r="295" spans="1:13" x14ac:dyDescent="0.35">
      <c r="A295" s="26">
        <v>13</v>
      </c>
      <c r="B295" s="27" t="s">
        <v>94</v>
      </c>
      <c r="C295" s="28"/>
      <c r="D295" s="28"/>
      <c r="E295" s="28"/>
      <c r="F295" s="36">
        <v>1</v>
      </c>
      <c r="G295" s="30">
        <f t="shared" si="48"/>
        <v>0</v>
      </c>
      <c r="H295" s="30">
        <f t="shared" si="49"/>
        <v>0</v>
      </c>
      <c r="I295" s="30">
        <f t="shared" si="50"/>
        <v>0</v>
      </c>
      <c r="J295" s="30">
        <f t="shared" si="51"/>
        <v>0</v>
      </c>
      <c r="K295" s="30">
        <f t="shared" si="51"/>
        <v>0</v>
      </c>
      <c r="L295" s="30">
        <f t="shared" si="51"/>
        <v>0</v>
      </c>
      <c r="M295" s="30">
        <f t="shared" si="52"/>
        <v>0</v>
      </c>
    </row>
    <row r="296" spans="1:13" x14ac:dyDescent="0.35">
      <c r="A296" s="26">
        <v>14</v>
      </c>
      <c r="B296" s="27" t="s">
        <v>77</v>
      </c>
      <c r="C296" s="28"/>
      <c r="D296" s="28"/>
      <c r="E296" s="28"/>
      <c r="F296" s="36">
        <v>3</v>
      </c>
      <c r="G296" s="30">
        <f t="shared" si="48"/>
        <v>0</v>
      </c>
      <c r="H296" s="30">
        <f t="shared" si="49"/>
        <v>0</v>
      </c>
      <c r="I296" s="30">
        <f t="shared" si="50"/>
        <v>0</v>
      </c>
      <c r="J296" s="30">
        <f t="shared" si="51"/>
        <v>0</v>
      </c>
      <c r="K296" s="30">
        <f t="shared" si="51"/>
        <v>0</v>
      </c>
      <c r="L296" s="30">
        <f t="shared" si="51"/>
        <v>0</v>
      </c>
      <c r="M296" s="30">
        <f t="shared" si="52"/>
        <v>0</v>
      </c>
    </row>
    <row r="297" spans="1:13" x14ac:dyDescent="0.35">
      <c r="A297" s="26">
        <v>15</v>
      </c>
      <c r="B297" s="27" t="s">
        <v>95</v>
      </c>
      <c r="C297" s="28"/>
      <c r="D297" s="28"/>
      <c r="E297" s="28"/>
      <c r="F297" s="36">
        <v>1</v>
      </c>
      <c r="G297" s="30">
        <f t="shared" si="48"/>
        <v>0</v>
      </c>
      <c r="H297" s="30">
        <f t="shared" si="49"/>
        <v>0</v>
      </c>
      <c r="I297" s="30">
        <f t="shared" si="50"/>
        <v>0</v>
      </c>
      <c r="J297" s="30">
        <f t="shared" si="51"/>
        <v>0</v>
      </c>
      <c r="K297" s="30">
        <f t="shared" si="51"/>
        <v>0</v>
      </c>
      <c r="L297" s="30">
        <f t="shared" si="51"/>
        <v>0</v>
      </c>
      <c r="M297" s="30">
        <f t="shared" si="52"/>
        <v>0</v>
      </c>
    </row>
    <row r="298" spans="1:13" ht="25.5" x14ac:dyDescent="0.35">
      <c r="A298" s="26">
        <v>16</v>
      </c>
      <c r="B298" s="27" t="s">
        <v>96</v>
      </c>
      <c r="C298" s="28"/>
      <c r="D298" s="28"/>
      <c r="E298" s="28"/>
      <c r="F298" s="36">
        <v>2</v>
      </c>
      <c r="G298" s="30">
        <f t="shared" si="48"/>
        <v>0</v>
      </c>
      <c r="H298" s="30">
        <f t="shared" si="49"/>
        <v>0</v>
      </c>
      <c r="I298" s="30">
        <f t="shared" si="50"/>
        <v>0</v>
      </c>
      <c r="J298" s="30">
        <f t="shared" si="51"/>
        <v>0</v>
      </c>
      <c r="K298" s="30">
        <f t="shared" si="51"/>
        <v>0</v>
      </c>
      <c r="L298" s="30">
        <f t="shared" si="51"/>
        <v>0</v>
      </c>
      <c r="M298" s="30">
        <f t="shared" si="52"/>
        <v>0</v>
      </c>
    </row>
    <row r="299" spans="1:13" ht="25.5" x14ac:dyDescent="0.35">
      <c r="A299" s="26">
        <v>17</v>
      </c>
      <c r="B299" s="27" t="s">
        <v>80</v>
      </c>
      <c r="C299" s="28"/>
      <c r="D299" s="28"/>
      <c r="E299" s="28"/>
      <c r="F299" s="36">
        <v>2</v>
      </c>
      <c r="G299" s="30">
        <f t="shared" si="48"/>
        <v>0</v>
      </c>
      <c r="H299" s="30">
        <f t="shared" si="49"/>
        <v>0</v>
      </c>
      <c r="I299" s="30">
        <f t="shared" si="50"/>
        <v>0</v>
      </c>
      <c r="J299" s="30">
        <f t="shared" si="51"/>
        <v>0</v>
      </c>
      <c r="K299" s="30">
        <f t="shared" si="51"/>
        <v>0</v>
      </c>
      <c r="L299" s="30">
        <f t="shared" si="51"/>
        <v>0</v>
      </c>
      <c r="M299" s="30">
        <f t="shared" si="52"/>
        <v>0</v>
      </c>
    </row>
    <row r="300" spans="1:13" x14ac:dyDescent="0.35">
      <c r="A300" s="26">
        <v>18</v>
      </c>
      <c r="B300" s="27" t="s">
        <v>100</v>
      </c>
      <c r="C300" s="28"/>
      <c r="D300" s="28"/>
      <c r="E300" s="28"/>
      <c r="F300" s="36">
        <v>1</v>
      </c>
      <c r="G300" s="30">
        <f t="shared" si="48"/>
        <v>0</v>
      </c>
      <c r="H300" s="30">
        <f t="shared" si="49"/>
        <v>0</v>
      </c>
      <c r="I300" s="30">
        <f t="shared" si="50"/>
        <v>0</v>
      </c>
      <c r="J300" s="30">
        <f t="shared" si="51"/>
        <v>0</v>
      </c>
      <c r="K300" s="30">
        <f t="shared" si="51"/>
        <v>0</v>
      </c>
      <c r="L300" s="30">
        <f t="shared" si="51"/>
        <v>0</v>
      </c>
      <c r="M300" s="30">
        <f t="shared" si="52"/>
        <v>0</v>
      </c>
    </row>
    <row r="301" spans="1:13" ht="25.5" x14ac:dyDescent="0.35">
      <c r="A301" s="26">
        <v>19</v>
      </c>
      <c r="B301" s="27" t="s">
        <v>82</v>
      </c>
      <c r="C301" s="28"/>
      <c r="D301" s="28"/>
      <c r="E301" s="28"/>
      <c r="F301" s="36">
        <v>2</v>
      </c>
      <c r="G301" s="30">
        <f t="shared" si="48"/>
        <v>0</v>
      </c>
      <c r="H301" s="30">
        <f t="shared" si="49"/>
        <v>0</v>
      </c>
      <c r="I301" s="30">
        <f t="shared" si="50"/>
        <v>0</v>
      </c>
      <c r="J301" s="30">
        <f t="shared" si="51"/>
        <v>0</v>
      </c>
      <c r="K301" s="30">
        <f t="shared" si="51"/>
        <v>0</v>
      </c>
      <c r="L301" s="30">
        <f t="shared" si="51"/>
        <v>0</v>
      </c>
      <c r="M301" s="30">
        <f t="shared" si="52"/>
        <v>0</v>
      </c>
    </row>
    <row r="302" spans="1:13" ht="27.5" customHeight="1" x14ac:dyDescent="0.35">
      <c r="A302" s="26">
        <v>20</v>
      </c>
      <c r="B302" s="27" t="s">
        <v>83</v>
      </c>
      <c r="C302" s="28"/>
      <c r="D302" s="28"/>
      <c r="E302" s="28"/>
      <c r="F302" s="36">
        <v>1</v>
      </c>
      <c r="G302" s="30">
        <f t="shared" si="48"/>
        <v>0</v>
      </c>
      <c r="H302" s="30">
        <f t="shared" si="49"/>
        <v>0</v>
      </c>
      <c r="I302" s="30">
        <f t="shared" si="50"/>
        <v>0</v>
      </c>
      <c r="J302" s="30">
        <f t="shared" si="51"/>
        <v>0</v>
      </c>
      <c r="K302" s="30">
        <f t="shared" si="51"/>
        <v>0</v>
      </c>
      <c r="L302" s="30">
        <f t="shared" si="51"/>
        <v>0</v>
      </c>
      <c r="M302" s="30">
        <f t="shared" si="52"/>
        <v>0</v>
      </c>
    </row>
    <row r="303" spans="1:13" x14ac:dyDescent="0.35">
      <c r="A303" s="143" t="s">
        <v>63</v>
      </c>
      <c r="B303" s="144"/>
      <c r="C303" s="144"/>
      <c r="D303" s="144"/>
      <c r="E303" s="144"/>
      <c r="F303" s="144"/>
      <c r="G303" s="37">
        <f>SUM(G283:G302)</f>
        <v>0</v>
      </c>
      <c r="H303" s="37">
        <f>SUM(H283:H302)</f>
        <v>0</v>
      </c>
      <c r="I303" s="37">
        <f>SUM(I283:I302)</f>
        <v>0</v>
      </c>
      <c r="J303" s="37"/>
      <c r="K303" s="37"/>
      <c r="L303" s="37"/>
      <c r="M303" s="37"/>
    </row>
    <row r="304" spans="1:13" x14ac:dyDescent="0.35">
      <c r="A304" s="143" t="s">
        <v>50</v>
      </c>
      <c r="B304" s="144"/>
      <c r="C304" s="144"/>
      <c r="D304" s="144"/>
      <c r="E304" s="144"/>
      <c r="F304" s="144"/>
      <c r="G304" s="144"/>
      <c r="H304" s="144"/>
      <c r="I304" s="144"/>
      <c r="J304" s="37">
        <f>SUM(J283:J302)</f>
        <v>0</v>
      </c>
      <c r="K304" s="37">
        <f>SUM(K283:K302)</f>
        <v>0</v>
      </c>
      <c r="L304" s="37">
        <f>SUM(L283:L302)</f>
        <v>0</v>
      </c>
      <c r="M304" s="37"/>
    </row>
    <row r="305" spans="1:13" ht="15" thickBot="1" x14ac:dyDescent="0.4">
      <c r="A305" s="143" t="s">
        <v>45</v>
      </c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44">
        <f>SUM(J304:L304)</f>
        <v>0</v>
      </c>
    </row>
    <row r="306" spans="1:13" ht="15" thickTop="1" x14ac:dyDescent="0.35">
      <c r="A306" s="33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0"/>
    </row>
    <row r="307" spans="1:13" x14ac:dyDescent="0.35">
      <c r="A307" s="33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0"/>
    </row>
    <row r="308" spans="1:13" x14ac:dyDescent="0.35">
      <c r="A308" s="33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0"/>
    </row>
    <row r="309" spans="1:13" ht="15.5" x14ac:dyDescent="0.35">
      <c r="A309" s="83" t="s">
        <v>113</v>
      </c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</row>
    <row r="310" spans="1:13" x14ac:dyDescent="0.35">
      <c r="A310" s="138" t="s">
        <v>16</v>
      </c>
      <c r="B310" s="138" t="s">
        <v>4</v>
      </c>
      <c r="C310" s="104" t="s">
        <v>47</v>
      </c>
      <c r="D310" s="104"/>
      <c r="E310" s="104"/>
      <c r="F310" s="140" t="s">
        <v>62</v>
      </c>
      <c r="G310" s="104" t="s">
        <v>63</v>
      </c>
      <c r="H310" s="104"/>
      <c r="I310" s="104"/>
      <c r="J310" s="104" t="s">
        <v>18</v>
      </c>
      <c r="K310" s="141"/>
      <c r="L310" s="141"/>
      <c r="M310" s="104" t="s">
        <v>19</v>
      </c>
    </row>
    <row r="311" spans="1:13" x14ac:dyDescent="0.35">
      <c r="A311" s="139"/>
      <c r="B311" s="139"/>
      <c r="C311" s="4" t="s">
        <v>20</v>
      </c>
      <c r="D311" s="4" t="s">
        <v>21</v>
      </c>
      <c r="E311" s="4" t="s">
        <v>22</v>
      </c>
      <c r="F311" s="140"/>
      <c r="G311" s="4" t="s">
        <v>20</v>
      </c>
      <c r="H311" s="4" t="s">
        <v>21</v>
      </c>
      <c r="I311" s="4" t="s">
        <v>22</v>
      </c>
      <c r="J311" s="4" t="s">
        <v>20</v>
      </c>
      <c r="K311" s="4" t="s">
        <v>21</v>
      </c>
      <c r="L311" s="4" t="s">
        <v>22</v>
      </c>
      <c r="M311" s="142"/>
    </row>
    <row r="312" spans="1:13" ht="18" customHeight="1" x14ac:dyDescent="0.35">
      <c r="A312" s="26">
        <v>1</v>
      </c>
      <c r="B312" s="27" t="s">
        <v>86</v>
      </c>
      <c r="C312" s="28"/>
      <c r="D312" s="28"/>
      <c r="E312" s="28"/>
      <c r="F312" s="36">
        <v>1</v>
      </c>
      <c r="G312" s="30">
        <f>C312*F312</f>
        <v>0</v>
      </c>
      <c r="H312" s="30">
        <f>D312*F312</f>
        <v>0</v>
      </c>
      <c r="I312" s="30">
        <f>E312*F312</f>
        <v>0</v>
      </c>
      <c r="J312" s="30">
        <f>G312*12</f>
        <v>0</v>
      </c>
      <c r="K312" s="30">
        <f>H312*12</f>
        <v>0</v>
      </c>
      <c r="L312" s="30">
        <f>I312*12</f>
        <v>0</v>
      </c>
      <c r="M312" s="30">
        <f>SUM(J312:L312)</f>
        <v>0</v>
      </c>
    </row>
    <row r="313" spans="1:13" ht="25" x14ac:dyDescent="0.35">
      <c r="A313" s="26">
        <v>2</v>
      </c>
      <c r="B313" s="27" t="s">
        <v>88</v>
      </c>
      <c r="C313" s="28"/>
      <c r="D313" s="28"/>
      <c r="E313" s="28"/>
      <c r="F313" s="36">
        <v>1</v>
      </c>
      <c r="G313" s="30">
        <f t="shared" ref="G313:G333" si="53">C313*F313</f>
        <v>0</v>
      </c>
      <c r="H313" s="30">
        <f t="shared" ref="H313:H333" si="54">D313*F313</f>
        <v>0</v>
      </c>
      <c r="I313" s="30">
        <f t="shared" ref="I313:I333" si="55">E313*F313</f>
        <v>0</v>
      </c>
      <c r="J313" s="30">
        <f t="shared" ref="J313:L333" si="56">G313*12</f>
        <v>0</v>
      </c>
      <c r="K313" s="30">
        <f t="shared" si="56"/>
        <v>0</v>
      </c>
      <c r="L313" s="30">
        <f t="shared" si="56"/>
        <v>0</v>
      </c>
      <c r="M313" s="30">
        <f t="shared" ref="M313:M333" si="57">SUM(J313:L313)</f>
        <v>0</v>
      </c>
    </row>
    <row r="314" spans="1:13" x14ac:dyDescent="0.35">
      <c r="A314" s="26">
        <v>3</v>
      </c>
      <c r="B314" s="27" t="s">
        <v>66</v>
      </c>
      <c r="C314" s="28"/>
      <c r="D314" s="28"/>
      <c r="E314" s="28"/>
      <c r="F314" s="36">
        <v>1</v>
      </c>
      <c r="G314" s="30">
        <f t="shared" si="53"/>
        <v>0</v>
      </c>
      <c r="H314" s="30">
        <f t="shared" si="54"/>
        <v>0</v>
      </c>
      <c r="I314" s="30">
        <f t="shared" si="55"/>
        <v>0</v>
      </c>
      <c r="J314" s="30">
        <f t="shared" si="56"/>
        <v>0</v>
      </c>
      <c r="K314" s="30">
        <f t="shared" si="56"/>
        <v>0</v>
      </c>
      <c r="L314" s="30">
        <f t="shared" si="56"/>
        <v>0</v>
      </c>
      <c r="M314" s="30">
        <f t="shared" si="57"/>
        <v>0</v>
      </c>
    </row>
    <row r="315" spans="1:13" x14ac:dyDescent="0.35">
      <c r="A315" s="26">
        <v>4</v>
      </c>
      <c r="B315" s="27" t="s">
        <v>90</v>
      </c>
      <c r="C315" s="28"/>
      <c r="D315" s="28"/>
      <c r="E315" s="28"/>
      <c r="F315" s="36">
        <v>1</v>
      </c>
      <c r="G315" s="30">
        <f t="shared" si="53"/>
        <v>0</v>
      </c>
      <c r="H315" s="30">
        <f t="shared" si="54"/>
        <v>0</v>
      </c>
      <c r="I315" s="30">
        <f t="shared" si="55"/>
        <v>0</v>
      </c>
      <c r="J315" s="30">
        <f t="shared" si="56"/>
        <v>0</v>
      </c>
      <c r="K315" s="30">
        <f t="shared" si="56"/>
        <v>0</v>
      </c>
      <c r="L315" s="30">
        <f t="shared" si="56"/>
        <v>0</v>
      </c>
      <c r="M315" s="30">
        <f t="shared" si="57"/>
        <v>0</v>
      </c>
    </row>
    <row r="316" spans="1:13" x14ac:dyDescent="0.35">
      <c r="A316" s="26">
        <v>5</v>
      </c>
      <c r="B316" s="27" t="s">
        <v>98</v>
      </c>
      <c r="C316" s="28"/>
      <c r="D316" s="28"/>
      <c r="E316" s="28"/>
      <c r="F316" s="36">
        <v>1</v>
      </c>
      <c r="G316" s="30">
        <f t="shared" si="53"/>
        <v>0</v>
      </c>
      <c r="H316" s="30">
        <f t="shared" si="54"/>
        <v>0</v>
      </c>
      <c r="I316" s="30">
        <f t="shared" si="55"/>
        <v>0</v>
      </c>
      <c r="J316" s="30">
        <f t="shared" si="56"/>
        <v>0</v>
      </c>
      <c r="K316" s="30">
        <f t="shared" si="56"/>
        <v>0</v>
      </c>
      <c r="L316" s="30">
        <f t="shared" si="56"/>
        <v>0</v>
      </c>
      <c r="M316" s="30">
        <f t="shared" si="57"/>
        <v>0</v>
      </c>
    </row>
    <row r="317" spans="1:13" ht="25" x14ac:dyDescent="0.35">
      <c r="A317" s="26">
        <v>6</v>
      </c>
      <c r="B317" s="27" t="s">
        <v>102</v>
      </c>
      <c r="C317" s="28"/>
      <c r="D317" s="28"/>
      <c r="E317" s="28"/>
      <c r="F317" s="36">
        <v>1</v>
      </c>
      <c r="G317" s="30">
        <f t="shared" si="53"/>
        <v>0</v>
      </c>
      <c r="H317" s="30">
        <f t="shared" si="54"/>
        <v>0</v>
      </c>
      <c r="I317" s="30">
        <f t="shared" si="55"/>
        <v>0</v>
      </c>
      <c r="J317" s="30">
        <f t="shared" si="56"/>
        <v>0</v>
      </c>
      <c r="K317" s="30">
        <f t="shared" si="56"/>
        <v>0</v>
      </c>
      <c r="L317" s="30">
        <f t="shared" si="56"/>
        <v>0</v>
      </c>
      <c r="M317" s="30">
        <f t="shared" si="57"/>
        <v>0</v>
      </c>
    </row>
    <row r="318" spans="1:13" x14ac:dyDescent="0.35">
      <c r="A318" s="26">
        <v>7</v>
      </c>
      <c r="B318" s="27" t="s">
        <v>103</v>
      </c>
      <c r="C318" s="28"/>
      <c r="D318" s="28"/>
      <c r="E318" s="28"/>
      <c r="F318" s="36">
        <v>1</v>
      </c>
      <c r="G318" s="30">
        <f t="shared" si="53"/>
        <v>0</v>
      </c>
      <c r="H318" s="30">
        <f t="shared" si="54"/>
        <v>0</v>
      </c>
      <c r="I318" s="30">
        <f t="shared" si="55"/>
        <v>0</v>
      </c>
      <c r="J318" s="30">
        <f t="shared" si="56"/>
        <v>0</v>
      </c>
      <c r="K318" s="30">
        <f t="shared" si="56"/>
        <v>0</v>
      </c>
      <c r="L318" s="30">
        <f t="shared" si="56"/>
        <v>0</v>
      </c>
      <c r="M318" s="30">
        <f t="shared" si="57"/>
        <v>0</v>
      </c>
    </row>
    <row r="319" spans="1:13" ht="25.5" x14ac:dyDescent="0.35">
      <c r="A319" s="26">
        <v>8</v>
      </c>
      <c r="B319" s="27" t="s">
        <v>71</v>
      </c>
      <c r="C319" s="28"/>
      <c r="D319" s="28"/>
      <c r="E319" s="28"/>
      <c r="F319" s="36">
        <v>10</v>
      </c>
      <c r="G319" s="30">
        <f t="shared" si="53"/>
        <v>0</v>
      </c>
      <c r="H319" s="30">
        <f t="shared" si="54"/>
        <v>0</v>
      </c>
      <c r="I319" s="30">
        <f t="shared" si="55"/>
        <v>0</v>
      </c>
      <c r="J319" s="30">
        <f t="shared" si="56"/>
        <v>0</v>
      </c>
      <c r="K319" s="30">
        <f t="shared" si="56"/>
        <v>0</v>
      </c>
      <c r="L319" s="30">
        <f t="shared" si="56"/>
        <v>0</v>
      </c>
      <c r="M319" s="30">
        <f t="shared" si="57"/>
        <v>0</v>
      </c>
    </row>
    <row r="320" spans="1:13" ht="27" customHeight="1" x14ac:dyDescent="0.35">
      <c r="A320" s="26">
        <v>9</v>
      </c>
      <c r="B320" s="27" t="s">
        <v>72</v>
      </c>
      <c r="C320" s="28"/>
      <c r="D320" s="28"/>
      <c r="E320" s="28"/>
      <c r="F320" s="36">
        <v>5</v>
      </c>
      <c r="G320" s="30">
        <f t="shared" si="53"/>
        <v>0</v>
      </c>
      <c r="H320" s="30">
        <f t="shared" si="54"/>
        <v>0</v>
      </c>
      <c r="I320" s="30">
        <f t="shared" si="55"/>
        <v>0</v>
      </c>
      <c r="J320" s="30">
        <f t="shared" si="56"/>
        <v>0</v>
      </c>
      <c r="K320" s="30">
        <f t="shared" si="56"/>
        <v>0</v>
      </c>
      <c r="L320" s="30">
        <f t="shared" si="56"/>
        <v>0</v>
      </c>
      <c r="M320" s="30">
        <f t="shared" si="57"/>
        <v>0</v>
      </c>
    </row>
    <row r="321" spans="1:13" ht="25" x14ac:dyDescent="0.35">
      <c r="A321" s="26">
        <v>10</v>
      </c>
      <c r="B321" s="27" t="s">
        <v>73</v>
      </c>
      <c r="C321" s="28"/>
      <c r="D321" s="28"/>
      <c r="E321" s="28"/>
      <c r="F321" s="36">
        <v>7</v>
      </c>
      <c r="G321" s="30">
        <f t="shared" si="53"/>
        <v>0</v>
      </c>
      <c r="H321" s="30">
        <f t="shared" si="54"/>
        <v>0</v>
      </c>
      <c r="I321" s="30">
        <f t="shared" si="55"/>
        <v>0</v>
      </c>
      <c r="J321" s="30">
        <f t="shared" si="56"/>
        <v>0</v>
      </c>
      <c r="K321" s="30">
        <f t="shared" si="56"/>
        <v>0</v>
      </c>
      <c r="L321" s="30">
        <f t="shared" si="56"/>
        <v>0</v>
      </c>
      <c r="M321" s="30">
        <f t="shared" si="57"/>
        <v>0</v>
      </c>
    </row>
    <row r="322" spans="1:13" ht="25.5" x14ac:dyDescent="0.35">
      <c r="A322" s="26">
        <v>11</v>
      </c>
      <c r="B322" s="27" t="s">
        <v>74</v>
      </c>
      <c r="C322" s="28"/>
      <c r="D322" s="28"/>
      <c r="E322" s="28"/>
      <c r="F322" s="36">
        <v>1</v>
      </c>
      <c r="G322" s="30">
        <f t="shared" si="53"/>
        <v>0</v>
      </c>
      <c r="H322" s="30">
        <f t="shared" si="54"/>
        <v>0</v>
      </c>
      <c r="I322" s="30">
        <f t="shared" si="55"/>
        <v>0</v>
      </c>
      <c r="J322" s="30">
        <f t="shared" si="56"/>
        <v>0</v>
      </c>
      <c r="K322" s="30">
        <f t="shared" si="56"/>
        <v>0</v>
      </c>
      <c r="L322" s="30">
        <f t="shared" si="56"/>
        <v>0</v>
      </c>
      <c r="M322" s="30">
        <f t="shared" si="57"/>
        <v>0</v>
      </c>
    </row>
    <row r="323" spans="1:13" x14ac:dyDescent="0.35">
      <c r="A323" s="26">
        <v>12</v>
      </c>
      <c r="B323" s="27" t="s">
        <v>75</v>
      </c>
      <c r="C323" s="28"/>
      <c r="D323" s="28"/>
      <c r="E323" s="28"/>
      <c r="F323" s="36">
        <v>3</v>
      </c>
      <c r="G323" s="30">
        <f t="shared" si="53"/>
        <v>0</v>
      </c>
      <c r="H323" s="30">
        <f t="shared" si="54"/>
        <v>0</v>
      </c>
      <c r="I323" s="30">
        <f t="shared" si="55"/>
        <v>0</v>
      </c>
      <c r="J323" s="30">
        <f t="shared" si="56"/>
        <v>0</v>
      </c>
      <c r="K323" s="30">
        <f t="shared" si="56"/>
        <v>0</v>
      </c>
      <c r="L323" s="30">
        <f t="shared" si="56"/>
        <v>0</v>
      </c>
      <c r="M323" s="30">
        <f t="shared" si="57"/>
        <v>0</v>
      </c>
    </row>
    <row r="324" spans="1:13" x14ac:dyDescent="0.35">
      <c r="A324" s="26">
        <v>13</v>
      </c>
      <c r="B324" s="27" t="s">
        <v>94</v>
      </c>
      <c r="C324" s="28"/>
      <c r="D324" s="28"/>
      <c r="E324" s="28"/>
      <c r="F324" s="36">
        <v>1</v>
      </c>
      <c r="G324" s="30">
        <f t="shared" si="53"/>
        <v>0</v>
      </c>
      <c r="H324" s="30">
        <f t="shared" si="54"/>
        <v>0</v>
      </c>
      <c r="I324" s="30">
        <f t="shared" si="55"/>
        <v>0</v>
      </c>
      <c r="J324" s="30">
        <f t="shared" si="56"/>
        <v>0</v>
      </c>
      <c r="K324" s="30">
        <f t="shared" si="56"/>
        <v>0</v>
      </c>
      <c r="L324" s="30">
        <f t="shared" si="56"/>
        <v>0</v>
      </c>
      <c r="M324" s="30">
        <f t="shared" si="57"/>
        <v>0</v>
      </c>
    </row>
    <row r="325" spans="1:13" x14ac:dyDescent="0.35">
      <c r="A325" s="26">
        <v>14</v>
      </c>
      <c r="B325" s="27" t="s">
        <v>77</v>
      </c>
      <c r="C325" s="28"/>
      <c r="D325" s="28"/>
      <c r="E325" s="28"/>
      <c r="F325" s="36">
        <v>8</v>
      </c>
      <c r="G325" s="30">
        <f t="shared" si="53"/>
        <v>0</v>
      </c>
      <c r="H325" s="30">
        <f t="shared" si="54"/>
        <v>0</v>
      </c>
      <c r="I325" s="30">
        <f t="shared" si="55"/>
        <v>0</v>
      </c>
      <c r="J325" s="30">
        <f t="shared" si="56"/>
        <v>0</v>
      </c>
      <c r="K325" s="30">
        <f t="shared" si="56"/>
        <v>0</v>
      </c>
      <c r="L325" s="30">
        <f t="shared" si="56"/>
        <v>0</v>
      </c>
      <c r="M325" s="30">
        <f t="shared" si="57"/>
        <v>0</v>
      </c>
    </row>
    <row r="326" spans="1:13" x14ac:dyDescent="0.35">
      <c r="A326" s="26">
        <v>15</v>
      </c>
      <c r="B326" s="27" t="s">
        <v>95</v>
      </c>
      <c r="C326" s="28"/>
      <c r="D326" s="28"/>
      <c r="E326" s="28"/>
      <c r="F326" s="36">
        <v>1</v>
      </c>
      <c r="G326" s="30">
        <f t="shared" si="53"/>
        <v>0</v>
      </c>
      <c r="H326" s="30">
        <f t="shared" si="54"/>
        <v>0</v>
      </c>
      <c r="I326" s="30">
        <f t="shared" si="55"/>
        <v>0</v>
      </c>
      <c r="J326" s="30">
        <f t="shared" si="56"/>
        <v>0</v>
      </c>
      <c r="K326" s="30">
        <f t="shared" si="56"/>
        <v>0</v>
      </c>
      <c r="L326" s="30">
        <f t="shared" si="56"/>
        <v>0</v>
      </c>
      <c r="M326" s="30">
        <f t="shared" si="57"/>
        <v>0</v>
      </c>
    </row>
    <row r="327" spans="1:13" ht="25.5" x14ac:dyDescent="0.35">
      <c r="A327" s="26">
        <v>16</v>
      </c>
      <c r="B327" s="27" t="s">
        <v>96</v>
      </c>
      <c r="C327" s="28"/>
      <c r="D327" s="28"/>
      <c r="E327" s="28"/>
      <c r="F327" s="36">
        <v>2</v>
      </c>
      <c r="G327" s="30">
        <f t="shared" si="53"/>
        <v>0</v>
      </c>
      <c r="H327" s="30">
        <f t="shared" si="54"/>
        <v>0</v>
      </c>
      <c r="I327" s="30">
        <f t="shared" si="55"/>
        <v>0</v>
      </c>
      <c r="J327" s="30">
        <f t="shared" si="56"/>
        <v>0</v>
      </c>
      <c r="K327" s="30">
        <f t="shared" si="56"/>
        <v>0</v>
      </c>
      <c r="L327" s="30">
        <f t="shared" si="56"/>
        <v>0</v>
      </c>
      <c r="M327" s="30">
        <f t="shared" si="57"/>
        <v>0</v>
      </c>
    </row>
    <row r="328" spans="1:13" ht="25.5" x14ac:dyDescent="0.35">
      <c r="A328" s="26">
        <v>17</v>
      </c>
      <c r="B328" s="27" t="s">
        <v>80</v>
      </c>
      <c r="C328" s="28"/>
      <c r="D328" s="28"/>
      <c r="E328" s="28"/>
      <c r="F328" s="36">
        <v>2</v>
      </c>
      <c r="G328" s="30">
        <f t="shared" si="53"/>
        <v>0</v>
      </c>
      <c r="H328" s="30">
        <f t="shared" si="54"/>
        <v>0</v>
      </c>
      <c r="I328" s="30">
        <f t="shared" si="55"/>
        <v>0</v>
      </c>
      <c r="J328" s="30">
        <f t="shared" si="56"/>
        <v>0</v>
      </c>
      <c r="K328" s="30">
        <f t="shared" si="56"/>
        <v>0</v>
      </c>
      <c r="L328" s="30">
        <f t="shared" si="56"/>
        <v>0</v>
      </c>
      <c r="M328" s="30">
        <f t="shared" si="57"/>
        <v>0</v>
      </c>
    </row>
    <row r="329" spans="1:13" x14ac:dyDescent="0.35">
      <c r="A329" s="26">
        <v>18</v>
      </c>
      <c r="B329" s="27" t="s">
        <v>100</v>
      </c>
      <c r="C329" s="28"/>
      <c r="D329" s="28"/>
      <c r="E329" s="28"/>
      <c r="F329" s="36">
        <v>1</v>
      </c>
      <c r="G329" s="30">
        <f t="shared" si="53"/>
        <v>0</v>
      </c>
      <c r="H329" s="30">
        <f t="shared" si="54"/>
        <v>0</v>
      </c>
      <c r="I329" s="30">
        <f t="shared" si="55"/>
        <v>0</v>
      </c>
      <c r="J329" s="30">
        <f t="shared" si="56"/>
        <v>0</v>
      </c>
      <c r="K329" s="30">
        <f t="shared" si="56"/>
        <v>0</v>
      </c>
      <c r="L329" s="30">
        <f t="shared" si="56"/>
        <v>0</v>
      </c>
      <c r="M329" s="30">
        <f t="shared" si="57"/>
        <v>0</v>
      </c>
    </row>
    <row r="330" spans="1:13" ht="25.5" x14ac:dyDescent="0.35">
      <c r="A330" s="26">
        <v>19</v>
      </c>
      <c r="B330" s="27" t="s">
        <v>82</v>
      </c>
      <c r="C330" s="28"/>
      <c r="D330" s="28"/>
      <c r="E330" s="28"/>
      <c r="F330" s="36">
        <v>2</v>
      </c>
      <c r="G330" s="30">
        <f t="shared" si="53"/>
        <v>0</v>
      </c>
      <c r="H330" s="30">
        <f t="shared" si="54"/>
        <v>0</v>
      </c>
      <c r="I330" s="30">
        <f t="shared" si="55"/>
        <v>0</v>
      </c>
      <c r="J330" s="30">
        <f t="shared" si="56"/>
        <v>0</v>
      </c>
      <c r="K330" s="30">
        <f t="shared" si="56"/>
        <v>0</v>
      </c>
      <c r="L330" s="30">
        <f t="shared" si="56"/>
        <v>0</v>
      </c>
      <c r="M330" s="30">
        <f t="shared" si="57"/>
        <v>0</v>
      </c>
    </row>
    <row r="331" spans="1:13" ht="28" customHeight="1" x14ac:dyDescent="0.35">
      <c r="A331" s="26">
        <v>20</v>
      </c>
      <c r="B331" s="27" t="s">
        <v>83</v>
      </c>
      <c r="C331" s="28"/>
      <c r="D331" s="28"/>
      <c r="E331" s="28"/>
      <c r="F331" s="36">
        <v>1</v>
      </c>
      <c r="G331" s="30">
        <f t="shared" si="53"/>
        <v>0</v>
      </c>
      <c r="H331" s="30">
        <f t="shared" si="54"/>
        <v>0</v>
      </c>
      <c r="I331" s="30">
        <f t="shared" si="55"/>
        <v>0</v>
      </c>
      <c r="J331" s="30">
        <f t="shared" si="56"/>
        <v>0</v>
      </c>
      <c r="K331" s="30">
        <f t="shared" si="56"/>
        <v>0</v>
      </c>
      <c r="L331" s="30">
        <f t="shared" si="56"/>
        <v>0</v>
      </c>
      <c r="M331" s="30">
        <f t="shared" si="57"/>
        <v>0</v>
      </c>
    </row>
    <row r="332" spans="1:13" x14ac:dyDescent="0.35">
      <c r="A332" s="26">
        <v>21</v>
      </c>
      <c r="B332" s="27" t="s">
        <v>84</v>
      </c>
      <c r="C332" s="28"/>
      <c r="D332" s="28"/>
      <c r="E332" s="28"/>
      <c r="F332" s="36">
        <v>2</v>
      </c>
      <c r="G332" s="30">
        <f t="shared" si="53"/>
        <v>0</v>
      </c>
      <c r="H332" s="30">
        <f t="shared" si="54"/>
        <v>0</v>
      </c>
      <c r="I332" s="30">
        <f t="shared" si="55"/>
        <v>0</v>
      </c>
      <c r="J332" s="30">
        <f t="shared" si="56"/>
        <v>0</v>
      </c>
      <c r="K332" s="30">
        <f t="shared" si="56"/>
        <v>0</v>
      </c>
      <c r="L332" s="30">
        <f t="shared" si="56"/>
        <v>0</v>
      </c>
      <c r="M332" s="30">
        <f t="shared" si="57"/>
        <v>0</v>
      </c>
    </row>
    <row r="333" spans="1:13" x14ac:dyDescent="0.35">
      <c r="A333" s="26">
        <v>22</v>
      </c>
      <c r="B333" s="27" t="s">
        <v>114</v>
      </c>
      <c r="C333" s="28"/>
      <c r="D333" s="28"/>
      <c r="E333" s="28"/>
      <c r="F333" s="36">
        <v>1</v>
      </c>
      <c r="G333" s="30">
        <f t="shared" si="53"/>
        <v>0</v>
      </c>
      <c r="H333" s="30">
        <f t="shared" si="54"/>
        <v>0</v>
      </c>
      <c r="I333" s="30">
        <f t="shared" si="55"/>
        <v>0</v>
      </c>
      <c r="J333" s="30">
        <f t="shared" si="56"/>
        <v>0</v>
      </c>
      <c r="K333" s="30">
        <f t="shared" si="56"/>
        <v>0</v>
      </c>
      <c r="L333" s="30">
        <f t="shared" si="56"/>
        <v>0</v>
      </c>
      <c r="M333" s="30">
        <f t="shared" si="57"/>
        <v>0</v>
      </c>
    </row>
    <row r="334" spans="1:13" x14ac:dyDescent="0.35">
      <c r="A334" s="143" t="s">
        <v>63</v>
      </c>
      <c r="B334" s="144"/>
      <c r="C334" s="144"/>
      <c r="D334" s="144"/>
      <c r="E334" s="144"/>
      <c r="F334" s="144"/>
      <c r="G334" s="37">
        <f>SUM(G312:G333)</f>
        <v>0</v>
      </c>
      <c r="H334" s="37">
        <f>SUM(H312:H333)</f>
        <v>0</v>
      </c>
      <c r="I334" s="37">
        <f>SUM(I312:I333)</f>
        <v>0</v>
      </c>
      <c r="J334" s="37"/>
      <c r="K334" s="37"/>
      <c r="L334" s="37"/>
      <c r="M334" s="37"/>
    </row>
    <row r="335" spans="1:13" x14ac:dyDescent="0.35">
      <c r="A335" s="143" t="s">
        <v>50</v>
      </c>
      <c r="B335" s="144"/>
      <c r="C335" s="144"/>
      <c r="D335" s="144"/>
      <c r="E335" s="144"/>
      <c r="F335" s="144"/>
      <c r="G335" s="144"/>
      <c r="H335" s="144"/>
      <c r="I335" s="144"/>
      <c r="J335" s="37">
        <f>SUM(J312:J333)</f>
        <v>0</v>
      </c>
      <c r="K335" s="37">
        <f>SUM(K312:K333)</f>
        <v>0</v>
      </c>
      <c r="L335" s="37">
        <f>SUM(L312:L333)</f>
        <v>0</v>
      </c>
      <c r="M335" s="37"/>
    </row>
    <row r="336" spans="1:13" ht="15" thickBot="1" x14ac:dyDescent="0.4">
      <c r="A336" s="143" t="s">
        <v>45</v>
      </c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44">
        <f>SUM(J335:L335)</f>
        <v>0</v>
      </c>
    </row>
    <row r="337" spans="1:13" ht="15" thickTop="1" x14ac:dyDescent="0.35">
      <c r="A337" s="33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0"/>
    </row>
    <row r="338" spans="1:13" x14ac:dyDescent="0.35">
      <c r="A338" s="33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0"/>
    </row>
    <row r="339" spans="1:13" x14ac:dyDescent="0.35">
      <c r="A339" s="33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0"/>
    </row>
    <row r="340" spans="1:13" ht="15.5" x14ac:dyDescent="0.35">
      <c r="A340" s="83" t="s">
        <v>115</v>
      </c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</row>
    <row r="341" spans="1:13" x14ac:dyDescent="0.35">
      <c r="A341" s="138" t="s">
        <v>16</v>
      </c>
      <c r="B341" s="138" t="s">
        <v>4</v>
      </c>
      <c r="C341" s="104" t="s">
        <v>47</v>
      </c>
      <c r="D341" s="104"/>
      <c r="E341" s="104"/>
      <c r="F341" s="140" t="s">
        <v>62</v>
      </c>
      <c r="G341" s="104" t="s">
        <v>63</v>
      </c>
      <c r="H341" s="104"/>
      <c r="I341" s="104"/>
      <c r="J341" s="104" t="s">
        <v>18</v>
      </c>
      <c r="K341" s="141"/>
      <c r="L341" s="141"/>
      <c r="M341" s="104" t="s">
        <v>19</v>
      </c>
    </row>
    <row r="342" spans="1:13" x14ac:dyDescent="0.35">
      <c r="A342" s="139"/>
      <c r="B342" s="139"/>
      <c r="C342" s="4" t="s">
        <v>20</v>
      </c>
      <c r="D342" s="4" t="s">
        <v>21</v>
      </c>
      <c r="E342" s="4" t="s">
        <v>22</v>
      </c>
      <c r="F342" s="140"/>
      <c r="G342" s="4" t="s">
        <v>20</v>
      </c>
      <c r="H342" s="4" t="s">
        <v>21</v>
      </c>
      <c r="I342" s="4" t="s">
        <v>22</v>
      </c>
      <c r="J342" s="4" t="s">
        <v>20</v>
      </c>
      <c r="K342" s="4" t="s">
        <v>21</v>
      </c>
      <c r="L342" s="4" t="s">
        <v>22</v>
      </c>
      <c r="M342" s="142"/>
    </row>
    <row r="343" spans="1:13" ht="15" customHeight="1" x14ac:dyDescent="0.35">
      <c r="A343" s="26">
        <v>1</v>
      </c>
      <c r="B343" s="27" t="s">
        <v>86</v>
      </c>
      <c r="C343" s="28"/>
      <c r="D343" s="28"/>
      <c r="E343" s="28"/>
      <c r="F343" s="36">
        <v>1</v>
      </c>
      <c r="G343" s="30">
        <f>C343*F343</f>
        <v>0</v>
      </c>
      <c r="H343" s="30">
        <f>D343*F343</f>
        <v>0</v>
      </c>
      <c r="I343" s="30">
        <f>E343*F343</f>
        <v>0</v>
      </c>
      <c r="J343" s="30">
        <f>G343*12</f>
        <v>0</v>
      </c>
      <c r="K343" s="30">
        <f>H343*12</f>
        <v>0</v>
      </c>
      <c r="L343" s="30">
        <f>I343*12</f>
        <v>0</v>
      </c>
      <c r="M343" s="30">
        <f>SUM(J343:L343)</f>
        <v>0</v>
      </c>
    </row>
    <row r="344" spans="1:13" ht="25" x14ac:dyDescent="0.35">
      <c r="A344" s="26">
        <v>2</v>
      </c>
      <c r="B344" s="27" t="s">
        <v>88</v>
      </c>
      <c r="C344" s="28"/>
      <c r="D344" s="28"/>
      <c r="E344" s="28"/>
      <c r="F344" s="36">
        <v>1</v>
      </c>
      <c r="G344" s="30">
        <f t="shared" ref="G344:G362" si="58">C344*F344</f>
        <v>0</v>
      </c>
      <c r="H344" s="30">
        <f t="shared" ref="H344:H362" si="59">D344*F344</f>
        <v>0</v>
      </c>
      <c r="I344" s="30">
        <f t="shared" ref="I344:I362" si="60">E344*F344</f>
        <v>0</v>
      </c>
      <c r="J344" s="30">
        <f t="shared" ref="J344:L362" si="61">G344*12</f>
        <v>0</v>
      </c>
      <c r="K344" s="30">
        <f t="shared" si="61"/>
        <v>0</v>
      </c>
      <c r="L344" s="30">
        <f t="shared" si="61"/>
        <v>0</v>
      </c>
      <c r="M344" s="30">
        <f t="shared" ref="M344:M362" si="62">SUM(J344:L344)</f>
        <v>0</v>
      </c>
    </row>
    <row r="345" spans="1:13" x14ac:dyDescent="0.35">
      <c r="A345" s="26">
        <v>3</v>
      </c>
      <c r="B345" s="27" t="s">
        <v>90</v>
      </c>
      <c r="C345" s="28"/>
      <c r="D345" s="28"/>
      <c r="E345" s="28"/>
      <c r="F345" s="36">
        <v>1</v>
      </c>
      <c r="G345" s="30">
        <f t="shared" si="58"/>
        <v>0</v>
      </c>
      <c r="H345" s="30">
        <f t="shared" si="59"/>
        <v>0</v>
      </c>
      <c r="I345" s="30">
        <f t="shared" si="60"/>
        <v>0</v>
      </c>
      <c r="J345" s="30">
        <f t="shared" si="61"/>
        <v>0</v>
      </c>
      <c r="K345" s="30">
        <f t="shared" si="61"/>
        <v>0</v>
      </c>
      <c r="L345" s="30">
        <f t="shared" si="61"/>
        <v>0</v>
      </c>
      <c r="M345" s="30">
        <f t="shared" si="62"/>
        <v>0</v>
      </c>
    </row>
    <row r="346" spans="1:13" x14ac:dyDescent="0.35">
      <c r="A346" s="26">
        <v>4</v>
      </c>
      <c r="B346" s="27" t="s">
        <v>91</v>
      </c>
      <c r="C346" s="28"/>
      <c r="D346" s="28"/>
      <c r="E346" s="28"/>
      <c r="F346" s="36">
        <v>1</v>
      </c>
      <c r="G346" s="30">
        <f t="shared" si="58"/>
        <v>0</v>
      </c>
      <c r="H346" s="30">
        <f t="shared" si="59"/>
        <v>0</v>
      </c>
      <c r="I346" s="30">
        <f t="shared" si="60"/>
        <v>0</v>
      </c>
      <c r="J346" s="30">
        <f t="shared" si="61"/>
        <v>0</v>
      </c>
      <c r="K346" s="30">
        <f t="shared" si="61"/>
        <v>0</v>
      </c>
      <c r="L346" s="30">
        <f t="shared" si="61"/>
        <v>0</v>
      </c>
      <c r="M346" s="30">
        <f t="shared" si="62"/>
        <v>0</v>
      </c>
    </row>
    <row r="347" spans="1:13" ht="25" x14ac:dyDescent="0.35">
      <c r="A347" s="26">
        <v>5</v>
      </c>
      <c r="B347" s="27" t="s">
        <v>102</v>
      </c>
      <c r="C347" s="28"/>
      <c r="D347" s="28"/>
      <c r="E347" s="28"/>
      <c r="F347" s="36">
        <v>1</v>
      </c>
      <c r="G347" s="30">
        <f t="shared" si="58"/>
        <v>0</v>
      </c>
      <c r="H347" s="30">
        <f t="shared" si="59"/>
        <v>0</v>
      </c>
      <c r="I347" s="30">
        <f t="shared" si="60"/>
        <v>0</v>
      </c>
      <c r="J347" s="30">
        <f t="shared" si="61"/>
        <v>0</v>
      </c>
      <c r="K347" s="30">
        <f t="shared" si="61"/>
        <v>0</v>
      </c>
      <c r="L347" s="30">
        <f t="shared" si="61"/>
        <v>0</v>
      </c>
      <c r="M347" s="30">
        <f t="shared" si="62"/>
        <v>0</v>
      </c>
    </row>
    <row r="348" spans="1:13" x14ac:dyDescent="0.35">
      <c r="A348" s="26">
        <v>6</v>
      </c>
      <c r="B348" s="27" t="s">
        <v>103</v>
      </c>
      <c r="C348" s="28"/>
      <c r="D348" s="28"/>
      <c r="E348" s="28"/>
      <c r="F348" s="36">
        <v>1</v>
      </c>
      <c r="G348" s="30">
        <f t="shared" si="58"/>
        <v>0</v>
      </c>
      <c r="H348" s="30">
        <f t="shared" si="59"/>
        <v>0</v>
      </c>
      <c r="I348" s="30">
        <f t="shared" si="60"/>
        <v>0</v>
      </c>
      <c r="J348" s="30">
        <f t="shared" si="61"/>
        <v>0</v>
      </c>
      <c r="K348" s="30">
        <f t="shared" si="61"/>
        <v>0</v>
      </c>
      <c r="L348" s="30">
        <f t="shared" si="61"/>
        <v>0</v>
      </c>
      <c r="M348" s="30">
        <f t="shared" si="62"/>
        <v>0</v>
      </c>
    </row>
    <row r="349" spans="1:13" ht="25.5" x14ac:dyDescent="0.35">
      <c r="A349" s="26">
        <v>7</v>
      </c>
      <c r="B349" s="27" t="s">
        <v>71</v>
      </c>
      <c r="C349" s="28"/>
      <c r="D349" s="28"/>
      <c r="E349" s="28"/>
      <c r="F349" s="36">
        <v>10</v>
      </c>
      <c r="G349" s="30">
        <f t="shared" si="58"/>
        <v>0</v>
      </c>
      <c r="H349" s="30">
        <f t="shared" si="59"/>
        <v>0</v>
      </c>
      <c r="I349" s="30">
        <f t="shared" si="60"/>
        <v>0</v>
      </c>
      <c r="J349" s="30">
        <f t="shared" si="61"/>
        <v>0</v>
      </c>
      <c r="K349" s="30">
        <f t="shared" si="61"/>
        <v>0</v>
      </c>
      <c r="L349" s="30">
        <f t="shared" si="61"/>
        <v>0</v>
      </c>
      <c r="M349" s="30">
        <f t="shared" si="62"/>
        <v>0</v>
      </c>
    </row>
    <row r="350" spans="1:13" ht="30" customHeight="1" x14ac:dyDescent="0.35">
      <c r="A350" s="26">
        <v>8</v>
      </c>
      <c r="B350" s="27" t="s">
        <v>72</v>
      </c>
      <c r="C350" s="28"/>
      <c r="D350" s="28"/>
      <c r="E350" s="28"/>
      <c r="F350" s="36">
        <v>5</v>
      </c>
      <c r="G350" s="30">
        <f t="shared" si="58"/>
        <v>0</v>
      </c>
      <c r="H350" s="30">
        <f t="shared" si="59"/>
        <v>0</v>
      </c>
      <c r="I350" s="30">
        <f t="shared" si="60"/>
        <v>0</v>
      </c>
      <c r="J350" s="30">
        <f t="shared" si="61"/>
        <v>0</v>
      </c>
      <c r="K350" s="30">
        <f t="shared" si="61"/>
        <v>0</v>
      </c>
      <c r="L350" s="30">
        <f t="shared" si="61"/>
        <v>0</v>
      </c>
      <c r="M350" s="30">
        <f t="shared" si="62"/>
        <v>0</v>
      </c>
    </row>
    <row r="351" spans="1:13" ht="25" x14ac:dyDescent="0.35">
      <c r="A351" s="26">
        <v>9</v>
      </c>
      <c r="B351" s="27" t="s">
        <v>73</v>
      </c>
      <c r="C351" s="28"/>
      <c r="D351" s="28"/>
      <c r="E351" s="28"/>
      <c r="F351" s="36">
        <v>4</v>
      </c>
      <c r="G351" s="30">
        <f t="shared" si="58"/>
        <v>0</v>
      </c>
      <c r="H351" s="30">
        <f t="shared" si="59"/>
        <v>0</v>
      </c>
      <c r="I351" s="30">
        <f t="shared" si="60"/>
        <v>0</v>
      </c>
      <c r="J351" s="30">
        <f t="shared" si="61"/>
        <v>0</v>
      </c>
      <c r="K351" s="30">
        <f t="shared" si="61"/>
        <v>0</v>
      </c>
      <c r="L351" s="30">
        <f t="shared" si="61"/>
        <v>0</v>
      </c>
      <c r="M351" s="30">
        <f t="shared" si="62"/>
        <v>0</v>
      </c>
    </row>
    <row r="352" spans="1:13" ht="25.5" x14ac:dyDescent="0.35">
      <c r="A352" s="26">
        <v>10</v>
      </c>
      <c r="B352" s="27" t="s">
        <v>74</v>
      </c>
      <c r="C352" s="28"/>
      <c r="D352" s="28"/>
      <c r="E352" s="28"/>
      <c r="F352" s="36">
        <v>1</v>
      </c>
      <c r="G352" s="30">
        <f t="shared" si="58"/>
        <v>0</v>
      </c>
      <c r="H352" s="30">
        <f t="shared" si="59"/>
        <v>0</v>
      </c>
      <c r="I352" s="30">
        <f t="shared" si="60"/>
        <v>0</v>
      </c>
      <c r="J352" s="30">
        <f t="shared" si="61"/>
        <v>0</v>
      </c>
      <c r="K352" s="30">
        <f t="shared" si="61"/>
        <v>0</v>
      </c>
      <c r="L352" s="30">
        <f t="shared" si="61"/>
        <v>0</v>
      </c>
      <c r="M352" s="30">
        <f t="shared" si="62"/>
        <v>0</v>
      </c>
    </row>
    <row r="353" spans="1:13" x14ac:dyDescent="0.35">
      <c r="A353" s="26">
        <v>11</v>
      </c>
      <c r="B353" s="27" t="s">
        <v>75</v>
      </c>
      <c r="C353" s="28"/>
      <c r="D353" s="28"/>
      <c r="E353" s="28"/>
      <c r="F353" s="36">
        <v>3</v>
      </c>
      <c r="G353" s="30">
        <f t="shared" si="58"/>
        <v>0</v>
      </c>
      <c r="H353" s="30">
        <f t="shared" si="59"/>
        <v>0</v>
      </c>
      <c r="I353" s="30">
        <f t="shared" si="60"/>
        <v>0</v>
      </c>
      <c r="J353" s="30">
        <f t="shared" si="61"/>
        <v>0</v>
      </c>
      <c r="K353" s="30">
        <f t="shared" si="61"/>
        <v>0</v>
      </c>
      <c r="L353" s="30">
        <f t="shared" si="61"/>
        <v>0</v>
      </c>
      <c r="M353" s="30">
        <f t="shared" si="62"/>
        <v>0</v>
      </c>
    </row>
    <row r="354" spans="1:13" x14ac:dyDescent="0.35">
      <c r="A354" s="26">
        <v>12</v>
      </c>
      <c r="B354" s="27" t="s">
        <v>94</v>
      </c>
      <c r="C354" s="28"/>
      <c r="D354" s="28"/>
      <c r="E354" s="28"/>
      <c r="F354" s="36">
        <v>1</v>
      </c>
      <c r="G354" s="30">
        <f t="shared" si="58"/>
        <v>0</v>
      </c>
      <c r="H354" s="30">
        <f t="shared" si="59"/>
        <v>0</v>
      </c>
      <c r="I354" s="30">
        <f t="shared" si="60"/>
        <v>0</v>
      </c>
      <c r="J354" s="30">
        <f t="shared" si="61"/>
        <v>0</v>
      </c>
      <c r="K354" s="30">
        <f t="shared" si="61"/>
        <v>0</v>
      </c>
      <c r="L354" s="30">
        <f t="shared" si="61"/>
        <v>0</v>
      </c>
      <c r="M354" s="30">
        <f t="shared" si="62"/>
        <v>0</v>
      </c>
    </row>
    <row r="355" spans="1:13" x14ac:dyDescent="0.35">
      <c r="A355" s="26">
        <v>13</v>
      </c>
      <c r="B355" s="27" t="s">
        <v>77</v>
      </c>
      <c r="C355" s="28"/>
      <c r="D355" s="28"/>
      <c r="E355" s="28"/>
      <c r="F355" s="36">
        <v>3</v>
      </c>
      <c r="G355" s="30">
        <f t="shared" si="58"/>
        <v>0</v>
      </c>
      <c r="H355" s="30">
        <f t="shared" si="59"/>
        <v>0</v>
      </c>
      <c r="I355" s="30">
        <f t="shared" si="60"/>
        <v>0</v>
      </c>
      <c r="J355" s="30">
        <f t="shared" si="61"/>
        <v>0</v>
      </c>
      <c r="K355" s="30">
        <f t="shared" si="61"/>
        <v>0</v>
      </c>
      <c r="L355" s="30">
        <f t="shared" si="61"/>
        <v>0</v>
      </c>
      <c r="M355" s="30">
        <f t="shared" si="62"/>
        <v>0</v>
      </c>
    </row>
    <row r="356" spans="1:13" x14ac:dyDescent="0.35">
      <c r="A356" s="26">
        <v>14</v>
      </c>
      <c r="B356" s="27" t="s">
        <v>104</v>
      </c>
      <c r="C356" s="28"/>
      <c r="D356" s="28"/>
      <c r="E356" s="28"/>
      <c r="F356" s="36">
        <v>5</v>
      </c>
      <c r="G356" s="30">
        <f t="shared" si="58"/>
        <v>0</v>
      </c>
      <c r="H356" s="30">
        <f t="shared" si="59"/>
        <v>0</v>
      </c>
      <c r="I356" s="30">
        <f t="shared" si="60"/>
        <v>0</v>
      </c>
      <c r="J356" s="30">
        <f t="shared" si="61"/>
        <v>0</v>
      </c>
      <c r="K356" s="30">
        <f t="shared" si="61"/>
        <v>0</v>
      </c>
      <c r="L356" s="30">
        <f t="shared" si="61"/>
        <v>0</v>
      </c>
      <c r="M356" s="30">
        <f t="shared" si="62"/>
        <v>0</v>
      </c>
    </row>
    <row r="357" spans="1:13" ht="25.5" x14ac:dyDescent="0.35">
      <c r="A357" s="26">
        <v>15</v>
      </c>
      <c r="B357" s="27" t="s">
        <v>96</v>
      </c>
      <c r="C357" s="28"/>
      <c r="D357" s="28"/>
      <c r="E357" s="28"/>
      <c r="F357" s="36">
        <v>2</v>
      </c>
      <c r="G357" s="30">
        <f t="shared" si="58"/>
        <v>0</v>
      </c>
      <c r="H357" s="30">
        <f t="shared" si="59"/>
        <v>0</v>
      </c>
      <c r="I357" s="30">
        <f t="shared" si="60"/>
        <v>0</v>
      </c>
      <c r="J357" s="30">
        <f t="shared" si="61"/>
        <v>0</v>
      </c>
      <c r="K357" s="30">
        <f t="shared" si="61"/>
        <v>0</v>
      </c>
      <c r="L357" s="30">
        <f t="shared" si="61"/>
        <v>0</v>
      </c>
      <c r="M357" s="30">
        <f t="shared" si="62"/>
        <v>0</v>
      </c>
    </row>
    <row r="358" spans="1:13" ht="25.5" x14ac:dyDescent="0.35">
      <c r="A358" s="26">
        <v>16</v>
      </c>
      <c r="B358" s="27" t="s">
        <v>80</v>
      </c>
      <c r="C358" s="28"/>
      <c r="D358" s="28"/>
      <c r="E358" s="28"/>
      <c r="F358" s="36">
        <v>2</v>
      </c>
      <c r="G358" s="30">
        <f t="shared" si="58"/>
        <v>0</v>
      </c>
      <c r="H358" s="30">
        <f t="shared" si="59"/>
        <v>0</v>
      </c>
      <c r="I358" s="30">
        <f t="shared" si="60"/>
        <v>0</v>
      </c>
      <c r="J358" s="30">
        <f t="shared" si="61"/>
        <v>0</v>
      </c>
      <c r="K358" s="30">
        <f t="shared" si="61"/>
        <v>0</v>
      </c>
      <c r="L358" s="30">
        <f t="shared" si="61"/>
        <v>0</v>
      </c>
      <c r="M358" s="30">
        <f t="shared" si="62"/>
        <v>0</v>
      </c>
    </row>
    <row r="359" spans="1:13" x14ac:dyDescent="0.35">
      <c r="A359" s="26">
        <v>17</v>
      </c>
      <c r="B359" s="27" t="s">
        <v>100</v>
      </c>
      <c r="C359" s="28"/>
      <c r="D359" s="28"/>
      <c r="E359" s="28"/>
      <c r="F359" s="36">
        <v>1</v>
      </c>
      <c r="G359" s="30">
        <f t="shared" si="58"/>
        <v>0</v>
      </c>
      <c r="H359" s="30">
        <f t="shared" si="59"/>
        <v>0</v>
      </c>
      <c r="I359" s="30">
        <f t="shared" si="60"/>
        <v>0</v>
      </c>
      <c r="J359" s="30">
        <f t="shared" si="61"/>
        <v>0</v>
      </c>
      <c r="K359" s="30">
        <f t="shared" si="61"/>
        <v>0</v>
      </c>
      <c r="L359" s="30">
        <f t="shared" si="61"/>
        <v>0</v>
      </c>
      <c r="M359" s="30">
        <f t="shared" si="62"/>
        <v>0</v>
      </c>
    </row>
    <row r="360" spans="1:13" ht="25.5" x14ac:dyDescent="0.35">
      <c r="A360" s="26">
        <v>18</v>
      </c>
      <c r="B360" s="27" t="s">
        <v>82</v>
      </c>
      <c r="C360" s="28"/>
      <c r="D360" s="28"/>
      <c r="E360" s="28"/>
      <c r="F360" s="36">
        <v>2</v>
      </c>
      <c r="G360" s="30">
        <f t="shared" si="58"/>
        <v>0</v>
      </c>
      <c r="H360" s="30">
        <f t="shared" si="59"/>
        <v>0</v>
      </c>
      <c r="I360" s="30">
        <f t="shared" si="60"/>
        <v>0</v>
      </c>
      <c r="J360" s="30">
        <f t="shared" si="61"/>
        <v>0</v>
      </c>
      <c r="K360" s="30">
        <f t="shared" si="61"/>
        <v>0</v>
      </c>
      <c r="L360" s="30">
        <f t="shared" si="61"/>
        <v>0</v>
      </c>
      <c r="M360" s="30">
        <f t="shared" si="62"/>
        <v>0</v>
      </c>
    </row>
    <row r="361" spans="1:13" ht="28.5" customHeight="1" x14ac:dyDescent="0.35">
      <c r="A361" s="26">
        <v>19</v>
      </c>
      <c r="B361" s="27" t="s">
        <v>83</v>
      </c>
      <c r="C361" s="28"/>
      <c r="D361" s="28"/>
      <c r="E361" s="28"/>
      <c r="F361" s="36">
        <v>1</v>
      </c>
      <c r="G361" s="30">
        <f t="shared" si="58"/>
        <v>0</v>
      </c>
      <c r="H361" s="30">
        <f t="shared" si="59"/>
        <v>0</v>
      </c>
      <c r="I361" s="30">
        <f t="shared" si="60"/>
        <v>0</v>
      </c>
      <c r="J361" s="30">
        <f t="shared" si="61"/>
        <v>0</v>
      </c>
      <c r="K361" s="30">
        <f t="shared" si="61"/>
        <v>0</v>
      </c>
      <c r="L361" s="30">
        <f t="shared" si="61"/>
        <v>0</v>
      </c>
      <c r="M361" s="30">
        <f t="shared" si="62"/>
        <v>0</v>
      </c>
    </row>
    <row r="362" spans="1:13" x14ac:dyDescent="0.35">
      <c r="A362" s="26">
        <v>20</v>
      </c>
      <c r="B362" s="27" t="s">
        <v>84</v>
      </c>
      <c r="C362" s="28"/>
      <c r="D362" s="28"/>
      <c r="E362" s="28"/>
      <c r="F362" s="36">
        <v>1</v>
      </c>
      <c r="G362" s="30">
        <f t="shared" si="58"/>
        <v>0</v>
      </c>
      <c r="H362" s="30">
        <f t="shared" si="59"/>
        <v>0</v>
      </c>
      <c r="I362" s="30">
        <f t="shared" si="60"/>
        <v>0</v>
      </c>
      <c r="J362" s="30">
        <f t="shared" si="61"/>
        <v>0</v>
      </c>
      <c r="K362" s="30">
        <f t="shared" si="61"/>
        <v>0</v>
      </c>
      <c r="L362" s="30">
        <f t="shared" si="61"/>
        <v>0</v>
      </c>
      <c r="M362" s="30">
        <f t="shared" si="62"/>
        <v>0</v>
      </c>
    </row>
    <row r="363" spans="1:13" x14ac:dyDescent="0.35">
      <c r="A363" s="143" t="s">
        <v>63</v>
      </c>
      <c r="B363" s="144"/>
      <c r="C363" s="144"/>
      <c r="D363" s="144"/>
      <c r="E363" s="144"/>
      <c r="F363" s="144"/>
      <c r="G363" s="37">
        <f>SUM(G343:G362)</f>
        <v>0</v>
      </c>
      <c r="H363" s="37">
        <f>SUM(H343:H362)</f>
        <v>0</v>
      </c>
      <c r="I363" s="37">
        <f>SUM(I343:I362)</f>
        <v>0</v>
      </c>
      <c r="J363" s="37"/>
      <c r="K363" s="37"/>
      <c r="L363" s="37"/>
      <c r="M363" s="37"/>
    </row>
    <row r="364" spans="1:13" x14ac:dyDescent="0.35">
      <c r="A364" s="143" t="s">
        <v>50</v>
      </c>
      <c r="B364" s="144"/>
      <c r="C364" s="144"/>
      <c r="D364" s="144"/>
      <c r="E364" s="144"/>
      <c r="F364" s="144"/>
      <c r="G364" s="144"/>
      <c r="H364" s="144"/>
      <c r="I364" s="144"/>
      <c r="J364" s="37">
        <f>SUM(J343:J362)</f>
        <v>0</v>
      </c>
      <c r="K364" s="37">
        <f>SUM(K343:K362)</f>
        <v>0</v>
      </c>
      <c r="L364" s="37">
        <f>SUM(L343:L362)</f>
        <v>0</v>
      </c>
      <c r="M364" s="37"/>
    </row>
    <row r="365" spans="1:13" ht="15" thickBot="1" x14ac:dyDescent="0.4">
      <c r="A365" s="143" t="s">
        <v>45</v>
      </c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44">
        <f>SUM(J364:L364)</f>
        <v>0</v>
      </c>
    </row>
    <row r="366" spans="1:13" ht="15" thickTop="1" x14ac:dyDescent="0.35">
      <c r="A366" s="33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0"/>
    </row>
    <row r="367" spans="1:13" x14ac:dyDescent="0.35">
      <c r="A367" s="33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0"/>
    </row>
    <row r="368" spans="1:13" x14ac:dyDescent="0.35">
      <c r="A368" s="143" t="s">
        <v>116</v>
      </c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37">
        <f>M93+M128+M157+M186+M216+M246+M276+M305+M336+M365</f>
        <v>0</v>
      </c>
    </row>
    <row r="369" spans="1:13" x14ac:dyDescent="0.35">
      <c r="A369" s="33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0"/>
    </row>
    <row r="370" spans="1:13" x14ac:dyDescent="0.35">
      <c r="A370" s="33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0"/>
    </row>
    <row r="371" spans="1:13" x14ac:dyDescent="0.35">
      <c r="A371" s="33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0"/>
    </row>
    <row r="372" spans="1:13" x14ac:dyDescent="0.35">
      <c r="A372" s="33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0"/>
    </row>
    <row r="373" spans="1:13" x14ac:dyDescent="0.35">
      <c r="A373" s="33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0"/>
    </row>
    <row r="374" spans="1:13" x14ac:dyDescent="0.35">
      <c r="A374" s="33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0"/>
    </row>
    <row r="375" spans="1:13" s="41" customFormat="1" ht="34.5" customHeight="1" x14ac:dyDescent="0.35">
      <c r="A375" s="83" t="s">
        <v>117</v>
      </c>
      <c r="B375" s="150"/>
      <c r="C375" s="150"/>
      <c r="D375" s="150"/>
      <c r="E375" s="150"/>
      <c r="F375" s="150"/>
      <c r="G375" s="150"/>
      <c r="H375" s="150"/>
      <c r="I375" s="150"/>
      <c r="J375" s="15"/>
      <c r="K375" s="15"/>
      <c r="L375" s="15"/>
      <c r="M375" s="46"/>
    </row>
    <row r="376" spans="1:13" s="41" customFormat="1" x14ac:dyDescent="0.35">
      <c r="A376" s="9" t="s">
        <v>16</v>
      </c>
      <c r="B376" s="91" t="s">
        <v>4</v>
      </c>
      <c r="C376" s="91"/>
      <c r="D376" s="91"/>
      <c r="E376" s="9" t="s">
        <v>118</v>
      </c>
      <c r="F376" s="123" t="s">
        <v>47</v>
      </c>
      <c r="G376" s="123"/>
      <c r="H376" s="123" t="s">
        <v>119</v>
      </c>
      <c r="I376" s="123"/>
      <c r="J376" s="47"/>
      <c r="K376" s="47"/>
      <c r="L376" s="47"/>
      <c r="M376" s="46"/>
    </row>
    <row r="377" spans="1:13" x14ac:dyDescent="0.35">
      <c r="A377" s="48">
        <v>1</v>
      </c>
      <c r="B377" s="145" t="s">
        <v>120</v>
      </c>
      <c r="C377" s="78"/>
      <c r="D377" s="78"/>
      <c r="E377" s="48">
        <v>78</v>
      </c>
      <c r="F377" s="146"/>
      <c r="G377" s="147"/>
      <c r="H377" s="151">
        <f>F377*E377</f>
        <v>0</v>
      </c>
      <c r="I377" s="151"/>
      <c r="J377" s="49"/>
      <c r="K377" s="49"/>
      <c r="L377" s="49"/>
    </row>
    <row r="378" spans="1:13" x14ac:dyDescent="0.35">
      <c r="A378" s="48">
        <v>2</v>
      </c>
      <c r="B378" s="145" t="s">
        <v>121</v>
      </c>
      <c r="C378" s="78"/>
      <c r="D378" s="78"/>
      <c r="E378" s="48">
        <v>36</v>
      </c>
      <c r="F378" s="146"/>
      <c r="G378" s="147"/>
      <c r="H378" s="148">
        <f>F378*E378</f>
        <v>0</v>
      </c>
      <c r="I378" s="149"/>
      <c r="J378" s="49"/>
      <c r="K378" s="49"/>
      <c r="L378" s="49"/>
    </row>
    <row r="379" spans="1:13" x14ac:dyDescent="0.35">
      <c r="A379" s="48">
        <v>3</v>
      </c>
      <c r="B379" s="145" t="s">
        <v>122</v>
      </c>
      <c r="C379" s="78"/>
      <c r="D379" s="78"/>
      <c r="E379" s="48">
        <v>98</v>
      </c>
      <c r="F379" s="146"/>
      <c r="G379" s="147"/>
      <c r="H379" s="151">
        <f>F379*E379</f>
        <v>0</v>
      </c>
      <c r="I379" s="151"/>
      <c r="J379" s="49"/>
      <c r="K379" s="49"/>
      <c r="L379" s="49"/>
    </row>
    <row r="380" spans="1:13" ht="15" thickBot="1" x14ac:dyDescent="0.4">
      <c r="A380" s="91" t="s">
        <v>123</v>
      </c>
      <c r="B380" s="163"/>
      <c r="C380" s="163"/>
      <c r="D380" s="163"/>
      <c r="E380" s="163"/>
      <c r="F380" s="163"/>
      <c r="G380" s="163"/>
      <c r="H380" s="164">
        <f>SUM(H377:I379)</f>
        <v>0</v>
      </c>
      <c r="I380" s="164"/>
      <c r="J380" s="49"/>
      <c r="K380" s="49"/>
      <c r="L380" s="49"/>
    </row>
    <row r="381" spans="1:13" ht="15" thickTop="1" x14ac:dyDescent="0.35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</row>
    <row r="382" spans="1:13" x14ac:dyDescent="0.35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</row>
    <row r="383" spans="1:13" ht="33.5" customHeight="1" x14ac:dyDescent="0.35">
      <c r="A383" s="170" t="s">
        <v>138</v>
      </c>
      <c r="B383" s="171"/>
      <c r="C383" s="171"/>
      <c r="D383" s="171"/>
      <c r="E383" s="171"/>
      <c r="F383" s="171"/>
      <c r="G383" s="171"/>
      <c r="H383" s="171"/>
      <c r="I383" s="171"/>
      <c r="J383" s="171"/>
      <c r="K383" s="171"/>
      <c r="L383" s="171"/>
      <c r="M383" s="172"/>
    </row>
    <row r="384" spans="1:13" x14ac:dyDescent="0.35">
      <c r="A384" s="56" t="s">
        <v>16</v>
      </c>
      <c r="B384" s="58" t="s">
        <v>4</v>
      </c>
      <c r="C384" s="59"/>
      <c r="D384" s="60"/>
      <c r="E384" s="56" t="s">
        <v>118</v>
      </c>
      <c r="F384" s="64" t="s">
        <v>139</v>
      </c>
      <c r="G384" s="65"/>
      <c r="H384" s="65"/>
      <c r="I384" s="65"/>
      <c r="J384" s="65"/>
      <c r="K384" s="65"/>
      <c r="L384" s="66" t="s">
        <v>140</v>
      </c>
      <c r="M384" s="67"/>
    </row>
    <row r="385" spans="1:13" x14ac:dyDescent="0.35">
      <c r="A385" s="57"/>
      <c r="B385" s="61"/>
      <c r="C385" s="62"/>
      <c r="D385" s="63"/>
      <c r="E385" s="57"/>
      <c r="F385" s="70" t="s">
        <v>20</v>
      </c>
      <c r="G385" s="71"/>
      <c r="H385" s="70" t="s">
        <v>21</v>
      </c>
      <c r="I385" s="71"/>
      <c r="J385" s="70" t="s">
        <v>22</v>
      </c>
      <c r="K385" s="71"/>
      <c r="L385" s="68"/>
      <c r="M385" s="69"/>
    </row>
    <row r="386" spans="1:13" x14ac:dyDescent="0.35">
      <c r="A386" s="48">
        <v>1</v>
      </c>
      <c r="B386" s="78" t="s">
        <v>141</v>
      </c>
      <c r="C386" s="79"/>
      <c r="D386" s="79"/>
      <c r="E386" s="52">
        <v>1</v>
      </c>
      <c r="F386" s="74"/>
      <c r="G386" s="75"/>
      <c r="H386" s="74"/>
      <c r="I386" s="75"/>
      <c r="J386" s="74"/>
      <c r="K386" s="75"/>
      <c r="L386" s="76">
        <f>SUM(F386:K386)</f>
        <v>0</v>
      </c>
      <c r="M386" s="77"/>
    </row>
    <row r="387" spans="1:13" x14ac:dyDescent="0.35">
      <c r="A387" s="48">
        <v>2</v>
      </c>
      <c r="B387" s="78" t="s">
        <v>122</v>
      </c>
      <c r="C387" s="79"/>
      <c r="D387" s="79"/>
      <c r="E387" s="52">
        <v>1</v>
      </c>
      <c r="F387" s="74"/>
      <c r="G387" s="75"/>
      <c r="H387" s="74"/>
      <c r="I387" s="75"/>
      <c r="J387" s="74"/>
      <c r="K387" s="75"/>
      <c r="L387" s="76">
        <f t="shared" ref="L387:L395" si="63">SUM(F387:K387)</f>
        <v>0</v>
      </c>
      <c r="M387" s="77"/>
    </row>
    <row r="388" spans="1:13" x14ac:dyDescent="0.35">
      <c r="A388" s="48">
        <v>3</v>
      </c>
      <c r="B388" s="78" t="s">
        <v>142</v>
      </c>
      <c r="C388" s="79"/>
      <c r="D388" s="79"/>
      <c r="E388" s="52">
        <v>1</v>
      </c>
      <c r="F388" s="74"/>
      <c r="G388" s="75"/>
      <c r="H388" s="74"/>
      <c r="I388" s="75"/>
      <c r="J388" s="74"/>
      <c r="K388" s="75"/>
      <c r="L388" s="76">
        <f t="shared" si="63"/>
        <v>0</v>
      </c>
      <c r="M388" s="77"/>
    </row>
    <row r="389" spans="1:13" x14ac:dyDescent="0.35">
      <c r="A389" s="48">
        <v>4</v>
      </c>
      <c r="B389" s="78" t="s">
        <v>143</v>
      </c>
      <c r="C389" s="79"/>
      <c r="D389" s="79"/>
      <c r="E389" s="52">
        <v>1</v>
      </c>
      <c r="F389" s="74"/>
      <c r="G389" s="75"/>
      <c r="H389" s="74"/>
      <c r="I389" s="75"/>
      <c r="J389" s="74"/>
      <c r="K389" s="75"/>
      <c r="L389" s="76">
        <f t="shared" si="63"/>
        <v>0</v>
      </c>
      <c r="M389" s="77"/>
    </row>
    <row r="390" spans="1:13" x14ac:dyDescent="0.35">
      <c r="A390" s="48">
        <v>5</v>
      </c>
      <c r="B390" s="78" t="s">
        <v>144</v>
      </c>
      <c r="C390" s="79"/>
      <c r="D390" s="79"/>
      <c r="E390" s="52">
        <v>1</v>
      </c>
      <c r="F390" s="74"/>
      <c r="G390" s="75"/>
      <c r="H390" s="74"/>
      <c r="I390" s="75"/>
      <c r="J390" s="74"/>
      <c r="K390" s="75"/>
      <c r="L390" s="76">
        <f t="shared" si="63"/>
        <v>0</v>
      </c>
      <c r="M390" s="77"/>
    </row>
    <row r="391" spans="1:13" x14ac:dyDescent="0.35">
      <c r="A391" s="48">
        <v>6</v>
      </c>
      <c r="B391" s="78" t="s">
        <v>145</v>
      </c>
      <c r="C391" s="79"/>
      <c r="D391" s="79"/>
      <c r="E391" s="52">
        <v>1</v>
      </c>
      <c r="F391" s="74"/>
      <c r="G391" s="75"/>
      <c r="H391" s="74"/>
      <c r="I391" s="75"/>
      <c r="J391" s="74"/>
      <c r="K391" s="75"/>
      <c r="L391" s="76">
        <f t="shared" si="63"/>
        <v>0</v>
      </c>
      <c r="M391" s="77"/>
    </row>
    <row r="392" spans="1:13" x14ac:dyDescent="0.35">
      <c r="A392" s="48">
        <v>7</v>
      </c>
      <c r="B392" s="78" t="s">
        <v>146</v>
      </c>
      <c r="C392" s="79"/>
      <c r="D392" s="79"/>
      <c r="E392" s="52">
        <v>1</v>
      </c>
      <c r="F392" s="74"/>
      <c r="G392" s="75"/>
      <c r="H392" s="74"/>
      <c r="I392" s="75"/>
      <c r="J392" s="74"/>
      <c r="K392" s="75"/>
      <c r="L392" s="76">
        <f t="shared" si="63"/>
        <v>0</v>
      </c>
      <c r="M392" s="77"/>
    </row>
    <row r="393" spans="1:13" x14ac:dyDescent="0.35">
      <c r="A393" s="48">
        <v>8</v>
      </c>
      <c r="B393" s="78" t="s">
        <v>147</v>
      </c>
      <c r="C393" s="79"/>
      <c r="D393" s="79"/>
      <c r="E393" s="52">
        <v>1</v>
      </c>
      <c r="F393" s="74"/>
      <c r="G393" s="75"/>
      <c r="H393" s="74"/>
      <c r="I393" s="75"/>
      <c r="J393" s="74"/>
      <c r="K393" s="75"/>
      <c r="L393" s="76">
        <f t="shared" si="63"/>
        <v>0</v>
      </c>
      <c r="M393" s="77"/>
    </row>
    <row r="394" spans="1:13" x14ac:dyDescent="0.35">
      <c r="A394" s="48">
        <v>9</v>
      </c>
      <c r="B394" s="78" t="s">
        <v>148</v>
      </c>
      <c r="C394" s="79"/>
      <c r="D394" s="79"/>
      <c r="E394" s="52">
        <v>1</v>
      </c>
      <c r="F394" s="74"/>
      <c r="G394" s="75"/>
      <c r="H394" s="74"/>
      <c r="I394" s="75"/>
      <c r="J394" s="74"/>
      <c r="K394" s="75"/>
      <c r="L394" s="76">
        <f t="shared" si="63"/>
        <v>0</v>
      </c>
      <c r="M394" s="77"/>
    </row>
    <row r="395" spans="1:13" x14ac:dyDescent="0.35">
      <c r="A395" s="168" t="s">
        <v>140</v>
      </c>
      <c r="B395" s="169"/>
      <c r="C395" s="169"/>
      <c r="D395" s="169"/>
      <c r="E395" s="169"/>
      <c r="F395" s="72">
        <f>SUM(F386:G394)</f>
        <v>0</v>
      </c>
      <c r="G395" s="73"/>
      <c r="H395" s="72">
        <f t="shared" ref="H395" si="64">SUM(H386:I394)</f>
        <v>0</v>
      </c>
      <c r="I395" s="73"/>
      <c r="J395" s="72">
        <f t="shared" ref="J395" si="65">SUM(J386:K394)</f>
        <v>0</v>
      </c>
      <c r="K395" s="73"/>
      <c r="L395" s="72">
        <f t="shared" si="63"/>
        <v>0</v>
      </c>
      <c r="M395" s="73"/>
    </row>
    <row r="396" spans="1:13" x14ac:dyDescent="0.35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</row>
    <row r="397" spans="1:13" x14ac:dyDescent="0.35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</row>
    <row r="398" spans="1:13" x14ac:dyDescent="0.35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</row>
    <row r="399" spans="1:13" ht="15.5" x14ac:dyDescent="0.35">
      <c r="A399" s="165" t="s">
        <v>149</v>
      </c>
      <c r="B399" s="166"/>
      <c r="C399" s="166"/>
      <c r="D399" s="166"/>
      <c r="E399" s="166"/>
      <c r="F399" s="166"/>
      <c r="G399" s="166"/>
      <c r="H399" s="166"/>
      <c r="I399" s="167"/>
      <c r="J399" s="49"/>
      <c r="K399" s="49"/>
      <c r="L399" s="49"/>
    </row>
    <row r="400" spans="1:13" s="41" customFormat="1" x14ac:dyDescent="0.35">
      <c r="A400" s="50" t="s">
        <v>16</v>
      </c>
      <c r="B400" s="152" t="s">
        <v>4</v>
      </c>
      <c r="C400" s="153"/>
      <c r="D400" s="153"/>
      <c r="E400" s="153"/>
      <c r="F400" s="153"/>
      <c r="G400" s="154"/>
      <c r="H400" s="155" t="s">
        <v>124</v>
      </c>
      <c r="I400" s="156"/>
      <c r="J400" s="46"/>
      <c r="K400" s="46"/>
      <c r="L400" s="46"/>
      <c r="M400" s="46"/>
    </row>
    <row r="401" spans="1:13" x14ac:dyDescent="0.35">
      <c r="A401" s="50" t="s">
        <v>125</v>
      </c>
      <c r="B401" s="157" t="s">
        <v>126</v>
      </c>
      <c r="C401" s="158"/>
      <c r="D401" s="158"/>
      <c r="E401" s="158"/>
      <c r="F401" s="158"/>
      <c r="G401" s="159"/>
      <c r="H401" s="160">
        <f>J16</f>
        <v>0</v>
      </c>
      <c r="I401" s="161"/>
    </row>
    <row r="402" spans="1:13" x14ac:dyDescent="0.35">
      <c r="A402" s="50" t="s">
        <v>127</v>
      </c>
      <c r="B402" s="78" t="s">
        <v>128</v>
      </c>
      <c r="C402" s="79"/>
      <c r="D402" s="79"/>
      <c r="E402" s="79"/>
      <c r="F402" s="79"/>
      <c r="G402" s="79"/>
      <c r="H402" s="162">
        <f>K47</f>
        <v>0</v>
      </c>
      <c r="I402" s="79"/>
    </row>
    <row r="403" spans="1:13" x14ac:dyDescent="0.35">
      <c r="A403" s="50" t="s">
        <v>129</v>
      </c>
      <c r="B403" s="78" t="s">
        <v>130</v>
      </c>
      <c r="C403" s="79"/>
      <c r="D403" s="79"/>
      <c r="E403" s="79"/>
      <c r="F403" s="79"/>
      <c r="G403" s="79"/>
      <c r="H403" s="162">
        <f>L63</f>
        <v>0</v>
      </c>
      <c r="I403" s="79"/>
    </row>
    <row r="404" spans="1:13" x14ac:dyDescent="0.35">
      <c r="A404" s="50" t="s">
        <v>131</v>
      </c>
      <c r="B404" s="78" t="s">
        <v>132</v>
      </c>
      <c r="C404" s="79"/>
      <c r="D404" s="79"/>
      <c r="E404" s="79"/>
      <c r="F404" s="79"/>
      <c r="G404" s="79"/>
      <c r="H404" s="162">
        <f>M368</f>
        <v>0</v>
      </c>
      <c r="I404" s="79"/>
    </row>
    <row r="405" spans="1:13" x14ac:dyDescent="0.35">
      <c r="A405" s="50" t="s">
        <v>133</v>
      </c>
      <c r="B405" s="78" t="s">
        <v>134</v>
      </c>
      <c r="C405" s="79"/>
      <c r="D405" s="79"/>
      <c r="E405" s="79"/>
      <c r="F405" s="79"/>
      <c r="G405" s="79"/>
      <c r="H405" s="162">
        <f>H380</f>
        <v>0</v>
      </c>
      <c r="I405" s="79"/>
    </row>
    <row r="406" spans="1:13" x14ac:dyDescent="0.35">
      <c r="A406" s="50" t="s">
        <v>150</v>
      </c>
      <c r="B406" s="78" t="s">
        <v>151</v>
      </c>
      <c r="C406" s="79"/>
      <c r="D406" s="79"/>
      <c r="E406" s="79"/>
      <c r="F406" s="79"/>
      <c r="G406" s="79"/>
      <c r="H406" s="162">
        <f>L395</f>
        <v>0</v>
      </c>
      <c r="I406" s="79"/>
    </row>
    <row r="407" spans="1:13" s="41" customFormat="1" ht="21" customHeight="1" x14ac:dyDescent="0.35">
      <c r="A407" s="168" t="s">
        <v>124</v>
      </c>
      <c r="B407" s="169"/>
      <c r="C407" s="169"/>
      <c r="D407" s="169"/>
      <c r="E407" s="169"/>
      <c r="F407" s="169"/>
      <c r="G407" s="169"/>
      <c r="H407" s="175">
        <f>SUM(H401:I406)</f>
        <v>0</v>
      </c>
      <c r="I407" s="169"/>
      <c r="J407" s="46"/>
      <c r="K407" s="46"/>
      <c r="L407" s="46"/>
      <c r="M407" s="46"/>
    </row>
    <row r="408" spans="1:13" s="41" customFormat="1" ht="21" customHeight="1" x14ac:dyDescent="0.35">
      <c r="A408" s="168" t="s">
        <v>135</v>
      </c>
      <c r="B408" s="169"/>
      <c r="C408" s="169"/>
      <c r="D408" s="169"/>
      <c r="E408" s="169"/>
      <c r="F408" s="169"/>
      <c r="G408" s="169"/>
      <c r="H408" s="175">
        <f>H407*0.15</f>
        <v>0</v>
      </c>
      <c r="I408" s="169"/>
      <c r="J408" s="46"/>
      <c r="K408" s="46"/>
      <c r="L408" s="46"/>
      <c r="M408" s="46"/>
    </row>
    <row r="409" spans="1:13" s="41" customFormat="1" ht="21" customHeight="1" x14ac:dyDescent="0.35">
      <c r="A409" s="168" t="s">
        <v>136</v>
      </c>
      <c r="B409" s="169"/>
      <c r="C409" s="169"/>
      <c r="D409" s="169"/>
      <c r="E409" s="169"/>
      <c r="F409" s="169"/>
      <c r="G409" s="169"/>
      <c r="H409" s="175">
        <f>SUM(H407:I408)</f>
        <v>0</v>
      </c>
      <c r="I409" s="169"/>
      <c r="J409" s="46"/>
      <c r="K409" s="46"/>
      <c r="L409" s="46"/>
      <c r="M409" s="46"/>
    </row>
    <row r="410" spans="1:13" x14ac:dyDescent="0.35">
      <c r="A410" s="173" t="s">
        <v>137</v>
      </c>
      <c r="B410" s="174"/>
      <c r="C410" s="174"/>
      <c r="D410" s="174"/>
      <c r="E410" s="174"/>
      <c r="F410" s="174"/>
      <c r="G410" s="174"/>
      <c r="H410" s="174"/>
      <c r="I410" s="174"/>
    </row>
    <row r="412" spans="1:13" x14ac:dyDescent="0.3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</row>
  </sheetData>
  <sheetProtection algorithmName="SHA-512" hashValue="IPwTEtWb6yekzovCtStJNW+u4aj8oIsI9F0/VuJWVIyMxFeBAtGQ+XcQ9+hpmmT3lIRqjJOKWSzyFhLCTg5ziw==" saltValue="C6lGOwUwBw39HGsD7WuGcA==" spinCount="100000" sheet="1" objects="1" scenarios="1" selectLockedCells="1"/>
  <mergeCells count="315">
    <mergeCell ref="A410:I410"/>
    <mergeCell ref="A407:G407"/>
    <mergeCell ref="H407:I407"/>
    <mergeCell ref="A408:G408"/>
    <mergeCell ref="H408:I408"/>
    <mergeCell ref="A409:G409"/>
    <mergeCell ref="H409:I409"/>
    <mergeCell ref="B403:G403"/>
    <mergeCell ref="H403:I403"/>
    <mergeCell ref="B404:G404"/>
    <mergeCell ref="H404:I404"/>
    <mergeCell ref="B405:G405"/>
    <mergeCell ref="H405:I405"/>
    <mergeCell ref="B406:G406"/>
    <mergeCell ref="H406:I406"/>
    <mergeCell ref="B400:G400"/>
    <mergeCell ref="H400:I400"/>
    <mergeCell ref="B401:G401"/>
    <mergeCell ref="H401:I401"/>
    <mergeCell ref="B402:G402"/>
    <mergeCell ref="H402:I402"/>
    <mergeCell ref="B379:D379"/>
    <mergeCell ref="F379:G379"/>
    <mergeCell ref="H379:I379"/>
    <mergeCell ref="A380:G380"/>
    <mergeCell ref="H380:I380"/>
    <mergeCell ref="A399:I399"/>
    <mergeCell ref="B386:D386"/>
    <mergeCell ref="F386:G386"/>
    <mergeCell ref="H386:I386"/>
    <mergeCell ref="B389:D389"/>
    <mergeCell ref="F389:G389"/>
    <mergeCell ref="H389:I389"/>
    <mergeCell ref="B392:D392"/>
    <mergeCell ref="F392:G392"/>
    <mergeCell ref="H392:I392"/>
    <mergeCell ref="A395:E395"/>
    <mergeCell ref="F395:G395"/>
    <mergeCell ref="A383:M383"/>
    <mergeCell ref="B378:D378"/>
    <mergeCell ref="F378:G378"/>
    <mergeCell ref="H378:I378"/>
    <mergeCell ref="A375:I375"/>
    <mergeCell ref="B376:D376"/>
    <mergeCell ref="F376:G376"/>
    <mergeCell ref="H376:I376"/>
    <mergeCell ref="B377:D377"/>
    <mergeCell ref="F377:G377"/>
    <mergeCell ref="H377:I377"/>
    <mergeCell ref="J341:L341"/>
    <mergeCell ref="M341:M342"/>
    <mergeCell ref="A363:F363"/>
    <mergeCell ref="A364:I364"/>
    <mergeCell ref="A365:L365"/>
    <mergeCell ref="A368:L368"/>
    <mergeCell ref="M310:M311"/>
    <mergeCell ref="A334:F334"/>
    <mergeCell ref="A335:I335"/>
    <mergeCell ref="A336:L336"/>
    <mergeCell ref="A340:M340"/>
    <mergeCell ref="A341:A342"/>
    <mergeCell ref="B341:B342"/>
    <mergeCell ref="C341:E341"/>
    <mergeCell ref="F341:F342"/>
    <mergeCell ref="G341:I341"/>
    <mergeCell ref="A310:A311"/>
    <mergeCell ref="B310:B311"/>
    <mergeCell ref="C310:E310"/>
    <mergeCell ref="F310:F311"/>
    <mergeCell ref="G310:I310"/>
    <mergeCell ref="J310:L310"/>
    <mergeCell ref="J281:L281"/>
    <mergeCell ref="M281:M282"/>
    <mergeCell ref="A303:F303"/>
    <mergeCell ref="A304:I304"/>
    <mergeCell ref="A305:L305"/>
    <mergeCell ref="A309:M309"/>
    <mergeCell ref="M251:M252"/>
    <mergeCell ref="A274:F274"/>
    <mergeCell ref="A275:I275"/>
    <mergeCell ref="A276:L276"/>
    <mergeCell ref="A280:M280"/>
    <mergeCell ref="A281:A282"/>
    <mergeCell ref="B281:B282"/>
    <mergeCell ref="C281:E281"/>
    <mergeCell ref="F281:F282"/>
    <mergeCell ref="G281:I281"/>
    <mergeCell ref="A251:A252"/>
    <mergeCell ref="B251:B252"/>
    <mergeCell ref="C251:E251"/>
    <mergeCell ref="F251:F252"/>
    <mergeCell ref="G251:I251"/>
    <mergeCell ref="J251:L251"/>
    <mergeCell ref="J221:L221"/>
    <mergeCell ref="M221:M222"/>
    <mergeCell ref="A244:F244"/>
    <mergeCell ref="A245:I245"/>
    <mergeCell ref="A246:L246"/>
    <mergeCell ref="A250:M250"/>
    <mergeCell ref="M191:M192"/>
    <mergeCell ref="A214:F214"/>
    <mergeCell ref="A215:I215"/>
    <mergeCell ref="A216:L216"/>
    <mergeCell ref="A220:M220"/>
    <mergeCell ref="A221:A222"/>
    <mergeCell ref="B221:B222"/>
    <mergeCell ref="C221:E221"/>
    <mergeCell ref="F221:F222"/>
    <mergeCell ref="G221:I221"/>
    <mergeCell ref="A191:A192"/>
    <mergeCell ref="B191:B192"/>
    <mergeCell ref="C191:E191"/>
    <mergeCell ref="F191:F192"/>
    <mergeCell ref="G191:I191"/>
    <mergeCell ref="J191:L191"/>
    <mergeCell ref="J162:L162"/>
    <mergeCell ref="M162:M163"/>
    <mergeCell ref="A184:F184"/>
    <mergeCell ref="A185:I185"/>
    <mergeCell ref="A186:L186"/>
    <mergeCell ref="A190:M190"/>
    <mergeCell ref="M133:M134"/>
    <mergeCell ref="A155:F155"/>
    <mergeCell ref="A156:I156"/>
    <mergeCell ref="A157:L157"/>
    <mergeCell ref="A161:M161"/>
    <mergeCell ref="A162:A163"/>
    <mergeCell ref="B162:B163"/>
    <mergeCell ref="C162:E162"/>
    <mergeCell ref="F162:F163"/>
    <mergeCell ref="G162:I162"/>
    <mergeCell ref="A133:A134"/>
    <mergeCell ref="B133:B134"/>
    <mergeCell ref="C133:E133"/>
    <mergeCell ref="F133:F134"/>
    <mergeCell ref="G133:I133"/>
    <mergeCell ref="J133:L133"/>
    <mergeCell ref="J102:L102"/>
    <mergeCell ref="M102:M103"/>
    <mergeCell ref="A126:F126"/>
    <mergeCell ref="A127:I127"/>
    <mergeCell ref="A128:L128"/>
    <mergeCell ref="A132:M132"/>
    <mergeCell ref="M68:M69"/>
    <mergeCell ref="A91:F91"/>
    <mergeCell ref="A92:I92"/>
    <mergeCell ref="A93:L93"/>
    <mergeCell ref="A101:M101"/>
    <mergeCell ref="A102:A103"/>
    <mergeCell ref="B102:B103"/>
    <mergeCell ref="C102:E102"/>
    <mergeCell ref="F102:F103"/>
    <mergeCell ref="G102:I102"/>
    <mergeCell ref="L64:M64"/>
    <mergeCell ref="L65:M65"/>
    <mergeCell ref="L66:M66"/>
    <mergeCell ref="A67:M67"/>
    <mergeCell ref="A68:A69"/>
    <mergeCell ref="B68:B69"/>
    <mergeCell ref="C68:E68"/>
    <mergeCell ref="F68:F69"/>
    <mergeCell ref="G68:I68"/>
    <mergeCell ref="J68:L68"/>
    <mergeCell ref="B61:C61"/>
    <mergeCell ref="L61:M61"/>
    <mergeCell ref="A62:H62"/>
    <mergeCell ref="L62:M62"/>
    <mergeCell ref="A63:K63"/>
    <mergeCell ref="L63:M63"/>
    <mergeCell ref="B58:C58"/>
    <mergeCell ref="L58:M58"/>
    <mergeCell ref="B59:C59"/>
    <mergeCell ref="L59:M59"/>
    <mergeCell ref="B60:C60"/>
    <mergeCell ref="L60:M60"/>
    <mergeCell ref="B55:C55"/>
    <mergeCell ref="L55:M55"/>
    <mergeCell ref="B56:C56"/>
    <mergeCell ref="L56:M56"/>
    <mergeCell ref="B57:C57"/>
    <mergeCell ref="L57:M57"/>
    <mergeCell ref="B52:C52"/>
    <mergeCell ref="L52:M52"/>
    <mergeCell ref="B53:C53"/>
    <mergeCell ref="L53:M53"/>
    <mergeCell ref="B54:C54"/>
    <mergeCell ref="L54:M54"/>
    <mergeCell ref="A49:L49"/>
    <mergeCell ref="A50:A51"/>
    <mergeCell ref="B50:C51"/>
    <mergeCell ref="D50:F50"/>
    <mergeCell ref="G50:G51"/>
    <mergeCell ref="H50:H51"/>
    <mergeCell ref="I50:K50"/>
    <mergeCell ref="L50:M51"/>
    <mergeCell ref="A45:D45"/>
    <mergeCell ref="K45:L45"/>
    <mergeCell ref="A46:G46"/>
    <mergeCell ref="K46:L46"/>
    <mergeCell ref="A47:J47"/>
    <mergeCell ref="K47:L47"/>
    <mergeCell ref="B42:D42"/>
    <mergeCell ref="K42:L42"/>
    <mergeCell ref="B43:D43"/>
    <mergeCell ref="K43:L43"/>
    <mergeCell ref="B44:D44"/>
    <mergeCell ref="K44:L44"/>
    <mergeCell ref="B39:D39"/>
    <mergeCell ref="K39:L39"/>
    <mergeCell ref="B40:D40"/>
    <mergeCell ref="K40:L40"/>
    <mergeCell ref="B41:D41"/>
    <mergeCell ref="K41:L41"/>
    <mergeCell ref="B36:D36"/>
    <mergeCell ref="K36:L36"/>
    <mergeCell ref="B37:D37"/>
    <mergeCell ref="K37:L37"/>
    <mergeCell ref="B38:D38"/>
    <mergeCell ref="K38:L38"/>
    <mergeCell ref="B33:D33"/>
    <mergeCell ref="K33:L33"/>
    <mergeCell ref="B34:D34"/>
    <mergeCell ref="K34:L34"/>
    <mergeCell ref="B35:D35"/>
    <mergeCell ref="K35:L35"/>
    <mergeCell ref="B30:D30"/>
    <mergeCell ref="K30:L30"/>
    <mergeCell ref="B31:D31"/>
    <mergeCell ref="K31:L31"/>
    <mergeCell ref="B32:D32"/>
    <mergeCell ref="K32:L32"/>
    <mergeCell ref="B27:D27"/>
    <mergeCell ref="K27:L27"/>
    <mergeCell ref="B28:D28"/>
    <mergeCell ref="K28:L28"/>
    <mergeCell ref="B29:D29"/>
    <mergeCell ref="K29:L29"/>
    <mergeCell ref="B24:D24"/>
    <mergeCell ref="K24:L24"/>
    <mergeCell ref="B25:D25"/>
    <mergeCell ref="K25:L25"/>
    <mergeCell ref="B26:D26"/>
    <mergeCell ref="K26:L26"/>
    <mergeCell ref="A20:L20"/>
    <mergeCell ref="A22:A23"/>
    <mergeCell ref="B22:D23"/>
    <mergeCell ref="E22:G22"/>
    <mergeCell ref="H22:J22"/>
    <mergeCell ref="K22:L23"/>
    <mergeCell ref="A15:I15"/>
    <mergeCell ref="J15:K15"/>
    <mergeCell ref="A16:I16"/>
    <mergeCell ref="J16:K16"/>
    <mergeCell ref="A12:B12"/>
    <mergeCell ref="H12:I12"/>
    <mergeCell ref="J12:K12"/>
    <mergeCell ref="A13:B13"/>
    <mergeCell ref="H13:I13"/>
    <mergeCell ref="J13:K13"/>
    <mergeCell ref="A6:K7"/>
    <mergeCell ref="L6:M6"/>
    <mergeCell ref="A8:K10"/>
    <mergeCell ref="A11:B11"/>
    <mergeCell ref="C11:F11"/>
    <mergeCell ref="H11:K11"/>
    <mergeCell ref="A14:B14"/>
    <mergeCell ref="H14:I14"/>
    <mergeCell ref="J14:K14"/>
    <mergeCell ref="J386:K386"/>
    <mergeCell ref="L386:M386"/>
    <mergeCell ref="B387:D387"/>
    <mergeCell ref="F387:G387"/>
    <mergeCell ref="H387:I387"/>
    <mergeCell ref="J387:K387"/>
    <mergeCell ref="L387:M387"/>
    <mergeCell ref="B388:D388"/>
    <mergeCell ref="F388:G388"/>
    <mergeCell ref="H388:I388"/>
    <mergeCell ref="J388:K388"/>
    <mergeCell ref="L388:M388"/>
    <mergeCell ref="L389:M389"/>
    <mergeCell ref="B390:D390"/>
    <mergeCell ref="F390:G390"/>
    <mergeCell ref="H390:I390"/>
    <mergeCell ref="J390:K390"/>
    <mergeCell ref="L390:M390"/>
    <mergeCell ref="B391:D391"/>
    <mergeCell ref="F391:G391"/>
    <mergeCell ref="H391:I391"/>
    <mergeCell ref="J391:K391"/>
    <mergeCell ref="L391:M391"/>
    <mergeCell ref="A384:A385"/>
    <mergeCell ref="B384:D385"/>
    <mergeCell ref="E384:E385"/>
    <mergeCell ref="F384:K384"/>
    <mergeCell ref="L384:M385"/>
    <mergeCell ref="F385:G385"/>
    <mergeCell ref="H385:I385"/>
    <mergeCell ref="J385:K385"/>
    <mergeCell ref="J395:K395"/>
    <mergeCell ref="L395:M395"/>
    <mergeCell ref="H394:I394"/>
    <mergeCell ref="H395:I395"/>
    <mergeCell ref="J392:K392"/>
    <mergeCell ref="L392:M392"/>
    <mergeCell ref="B393:D393"/>
    <mergeCell ref="F393:G393"/>
    <mergeCell ref="H393:I393"/>
    <mergeCell ref="J393:K393"/>
    <mergeCell ref="L393:M393"/>
    <mergeCell ref="B394:D394"/>
    <mergeCell ref="F394:G394"/>
    <mergeCell ref="J394:K394"/>
    <mergeCell ref="L394:M394"/>
    <mergeCell ref="J389:K389"/>
  </mergeCells>
  <pageMargins left="7.874015748031496E-2" right="7.874015748031496E-2" top="0.35433070866141736" bottom="0.35433070866141736" header="0.11811023622047245" footer="0.11811023622047245"/>
  <pageSetup paperSize="9" orientation="landscape" r:id="rId1"/>
  <headerFooter>
    <oddFooter>&amp;L&amp;"Arial,Bold"&amp;9
ANNEXURE C: PRICING SCHEDULE FOR MOPANI DISTRICT&amp;C&amp;"Arial,Regular"&amp;9Page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dcterms:created xsi:type="dcterms:W3CDTF">2026-07-28T15:13:21Z</dcterms:created>
  <dcterms:modified xsi:type="dcterms:W3CDTF">2026-08-27T08:55:05Z</dcterms:modified>
</cp:coreProperties>
</file>