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airports.sharepoint.com/sites/CRMTENDERDOCS2023REVIEW/Shared Documents/3821_Customer Relationship Management_2025/3821_Customer Relationship Management_2025/Procurement/CRM Evaluation Criteria/"/>
    </mc:Choice>
  </mc:AlternateContent>
  <xr:revisionPtr revIDLastSave="22" documentId="8_{A80C962F-952F-46C3-91DC-BCCE1988A513}" xr6:coauthVersionLast="47" xr6:coauthVersionMax="47" xr10:uidLastSave="{9FDC743B-B055-4456-AD64-1A18A67A491C}"/>
  <bookViews>
    <workbookView xWindow="-110" yWindow="-110" windowWidth="19420" windowHeight="10300" firstSheet="7" activeTab="9" xr2:uid="{122E4CA5-BCBF-4603-9A1A-770EA1F22EB7}"/>
  </bookViews>
  <sheets>
    <sheet name="Query Management " sheetId="1" r:id="rId1"/>
    <sheet name="Key Account Management " sheetId="6" r:id="rId2"/>
    <sheet name="VIP Services " sheetId="9" r:id="rId3"/>
    <sheet name=" Stakeholder Relations Manageme" sheetId="10" r:id="rId4"/>
    <sheet name="Tenant Relationship Management " sheetId="12" r:id="rId5"/>
    <sheet name="Traffic Development Unit" sheetId="17" r:id="rId6"/>
    <sheet name="Training Academy" sheetId="18" r:id="rId7"/>
    <sheet name="Data Migration" sheetId="19" r:id="rId8"/>
    <sheet name="BIDDER'S SCORING SHEET" sheetId="20" r:id="rId9"/>
    <sheet name="BR_REQUIREMENTS TOTAL SCORING" sheetId="8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8" l="1"/>
  <c r="F65" i="1" l="1"/>
  <c r="G65" i="1"/>
  <c r="G11" i="20" s="1"/>
  <c r="E65" i="1"/>
  <c r="G7" i="20"/>
  <c r="F7" i="20"/>
  <c r="E9" i="19"/>
  <c r="F9" i="19"/>
  <c r="D9" i="19"/>
  <c r="E59" i="18"/>
  <c r="F59" i="18"/>
  <c r="D59" i="18"/>
  <c r="E40" i="17"/>
  <c r="F40" i="17"/>
  <c r="G16" i="20" s="1"/>
  <c r="D40" i="17"/>
  <c r="E20" i="12"/>
  <c r="F20" i="12"/>
  <c r="D20" i="12"/>
  <c r="E88" i="10"/>
  <c r="F88" i="10"/>
  <c r="D88" i="10"/>
  <c r="F68" i="9"/>
  <c r="F59" i="6"/>
  <c r="G18" i="20" l="1"/>
  <c r="G17" i="20"/>
  <c r="G15" i="20"/>
  <c r="G14" i="20"/>
  <c r="G13" i="20"/>
  <c r="G12" i="20"/>
  <c r="H19" i="8"/>
  <c r="G19" i="8"/>
  <c r="E59" i="6"/>
  <c r="D59" i="6"/>
  <c r="E68" i="9"/>
  <c r="D68" i="9"/>
  <c r="G7" i="8"/>
  <c r="H7" i="8"/>
  <c r="F7" i="8"/>
  <c r="G19" i="20" l="1"/>
  <c r="F299" i="1"/>
  <c r="E299" i="1"/>
  <c r="F247" i="1"/>
  <c r="E247" i="1"/>
  <c r="E301" i="1" l="1"/>
  <c r="F301" i="1"/>
</calcChain>
</file>

<file path=xl/sharedStrings.xml><?xml version="1.0" encoding="utf-8"?>
<sst xmlns="http://schemas.openxmlformats.org/spreadsheetml/2006/main" count="1039" uniqueCount="528">
  <si>
    <t>BR #</t>
  </si>
  <si>
    <t>Requirement Category</t>
  </si>
  <si>
    <t>Available</t>
  </si>
  <si>
    <t xml:space="preserve">Not available, but can be developed </t>
  </si>
  <si>
    <t>Customer Query Management</t>
  </si>
  <si>
    <t xml:space="preserve">VIP Services </t>
  </si>
  <si>
    <t>BR 4.1.1</t>
  </si>
  <si>
    <t>Stakeholder Relations Management</t>
  </si>
  <si>
    <t>BR 4.1.2</t>
  </si>
  <si>
    <t>BR 4.1.4</t>
  </si>
  <si>
    <t>BR 4.3.1</t>
  </si>
  <si>
    <t>BR 4.3.2</t>
  </si>
  <si>
    <t>BR 4.3.3</t>
  </si>
  <si>
    <t>BR 4.4.1</t>
  </si>
  <si>
    <t>BR 4.4.2</t>
  </si>
  <si>
    <t>BR 4.5.1</t>
  </si>
  <si>
    <t>BR 4.6.1</t>
  </si>
  <si>
    <t>BR 4.6.2</t>
  </si>
  <si>
    <t>TOTAL</t>
  </si>
  <si>
    <t>EVALUATION CRITERIA</t>
  </si>
  <si>
    <t>BR 4.1.3</t>
  </si>
  <si>
    <t>BR 4.2.1</t>
  </si>
  <si>
    <t>Network Planning Service Standards and Performance: Customer Query Management</t>
  </si>
  <si>
    <t>BR 4.1.5</t>
  </si>
  <si>
    <t>BR 4.1.6</t>
  </si>
  <si>
    <t>BR 4.1.7</t>
  </si>
  <si>
    <t>BR 4.1.8</t>
  </si>
  <si>
    <t>BR 4.1.9</t>
  </si>
  <si>
    <t>BR 4.1.10</t>
  </si>
  <si>
    <t>BR 4.1.11</t>
  </si>
  <si>
    <t>BR 4.1.12</t>
  </si>
  <si>
    <t>BR 4.1.13</t>
  </si>
  <si>
    <t>BR 4.1.8.1</t>
  </si>
  <si>
    <t>BR 4.1.8.2</t>
  </si>
  <si>
    <t>BR 4.1.12.1</t>
  </si>
  <si>
    <t>BR 4.1.12.2</t>
  </si>
  <si>
    <t>BR 4.1.12.3</t>
  </si>
  <si>
    <t>BR 4.1.13.1</t>
  </si>
  <si>
    <t>BR 4.1.13.2</t>
  </si>
  <si>
    <t>BR 4.1.14.1</t>
  </si>
  <si>
    <t>BR 4.1.14</t>
  </si>
  <si>
    <t>BR 4.1.14.2</t>
  </si>
  <si>
    <t>BR 4.1.14.3</t>
  </si>
  <si>
    <t>BR 4.1.15</t>
  </si>
  <si>
    <t>BR 4.1.15.1</t>
  </si>
  <si>
    <t>BR 4.1.15.2</t>
  </si>
  <si>
    <t>BR 4.1.15.3</t>
  </si>
  <si>
    <t>BR 4.1.16</t>
  </si>
  <si>
    <t>BR 4.1.16.2</t>
  </si>
  <si>
    <t>BR 4.1.16.3</t>
  </si>
  <si>
    <t>BR 4.1.17</t>
  </si>
  <si>
    <t>BR 4.1.17.1</t>
  </si>
  <si>
    <t>BR 4.1.17.2</t>
  </si>
  <si>
    <t>BR 4.1.18</t>
  </si>
  <si>
    <t>BR 4.1.18.1</t>
  </si>
  <si>
    <t>BR 4.1.18.2</t>
  </si>
  <si>
    <t>BR 4.1.18.3</t>
  </si>
  <si>
    <t>BR 4.1.19</t>
  </si>
  <si>
    <t>BR 4.1.19.1</t>
  </si>
  <si>
    <t>BR 4.1.19.2</t>
  </si>
  <si>
    <t>BR 4.1.19.3</t>
  </si>
  <si>
    <t>BR 4.1.19.4</t>
  </si>
  <si>
    <t>BR 4.1.20</t>
  </si>
  <si>
    <t>BR 4.1.20.1</t>
  </si>
  <si>
    <t>BR 4.1.20.2</t>
  </si>
  <si>
    <t>BR 4.1.20.3</t>
  </si>
  <si>
    <t>BR 4.1.20.4</t>
  </si>
  <si>
    <t>BR 4.1.21</t>
  </si>
  <si>
    <t>BR 4.1.21.1</t>
  </si>
  <si>
    <t>BR 4.2.1.1</t>
  </si>
  <si>
    <t>BR 4.2.1.2</t>
  </si>
  <si>
    <t>BR 4.2.1.3</t>
  </si>
  <si>
    <t>BR 4.2.1.4</t>
  </si>
  <si>
    <t>BR 4.2.1.5</t>
  </si>
  <si>
    <t>BR 4.2.2</t>
  </si>
  <si>
    <t>BR 4.2.2.1</t>
  </si>
  <si>
    <t>BR 4.2.2.2</t>
  </si>
  <si>
    <t>BR 4.2.2.3</t>
  </si>
  <si>
    <t>BR 4.2.2.4</t>
  </si>
  <si>
    <t>BR 4.2.2.5</t>
  </si>
  <si>
    <t>BR 4.2.3</t>
  </si>
  <si>
    <t>BR 4.2.3.1</t>
  </si>
  <si>
    <t>BR 4.2.4</t>
  </si>
  <si>
    <t>BR 4.2.5</t>
  </si>
  <si>
    <t>BR 4.2.5.1</t>
  </si>
  <si>
    <t>BR 4.2.5.2</t>
  </si>
  <si>
    <t>BR 4.2.5.3</t>
  </si>
  <si>
    <t>BR 4.2.5.4</t>
  </si>
  <si>
    <t>BR 4.2.6</t>
  </si>
  <si>
    <t>BR 4.2.3.2</t>
  </si>
  <si>
    <t>BR 4.2.7</t>
  </si>
  <si>
    <t>BR 4.2.7.3</t>
  </si>
  <si>
    <t>BR 4.2.7.1</t>
  </si>
  <si>
    <t>BR 4.2.7.2</t>
  </si>
  <si>
    <t>BR 4.2.7.4</t>
  </si>
  <si>
    <t>BR 4.2.7.5</t>
  </si>
  <si>
    <t>BR 4.2.7.6</t>
  </si>
  <si>
    <t>BR 4.2.7.7</t>
  </si>
  <si>
    <t>BR 4.2.7.8</t>
  </si>
  <si>
    <t>BR 4.2.7.9</t>
  </si>
  <si>
    <t>BR 4.1</t>
  </si>
  <si>
    <t>Query logging and tracking.</t>
  </si>
  <si>
    <t>Unique Query Identifier.</t>
  </si>
  <si>
    <t>Multi-channel Query Logging.</t>
  </si>
  <si>
    <t>Automatic Airport Assignment.</t>
  </si>
  <si>
    <t>Instant query acknowledgement.</t>
  </si>
  <si>
    <t>Manual assignment and escalation.</t>
  </si>
  <si>
    <t>Query Turnaround Tracking.</t>
  </si>
  <si>
    <t>Query Status Updates.</t>
  </si>
  <si>
    <t>Automated Resolution Notification</t>
  </si>
  <si>
    <t>Query Re-opening Process.</t>
  </si>
  <si>
    <t>Query Escalation Management.</t>
  </si>
  <si>
    <t>Social Media Monitoring.</t>
  </si>
  <si>
    <t>Chatbot Query Management.</t>
  </si>
  <si>
    <t>CRM Call Integration.</t>
  </si>
  <si>
    <t>SMS flight updates.</t>
  </si>
  <si>
    <t>Duplicate and spam detection.</t>
  </si>
  <si>
    <t>Performance Tracking Capabilities</t>
  </si>
  <si>
    <t>Real-time Stakeholder Dashboard.</t>
  </si>
  <si>
    <t>ACSA Data Management</t>
  </si>
  <si>
    <t>Archiving</t>
  </si>
  <si>
    <t>Subtotal</t>
  </si>
  <si>
    <t>#</t>
  </si>
  <si>
    <t>BR 4.3.4</t>
  </si>
  <si>
    <t>BR 4.3.5</t>
  </si>
  <si>
    <t>BR 4.3.6</t>
  </si>
  <si>
    <t>BR 4.3.7</t>
  </si>
  <si>
    <t>BR 4.3.8</t>
  </si>
  <si>
    <t>BR 4.3.9</t>
  </si>
  <si>
    <t>BR 4.3.10</t>
  </si>
  <si>
    <t>BR 4.3.11</t>
  </si>
  <si>
    <t>BR 4.3.12</t>
  </si>
  <si>
    <t>BR 4.3.13</t>
  </si>
  <si>
    <t>BR 4.3.14</t>
  </si>
  <si>
    <t>BR 4.3.15</t>
  </si>
  <si>
    <t>BR 4.3.16</t>
  </si>
  <si>
    <t>BR 4.3.17</t>
  </si>
  <si>
    <t>BR 4.3.18</t>
  </si>
  <si>
    <t>BR 4.3.2.1</t>
  </si>
  <si>
    <t>BR 4.3.2.2</t>
  </si>
  <si>
    <t>VIP booking logging and tracking capabilities</t>
  </si>
  <si>
    <t>Unique Identifier for All Bookings</t>
  </si>
  <si>
    <t>Booking Information Capture and Airport Assignment</t>
  </si>
  <si>
    <t>BR 4.3.3.1</t>
  </si>
  <si>
    <t>BR 4.3.3.2</t>
  </si>
  <si>
    <t>BR 4.3.6.1</t>
  </si>
  <si>
    <t>BR 4.3.6.2</t>
  </si>
  <si>
    <t>BR 4.3.9.1</t>
  </si>
  <si>
    <t>BR 4.3.9.2</t>
  </si>
  <si>
    <t>BR 4.3.13.1</t>
  </si>
  <si>
    <t>BR 4.3.13.2</t>
  </si>
  <si>
    <t>BR 4.3.14.1</t>
  </si>
  <si>
    <t>BR 4.3.14.2</t>
  </si>
  <si>
    <t>BR 4.3.15.1</t>
  </si>
  <si>
    <t>BR 4.3.15.2</t>
  </si>
  <si>
    <t>BR 4.3.15.3</t>
  </si>
  <si>
    <t>BR 4.3.16.1</t>
  </si>
  <si>
    <t>BR 4.3.16.2</t>
  </si>
  <si>
    <t>BR 4.3.17.1</t>
  </si>
  <si>
    <t>BR 4.3.17.2</t>
  </si>
  <si>
    <t>BR 4.3.17.3</t>
  </si>
  <si>
    <t>BR 4.3.17.4</t>
  </si>
  <si>
    <t>BR 4.3.17.5</t>
  </si>
  <si>
    <t>BR 4.3.18.1</t>
  </si>
  <si>
    <t>BR 4.3.18.2</t>
  </si>
  <si>
    <t>BR 4.3.18.3</t>
  </si>
  <si>
    <t>BR 4.3.19</t>
  </si>
  <si>
    <t>BR 4.3.19.1</t>
  </si>
  <si>
    <t>BR 4.3.19.2</t>
  </si>
  <si>
    <t>BR 4.3.19.3</t>
  </si>
  <si>
    <t>BR 4.3.20</t>
  </si>
  <si>
    <t>BR 4.3.20.1</t>
  </si>
  <si>
    <t>BR 4.3.20.2</t>
  </si>
  <si>
    <t>BR 4.3.21</t>
  </si>
  <si>
    <t>BR 4.3.21.1</t>
  </si>
  <si>
    <t>BR 4.3.21.2</t>
  </si>
  <si>
    <t>BR 4.3.21.3</t>
  </si>
  <si>
    <t>BR 4.3.21.4</t>
  </si>
  <si>
    <t>BR 4.3.21.5</t>
  </si>
  <si>
    <t>BR 4.3.21.6</t>
  </si>
  <si>
    <t>Business Intelligence</t>
  </si>
  <si>
    <t>ACSA Website Booking Capability</t>
  </si>
  <si>
    <t>Setting performance targets</t>
  </si>
  <si>
    <t>SMS for booking information requests.</t>
  </si>
  <si>
    <t>Survey Management</t>
  </si>
  <si>
    <t>Spam detection</t>
  </si>
  <si>
    <t>Integration with CISCO call manager system (Contact Centre)</t>
  </si>
  <si>
    <t xml:space="preserve">Customer Profile </t>
  </si>
  <si>
    <t>Mobile App Booking Capability</t>
  </si>
  <si>
    <t>Booking escalation process</t>
  </si>
  <si>
    <t>Booking Escalation</t>
  </si>
  <si>
    <t>Booking re-opening process</t>
  </si>
  <si>
    <t>Response tracking &amp; notification</t>
  </si>
  <si>
    <t>Status update &amp; communication</t>
  </si>
  <si>
    <t>Capture Turnaround Times for Bookings</t>
  </si>
  <si>
    <t>Manual booking assignment</t>
  </si>
  <si>
    <t>Booking request notification</t>
  </si>
  <si>
    <t>Instant Booking Acknowledgement</t>
  </si>
  <si>
    <t xml:space="preserve">Subtotal </t>
  </si>
  <si>
    <t>Corporate Services: Stakeholder Relations Management:</t>
  </si>
  <si>
    <t>BR 4.4</t>
  </si>
  <si>
    <t>BR 4.4.1.1</t>
  </si>
  <si>
    <t>BR 4.4.1.2</t>
  </si>
  <si>
    <t>BR 4.4.1.3</t>
  </si>
  <si>
    <t>BR 4.4.1.4</t>
  </si>
  <si>
    <t>BR 4.4.3</t>
  </si>
  <si>
    <t>BR 4.4.4</t>
  </si>
  <si>
    <t>BR 4.4.5</t>
  </si>
  <si>
    <t>BR 4.4.6</t>
  </si>
  <si>
    <t>BR 4.4.7</t>
  </si>
  <si>
    <t>BR 4.4.8</t>
  </si>
  <si>
    <t>BR 4.4.9</t>
  </si>
  <si>
    <t>BR 4.4.10</t>
  </si>
  <si>
    <t>BR 4.4.11</t>
  </si>
  <si>
    <t>BR 4.4.12</t>
  </si>
  <si>
    <t>BR 4.4.13</t>
  </si>
  <si>
    <t>BR 4.4.14</t>
  </si>
  <si>
    <t>BR 4.4.15</t>
  </si>
  <si>
    <t>BR 4.4.16</t>
  </si>
  <si>
    <t>BR 4.4.17</t>
  </si>
  <si>
    <t>BR 4.4.18</t>
  </si>
  <si>
    <t>BR 4.4.3.1</t>
  </si>
  <si>
    <t>BR 4.4.3.2</t>
  </si>
  <si>
    <t>BR 4.4.4.1</t>
  </si>
  <si>
    <t>BR 4.4.4.2</t>
  </si>
  <si>
    <t>BR 4.4.5.1</t>
  </si>
  <si>
    <t>BR 4.4.5.2</t>
  </si>
  <si>
    <t>BR 4.4.6.1</t>
  </si>
  <si>
    <t>BR 4.4.6.2</t>
  </si>
  <si>
    <t>BR 4.4.7.1</t>
  </si>
  <si>
    <t>BR 4.4.7.2</t>
  </si>
  <si>
    <t>BR 4.4.7.3</t>
  </si>
  <si>
    <t>BR 4.4.12.1</t>
  </si>
  <si>
    <t>BR 4.4.12.2</t>
  </si>
  <si>
    <t>BR 4.4.13.1</t>
  </si>
  <si>
    <t>BR 4.4.14.1</t>
  </si>
  <si>
    <t>BR 4.4.14.2</t>
  </si>
  <si>
    <t>BR 4.4.14.3</t>
  </si>
  <si>
    <t>BR 4.4.16.1</t>
  </si>
  <si>
    <t>BR 4.4.16.2</t>
  </si>
  <si>
    <t>BR 4.4.16.3</t>
  </si>
  <si>
    <t>BR 4.4.17.1</t>
  </si>
  <si>
    <t>BR 4.4.17.2</t>
  </si>
  <si>
    <t>BR 4.4.17.3</t>
  </si>
  <si>
    <t>BR 4.4.17.4</t>
  </si>
  <si>
    <t>BR 4.4.17.5</t>
  </si>
  <si>
    <t>BR 4.4.18.1</t>
  </si>
  <si>
    <t>BR 4.4.18.2</t>
  </si>
  <si>
    <t>BR 4.4.18.3</t>
  </si>
  <si>
    <t>BR 4.4.18.4</t>
  </si>
  <si>
    <t xml:space="preserve">Tenant Relationship Management </t>
  </si>
  <si>
    <t>BR 4.5.1.1</t>
  </si>
  <si>
    <t>BR 4.5.1.2</t>
  </si>
  <si>
    <t>BR 4.5.1.3</t>
  </si>
  <si>
    <t>BR 4.5.1.4</t>
  </si>
  <si>
    <t>BR 4.5.1.5</t>
  </si>
  <si>
    <t>BR 4.5.1.6</t>
  </si>
  <si>
    <t>Tenant Opportunity and Lead Management</t>
  </si>
  <si>
    <t>Operations Stage</t>
  </si>
  <si>
    <t>BR 4.5.3</t>
  </si>
  <si>
    <t>BR 4.5.3.1</t>
  </si>
  <si>
    <t>BR 4.5.3.2</t>
  </si>
  <si>
    <t>BR 4.5.3.3</t>
  </si>
  <si>
    <t>BR 4.5.3.4</t>
  </si>
  <si>
    <t>BR 4.5.3.5</t>
  </si>
  <si>
    <t>BR 4.5.3.6</t>
  </si>
  <si>
    <t>Exiting Stage</t>
  </si>
  <si>
    <t>BR 4.5.4</t>
  </si>
  <si>
    <t>BR 4.5.4.1</t>
  </si>
  <si>
    <t>BR 4.5.4.2</t>
  </si>
  <si>
    <t>BR 4.5.5</t>
  </si>
  <si>
    <t>BR 4.5.6</t>
  </si>
  <si>
    <t>BR 4.5.7</t>
  </si>
  <si>
    <t>BR 4.5.8</t>
  </si>
  <si>
    <t>BR 4.5.9</t>
  </si>
  <si>
    <t>BR 4.5.10</t>
  </si>
  <si>
    <t>BR 4.5.11</t>
  </si>
  <si>
    <t>BR 4.5.12</t>
  </si>
  <si>
    <t>BR 4.5.12.1</t>
  </si>
  <si>
    <t>BR 4.5.12.2</t>
  </si>
  <si>
    <t>BR 4.5.12.3</t>
  </si>
  <si>
    <t>BR 4.5.12.4</t>
  </si>
  <si>
    <t>BR 4.5.12.5</t>
  </si>
  <si>
    <t>BR 4.5.12.6</t>
  </si>
  <si>
    <t>BR 4.5.12.7</t>
  </si>
  <si>
    <t>BR 4.5.12.8</t>
  </si>
  <si>
    <t>BR 4.5.12.9</t>
  </si>
  <si>
    <t>BR 4.5.12.10</t>
  </si>
  <si>
    <t>BR 4.5.12.11</t>
  </si>
  <si>
    <t>BR 4.5.12.12</t>
  </si>
  <si>
    <t>BR 4.5.12.13</t>
  </si>
  <si>
    <t>BR 4.5.12.14</t>
  </si>
  <si>
    <t>BR 4.5.12.15</t>
  </si>
  <si>
    <t>BR 4.5.12.16</t>
  </si>
  <si>
    <t>BR 4.5.12.17</t>
  </si>
  <si>
    <t>BR 4.5.12.18</t>
  </si>
  <si>
    <t>BR 4.5.12.19</t>
  </si>
  <si>
    <t>BR 4.5.12.20</t>
  </si>
  <si>
    <t>BR 4.5.12.21</t>
  </si>
  <si>
    <t>BR 4.5.12.22</t>
  </si>
  <si>
    <t xml:space="preserve">Training Academy Requirements </t>
  </si>
  <si>
    <t>Lead Capture</t>
  </si>
  <si>
    <t>BR 4.6.3</t>
  </si>
  <si>
    <t>BR 4.6.4</t>
  </si>
  <si>
    <t>BR 4.6.5</t>
  </si>
  <si>
    <t>BR 4.6.6</t>
  </si>
  <si>
    <t>BR 4.6.7</t>
  </si>
  <si>
    <t>BR 4.6.8</t>
  </si>
  <si>
    <t>BR 4.6.9</t>
  </si>
  <si>
    <t>BR 4.6.9.1</t>
  </si>
  <si>
    <t>BR 4.6.9.2</t>
  </si>
  <si>
    <t>BR 4.6.9.3</t>
  </si>
  <si>
    <t>BR 4.6.9.4</t>
  </si>
  <si>
    <t>BR 4.6.9.5</t>
  </si>
  <si>
    <t>BR 4.6.9.6</t>
  </si>
  <si>
    <t>Course Discovery and Inquiry</t>
  </si>
  <si>
    <t>Course Booking</t>
  </si>
  <si>
    <t>Online Payment Integration</t>
  </si>
  <si>
    <t>Booking Confirmation</t>
  </si>
  <si>
    <t>Pre-Sales Activity Tracking</t>
  </si>
  <si>
    <t>Unresolved Query Escalation</t>
  </si>
  <si>
    <t>After-Hours Notification</t>
  </si>
  <si>
    <t>Contracting</t>
  </si>
  <si>
    <t>Onboarding</t>
  </si>
  <si>
    <t>BR 4.6.10</t>
  </si>
  <si>
    <t>BR 4.6.10.1</t>
  </si>
  <si>
    <t>BR 4.6.10.2</t>
  </si>
  <si>
    <t>BR 4.6.10.3</t>
  </si>
  <si>
    <t>BR 4.6.10.4</t>
  </si>
  <si>
    <t>BR 4.6.10.5</t>
  </si>
  <si>
    <t>BR 4.6.10.6</t>
  </si>
  <si>
    <t>BR 4.6.11</t>
  </si>
  <si>
    <t>BR 4.6.11.1</t>
  </si>
  <si>
    <t>BR 4.6.11.2</t>
  </si>
  <si>
    <t>BR 4.6.11.3</t>
  </si>
  <si>
    <t>BR 4.6.12</t>
  </si>
  <si>
    <t>BR 4.6.12.1</t>
  </si>
  <si>
    <t>BR 4.6.12.2</t>
  </si>
  <si>
    <t>BR 4.6.12.3</t>
  </si>
  <si>
    <t>BR 4.6.12.4</t>
  </si>
  <si>
    <t>BR 4.6.12.5</t>
  </si>
  <si>
    <t>BR 4.6.12.6</t>
  </si>
  <si>
    <t>BR 4.6.12.7</t>
  </si>
  <si>
    <t>BR 4.6.13</t>
  </si>
  <si>
    <t>BR 4.6.13.1</t>
  </si>
  <si>
    <t>BR 4.6.13.2</t>
  </si>
  <si>
    <t>BR 4.6.13.3</t>
  </si>
  <si>
    <t>BR 4.6.14</t>
  </si>
  <si>
    <t>BR 4.6.14.1</t>
  </si>
  <si>
    <t>BR 4.6.14.2</t>
  </si>
  <si>
    <t>BR 4.6.14.3</t>
  </si>
  <si>
    <t>BR 4.6.15</t>
  </si>
  <si>
    <t>BR 4.6.15.1</t>
  </si>
  <si>
    <t>BR 4.6.15.2</t>
  </si>
  <si>
    <t>BR 4.6.15.3</t>
  </si>
  <si>
    <t>BR 4.6.15.4</t>
  </si>
  <si>
    <t>BR 4.6.15.5</t>
  </si>
  <si>
    <t xml:space="preserve">Reporting </t>
  </si>
  <si>
    <t>Integration</t>
  </si>
  <si>
    <t>Post-Course Engagement &amp; Marketing</t>
  </si>
  <si>
    <t>Post-Training</t>
  </si>
  <si>
    <t xml:space="preserve">Training </t>
  </si>
  <si>
    <t>BR 4.2.9</t>
  </si>
  <si>
    <t>BR 4.2.10</t>
  </si>
  <si>
    <t>BR 4.2.11</t>
  </si>
  <si>
    <t>BR 4.2.11.1</t>
  </si>
  <si>
    <t>BR 4.2.11.2</t>
  </si>
  <si>
    <t>BR 4.2.11.3</t>
  </si>
  <si>
    <t>BR 4.2.11.4</t>
  </si>
  <si>
    <t>BR 4.2.11.5</t>
  </si>
  <si>
    <t>BR 4.2.11.6</t>
  </si>
  <si>
    <t>BR 4.2.10.1</t>
  </si>
  <si>
    <t>BR 4.2.10.2</t>
  </si>
  <si>
    <t>BR 4.2.10.3</t>
  </si>
  <si>
    <t>BR 4.2.10.4</t>
  </si>
  <si>
    <t>BR 4.2.10.5</t>
  </si>
  <si>
    <t>BR 4.2.10.6</t>
  </si>
  <si>
    <t>BR 4.2.10.7</t>
  </si>
  <si>
    <t>BR 4.2.12</t>
  </si>
  <si>
    <t>External stakeholder profiling</t>
  </si>
  <si>
    <t>Capture feedback after an engagement</t>
  </si>
  <si>
    <t>Action items</t>
  </si>
  <si>
    <t>Bulk emails and letters</t>
  </si>
  <si>
    <t>Must Have</t>
  </si>
  <si>
    <t xml:space="preserve">Should have </t>
  </si>
  <si>
    <t>Could Have</t>
  </si>
  <si>
    <t xml:space="preserve">REQ CATERGORY </t>
  </si>
  <si>
    <t>MAXIMUM SCORE</t>
  </si>
  <si>
    <t>MEDIUM SCORE</t>
  </si>
  <si>
    <t>MINIMUM SCORE</t>
  </si>
  <si>
    <t xml:space="preserve">TOTAL </t>
  </si>
  <si>
    <r>
      <t xml:space="preserve">i. If a bidder scores a minimum of </t>
    </r>
    <r>
      <rPr>
        <b/>
        <sz val="11"/>
        <color theme="1"/>
        <rFont val="Arial Narrow"/>
        <family val="2"/>
      </rPr>
      <t>1728</t>
    </r>
    <r>
      <rPr>
        <sz val="11"/>
        <color theme="1"/>
        <rFont val="Arial Narrow"/>
        <family val="2"/>
      </rPr>
      <t xml:space="preserve"> points, they will be scored </t>
    </r>
    <r>
      <rPr>
        <b/>
        <sz val="11"/>
        <color rgb="FFFF0000"/>
        <rFont val="Arial Narrow"/>
        <family val="2"/>
      </rPr>
      <t>[30]</t>
    </r>
    <r>
      <rPr>
        <b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points.
ii. If  a bidder scores a minimum of </t>
    </r>
    <r>
      <rPr>
        <b/>
        <sz val="11"/>
        <color theme="1"/>
        <rFont val="Arial Narrow"/>
        <family val="2"/>
      </rPr>
      <t>1512</t>
    </r>
    <r>
      <rPr>
        <sz val="11"/>
        <color theme="1"/>
        <rFont val="Arial Narrow"/>
        <family val="2"/>
      </rPr>
      <t xml:space="preserve"> points and a maximum of less than </t>
    </r>
    <r>
      <rPr>
        <b/>
        <sz val="11"/>
        <color theme="1"/>
        <rFont val="Arial Narrow"/>
        <family val="2"/>
      </rPr>
      <t>1728</t>
    </r>
    <r>
      <rPr>
        <sz val="11"/>
        <color theme="1"/>
        <rFont val="Arial Narrow"/>
        <family val="2"/>
      </rPr>
      <t xml:space="preserve"> points, they will be scored </t>
    </r>
    <r>
      <rPr>
        <b/>
        <sz val="11"/>
        <color rgb="FFFF0000"/>
        <rFont val="Arial Narrow"/>
        <family val="2"/>
      </rPr>
      <t>[14]</t>
    </r>
    <r>
      <rPr>
        <sz val="11"/>
        <color theme="1"/>
        <rFont val="Arial Narrow"/>
        <family val="2"/>
      </rPr>
      <t xml:space="preserve"> points.
iii. If  a bidder scores a minimum of </t>
    </r>
    <r>
      <rPr>
        <b/>
        <sz val="11"/>
        <color theme="1"/>
        <rFont val="Arial Narrow"/>
        <family val="2"/>
      </rPr>
      <t>1296</t>
    </r>
    <r>
      <rPr>
        <sz val="11"/>
        <color theme="1"/>
        <rFont val="Arial Narrow"/>
        <family val="2"/>
      </rPr>
      <t xml:space="preserve"> points and a maximum of less, than </t>
    </r>
    <r>
      <rPr>
        <b/>
        <sz val="11"/>
        <color theme="1"/>
        <rFont val="Arial Narrow"/>
        <family val="2"/>
      </rPr>
      <t>1512</t>
    </r>
    <r>
      <rPr>
        <sz val="11"/>
        <color theme="1"/>
        <rFont val="Arial Narrow"/>
        <family val="2"/>
      </rPr>
      <t xml:space="preserve"> points, they will be scored</t>
    </r>
    <r>
      <rPr>
        <sz val="11"/>
        <color rgb="FFFF0000"/>
        <rFont val="Arial Narrow"/>
        <family val="2"/>
      </rPr>
      <t xml:space="preserve"> </t>
    </r>
    <r>
      <rPr>
        <b/>
        <sz val="11"/>
        <color rgb="FFFF0000"/>
        <rFont val="Arial Narrow"/>
        <family val="2"/>
      </rPr>
      <t>[8]</t>
    </r>
    <r>
      <rPr>
        <b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points
iii. If a bidder’s total score is less than 1296 points, they are scored </t>
    </r>
    <r>
      <rPr>
        <b/>
        <sz val="11"/>
        <color rgb="FFFF0000"/>
        <rFont val="Arial Narrow"/>
        <family val="2"/>
      </rPr>
      <t xml:space="preserve">[0] </t>
    </r>
    <r>
      <rPr>
        <sz val="11"/>
        <color theme="1"/>
        <rFont val="Arial Narrow"/>
        <family val="2"/>
      </rPr>
      <t>points</t>
    </r>
  </si>
  <si>
    <t>Subtotal (Customer Query Management)</t>
  </si>
  <si>
    <t>Capture key account plan.</t>
  </si>
  <si>
    <t>Key Account Plan Areas</t>
  </si>
  <si>
    <t>Industry understanding</t>
  </si>
  <si>
    <t>Stakeholder decision-making unit</t>
  </si>
  <si>
    <t>Stakeholder engagement plan</t>
  </si>
  <si>
    <t>Value captured</t>
  </si>
  <si>
    <t>Stakeholder journey</t>
  </si>
  <si>
    <t>BR 4.2.8</t>
  </si>
  <si>
    <t>Contract/ Lease Agreement</t>
  </si>
  <si>
    <t>BR 4.2.8.1</t>
  </si>
  <si>
    <t>BR 4.2.8.2</t>
  </si>
  <si>
    <t>Dependence and Strategic Initiatives</t>
  </si>
  <si>
    <t>Survey capability</t>
  </si>
  <si>
    <t>Engagement Capability</t>
  </si>
  <si>
    <t>Refer to the detailed requirement in the Scope of Work</t>
  </si>
  <si>
    <t>BR 4.2.4.1</t>
  </si>
  <si>
    <t>BR 4.2.9.1</t>
  </si>
  <si>
    <t>Search Functionality</t>
  </si>
  <si>
    <t>BR 4.2.12.1</t>
  </si>
  <si>
    <t>Requirement Description</t>
  </si>
  <si>
    <t>Functionality Available</t>
  </si>
  <si>
    <t>Functionality not available, but can be developed</t>
  </si>
  <si>
    <t>BR#</t>
  </si>
  <si>
    <t>BR 4.3.1.1</t>
  </si>
  <si>
    <t>BR 4.3.4.1</t>
  </si>
  <si>
    <t>BR 4.3.5.1</t>
  </si>
  <si>
    <t>BR 4.3.8.1</t>
  </si>
  <si>
    <t>BR 4.3.10.1</t>
  </si>
  <si>
    <t>BR 4.3.11.1</t>
  </si>
  <si>
    <t>BR 4.3.12.1</t>
  </si>
  <si>
    <t>BR 4.3.7.1</t>
  </si>
  <si>
    <t>Stakeholder Contact Groups</t>
  </si>
  <si>
    <t>BR 4.4.2.1</t>
  </si>
  <si>
    <t>BR 4.4.2.2</t>
  </si>
  <si>
    <t>BR 4.4.2.3</t>
  </si>
  <si>
    <t>View a profile.</t>
  </si>
  <si>
    <t>Engagement plan</t>
  </si>
  <si>
    <t>Capture a Corporate Project (Engagements)</t>
  </si>
  <si>
    <t>Executive engagement plan for a Stakeholder Owner (Executive)</t>
  </si>
  <si>
    <t>Engagement Plan for a Corporate Project</t>
  </si>
  <si>
    <t>Engagement objectives</t>
  </si>
  <si>
    <t>Display stakeholder owners</t>
  </si>
  <si>
    <t>BR 4.4.11.1</t>
  </si>
  <si>
    <t>BR 4.4.11.2</t>
  </si>
  <si>
    <t>BR 4.4.4.3</t>
  </si>
  <si>
    <t>BR 4.4.6.3</t>
  </si>
  <si>
    <t>BR 4.4.7.4</t>
  </si>
  <si>
    <t>BR 4.4.7.5</t>
  </si>
  <si>
    <t>R 4.4.8.1</t>
  </si>
  <si>
    <t>BR 4.4.9.1</t>
  </si>
  <si>
    <t>BR 4.4.9.2</t>
  </si>
  <si>
    <t>Plan updates</t>
  </si>
  <si>
    <t>Schedule an engagement that is linked to Plan.</t>
  </si>
  <si>
    <t>BR 4.4.12.3</t>
  </si>
  <si>
    <t>BR 4.4.12.4</t>
  </si>
  <si>
    <t>BR 4.4.12.5</t>
  </si>
  <si>
    <t>BR 4.4.12.6</t>
  </si>
  <si>
    <t>Invitation response notification</t>
  </si>
  <si>
    <t>Engage the external stakeholders</t>
  </si>
  <si>
    <t>BR 4.4.15.1</t>
  </si>
  <si>
    <t>BR 4.4.15.2</t>
  </si>
  <si>
    <t>BR 4.4.15.3</t>
  </si>
  <si>
    <t>BR 4.4.15.4</t>
  </si>
  <si>
    <t>BR 4.4.15.5</t>
  </si>
  <si>
    <t>BR 4.4.16.4</t>
  </si>
  <si>
    <t>BR 4.4.16.5</t>
  </si>
  <si>
    <t>BR 4.4.16.6</t>
  </si>
  <si>
    <t>BR 4.4.16.7</t>
  </si>
  <si>
    <t>BR 4.4.16.8</t>
  </si>
  <si>
    <t>BR 4.4.17.6</t>
  </si>
  <si>
    <t>BR 4.4.17.7</t>
  </si>
  <si>
    <t>BR 4.4.17.8</t>
  </si>
  <si>
    <t>BR 4.4.17.9</t>
  </si>
  <si>
    <t>BR 4.4.17.10</t>
  </si>
  <si>
    <t>System Reporting</t>
  </si>
  <si>
    <t>BR 4.2.6.1</t>
  </si>
  <si>
    <t xml:space="preserve">Functionality not available, but can be developed </t>
  </si>
  <si>
    <t>Subtotal (Tenant Relationship Management)</t>
  </si>
  <si>
    <t>Traffic Development Unit</t>
  </si>
  <si>
    <t>Prospecting</t>
  </si>
  <si>
    <t>BR 4.5.5.1</t>
  </si>
  <si>
    <t>Data Analysis</t>
  </si>
  <si>
    <t>BR 4.5.6.1</t>
  </si>
  <si>
    <t>BR 4.5.7.1</t>
  </si>
  <si>
    <t>BR 4.5.8.1</t>
  </si>
  <si>
    <t>BR 4.5.9.1</t>
  </si>
  <si>
    <t>BR 4.5.10.1</t>
  </si>
  <si>
    <t>BR 4.5.11.1</t>
  </si>
  <si>
    <t>Engagement:</t>
  </si>
  <si>
    <t>Proposal Development:</t>
  </si>
  <si>
    <t>Stakeholder Alignment:</t>
  </si>
  <si>
    <t>Pipeline Management:</t>
  </si>
  <si>
    <t>Account Management:</t>
  </si>
  <si>
    <t>Subtotal (Traffic Development Unit )</t>
  </si>
  <si>
    <t xml:space="preserve">Traing Academy </t>
  </si>
  <si>
    <t>Subtotal (Traing Academy  )</t>
  </si>
  <si>
    <t>BR 4.6.1.1</t>
  </si>
  <si>
    <t>BR 4.6.2.1</t>
  </si>
  <si>
    <t>BR 4.6.3.1</t>
  </si>
  <si>
    <t>BR 4.6.4.1</t>
  </si>
  <si>
    <t>BR 4.6.5.1</t>
  </si>
  <si>
    <t>BR 4.6.6.1</t>
  </si>
  <si>
    <t>BR 4.6.7.1</t>
  </si>
  <si>
    <t>BR 4.6.8.1</t>
  </si>
  <si>
    <t>Training</t>
  </si>
  <si>
    <t xml:space="preserve">Post-Training </t>
  </si>
  <si>
    <t>Data Migration</t>
  </si>
  <si>
    <t>BR 5.1</t>
  </si>
  <si>
    <t>Transfer of Historical Data from Existing Systems</t>
  </si>
  <si>
    <t>BR 5.2</t>
  </si>
  <si>
    <t>BR 5.3</t>
  </si>
  <si>
    <t>BR 5.1.1</t>
  </si>
  <si>
    <t>BR 5.2.1</t>
  </si>
  <si>
    <t>BR 5.3.1</t>
  </si>
  <si>
    <t>Subtotal (Data Migration)</t>
  </si>
  <si>
    <t xml:space="preserve">Requirement Category </t>
  </si>
  <si>
    <t xml:space="preserve">Query Management </t>
  </si>
  <si>
    <t xml:space="preserve">Key Account Management </t>
  </si>
  <si>
    <t>Training Academy</t>
  </si>
  <si>
    <t>GRAND TOTAL</t>
  </si>
  <si>
    <r>
      <t xml:space="preserve">4.       If a bidder has scored less than </t>
    </r>
    <r>
      <rPr>
        <b/>
        <sz val="11"/>
        <color rgb="FF000000"/>
        <rFont val="Aptos Narrow"/>
        <family val="2"/>
      </rPr>
      <t>1751</t>
    </r>
    <r>
      <rPr>
        <sz val="11"/>
        <color rgb="FF000000"/>
        <rFont val="Aptos Narrow"/>
        <family val="2"/>
      </rPr>
      <t>, they will be scored</t>
    </r>
    <r>
      <rPr>
        <b/>
        <sz val="11"/>
        <color rgb="FF000000"/>
        <rFont val="Aptos Narrow"/>
        <family val="2"/>
      </rPr>
      <t xml:space="preserve"> [0]</t>
    </r>
    <r>
      <rPr>
        <sz val="11"/>
        <color rgb="FF000000"/>
        <rFont val="Aptos Narrow"/>
        <family val="2"/>
      </rPr>
      <t>.</t>
    </r>
  </si>
  <si>
    <t xml:space="preserve">Functionaly Not available, but can be developed </t>
  </si>
  <si>
    <t>Data Migration Plan</t>
  </si>
  <si>
    <t>Alignment with Data Retention Policy</t>
  </si>
  <si>
    <t>Bidder's Score</t>
  </si>
  <si>
    <t>Bidders are expected to score themselves based on the responses as per Annexure C</t>
  </si>
  <si>
    <r>
      <t>1.</t>
    </r>
    <r>
      <rPr>
        <sz val="7"/>
        <color rgb="FF000000"/>
        <rFont val="Times New Roman"/>
        <family val="1"/>
      </rPr>
      <t xml:space="preserve">       </t>
    </r>
    <r>
      <rPr>
        <sz val="11"/>
        <color theme="1"/>
        <rFont val="Aptos"/>
        <family val="2"/>
      </rPr>
      <t xml:space="preserve">If a bidder has scored a minimum of </t>
    </r>
    <r>
      <rPr>
        <b/>
        <sz val="11"/>
        <color rgb="FF000000"/>
        <rFont val="Aptos Narrow"/>
        <family val="2"/>
      </rPr>
      <t>2252 (90%)</t>
    </r>
    <r>
      <rPr>
        <sz val="11"/>
        <color rgb="FF000000"/>
        <rFont val="Aptos Narrow"/>
        <family val="2"/>
      </rPr>
      <t xml:space="preserve">, they will be scored </t>
    </r>
    <r>
      <rPr>
        <b/>
        <sz val="11"/>
        <color rgb="FF000000"/>
        <rFont val="Aptos Narrow"/>
        <family val="2"/>
      </rPr>
      <t>[50] points</t>
    </r>
    <r>
      <rPr>
        <sz val="11"/>
        <color rgb="FF000000"/>
        <rFont val="Aptos Narrow"/>
        <family val="2"/>
      </rPr>
      <t xml:space="preserve"> 
2.	If a bidder has scored a minimum of 2022, and a maximum of less than 2252, they will be scored [50] points</t>
    </r>
  </si>
  <si>
    <r>
      <t>2.</t>
    </r>
    <r>
      <rPr>
        <sz val="7"/>
        <color rgb="FF000000"/>
        <rFont val="Times New Roman"/>
        <family val="1"/>
      </rPr>
      <t xml:space="preserve">       </t>
    </r>
    <r>
      <rPr>
        <sz val="11"/>
        <color theme="1"/>
        <rFont val="Aptos"/>
        <family val="2"/>
      </rPr>
      <t xml:space="preserve">If a bidder has scored a minimum of </t>
    </r>
    <r>
      <rPr>
        <b/>
        <sz val="11"/>
        <color theme="1"/>
        <rFont val="Aptos"/>
        <family val="2"/>
      </rPr>
      <t>20</t>
    </r>
    <r>
      <rPr>
        <b/>
        <sz val="11"/>
        <color rgb="FF000000"/>
        <rFont val="Aptos Narrow"/>
        <family val="2"/>
      </rPr>
      <t>22 (80%)</t>
    </r>
    <r>
      <rPr>
        <sz val="11"/>
        <color rgb="FF000000"/>
        <rFont val="Aptos Narrow"/>
        <family val="2"/>
      </rPr>
      <t>, and a maximum of less than 2252, they will be scored</t>
    </r>
    <r>
      <rPr>
        <b/>
        <sz val="11"/>
        <color rgb="FF000000"/>
        <rFont val="Aptos Narrow"/>
        <family val="2"/>
      </rPr>
      <t xml:space="preserve"> [30] points </t>
    </r>
    <r>
      <rPr>
        <sz val="11"/>
        <color rgb="FF000000"/>
        <rFont val="Aptos Narrow"/>
        <family val="2"/>
      </rPr>
      <t xml:space="preserve">
2.	If a bidder has scored a minimum of 2022, and a maximum of less than 2252, they will be scored [50] points</t>
    </r>
  </si>
  <si>
    <r>
      <t xml:space="preserve">3.       If a bidder has scored a minimum of </t>
    </r>
    <r>
      <rPr>
        <b/>
        <sz val="11"/>
        <color rgb="FF000000"/>
        <rFont val="Aptos Narrow"/>
        <family val="2"/>
      </rPr>
      <t>1751 (70%)</t>
    </r>
    <r>
      <rPr>
        <sz val="11"/>
        <color rgb="FF000000"/>
        <rFont val="Aptos Narrow"/>
        <family val="2"/>
      </rPr>
      <t xml:space="preserve">, and a maximum of less than </t>
    </r>
    <r>
      <rPr>
        <b/>
        <sz val="11"/>
        <color rgb="FF000000"/>
        <rFont val="Aptos Narrow"/>
        <family val="2"/>
      </rPr>
      <t>2022</t>
    </r>
    <r>
      <rPr>
        <sz val="11"/>
        <color rgb="FF000000"/>
        <rFont val="Aptos Narrow"/>
        <family val="2"/>
      </rPr>
      <t xml:space="preserve">, they will be scored </t>
    </r>
    <r>
      <rPr>
        <b/>
        <sz val="11"/>
        <color rgb="FF000000"/>
        <rFont val="Aptos Narrow"/>
        <family val="2"/>
      </rPr>
      <t>[20] points</t>
    </r>
  </si>
  <si>
    <t>Overall Score</t>
  </si>
  <si>
    <t>NB:</t>
  </si>
  <si>
    <t xml:space="preserve">Please note that the table below is a summary of the business requirements total scoring. It's for information purposes. </t>
  </si>
  <si>
    <r>
      <t>1.</t>
    </r>
    <r>
      <rPr>
        <sz val="7"/>
        <color rgb="FF000000"/>
        <rFont val="Times New Roman"/>
        <family val="1"/>
      </rPr>
      <t xml:space="preserve">       </t>
    </r>
    <r>
      <rPr>
        <sz val="11"/>
        <color theme="1"/>
        <rFont val="Aptos"/>
        <family val="2"/>
      </rPr>
      <t xml:space="preserve">If a bidder has scored a minimum of </t>
    </r>
    <r>
      <rPr>
        <b/>
        <sz val="11"/>
        <color rgb="FF000000"/>
        <rFont val="Aptos Narrow"/>
        <family val="2"/>
      </rPr>
      <t>2194 (90%)</t>
    </r>
    <r>
      <rPr>
        <sz val="11"/>
        <color rgb="FF000000"/>
        <rFont val="Aptos Narrow"/>
        <family val="2"/>
      </rPr>
      <t xml:space="preserve">, they will be scored </t>
    </r>
    <r>
      <rPr>
        <b/>
        <sz val="11"/>
        <color rgb="FF000000"/>
        <rFont val="Aptos Narrow"/>
        <family val="2"/>
      </rPr>
      <t>[50] points</t>
    </r>
    <r>
      <rPr>
        <sz val="11"/>
        <color rgb="FF000000"/>
        <rFont val="Aptos Narrow"/>
        <family val="2"/>
      </rPr>
      <t xml:space="preserve"> 
2.	If a bidder has scored a minimum of 2022, and a maximum of less than 2252, they will be scored [50] points</t>
    </r>
  </si>
  <si>
    <r>
      <t>2.</t>
    </r>
    <r>
      <rPr>
        <sz val="7"/>
        <color rgb="FF000000"/>
        <rFont val="Times New Roman"/>
        <family val="1"/>
      </rPr>
      <t xml:space="preserve">       </t>
    </r>
    <r>
      <rPr>
        <sz val="11"/>
        <color theme="1"/>
        <rFont val="Aptos"/>
        <family val="2"/>
      </rPr>
      <t xml:space="preserve">If a bidder has scored a minimum of </t>
    </r>
    <r>
      <rPr>
        <b/>
        <sz val="11"/>
        <color theme="1"/>
        <rFont val="Aptos"/>
        <family val="2"/>
      </rPr>
      <t>1950</t>
    </r>
    <r>
      <rPr>
        <b/>
        <sz val="11"/>
        <color rgb="FF000000"/>
        <rFont val="Aptos Narrow"/>
        <family val="2"/>
      </rPr>
      <t xml:space="preserve"> (80%),</t>
    </r>
    <r>
      <rPr>
        <sz val="11"/>
        <color rgb="FF000000"/>
        <rFont val="Aptos Narrow"/>
        <family val="2"/>
      </rPr>
      <t xml:space="preserve"> and a maximum of less than 2002, they will be scored</t>
    </r>
    <r>
      <rPr>
        <b/>
        <sz val="11"/>
        <color rgb="FF000000"/>
        <rFont val="Aptos Narrow"/>
        <family val="2"/>
      </rPr>
      <t xml:space="preserve"> [30] points </t>
    </r>
    <r>
      <rPr>
        <sz val="11"/>
        <color rgb="FF000000"/>
        <rFont val="Aptos Narrow"/>
        <family val="2"/>
      </rPr>
      <t xml:space="preserve">
2.	If a bidder has scored a minimum of 2022, and a maximum of less than 2252, they will be scored [50] points</t>
    </r>
  </si>
  <si>
    <r>
      <t xml:space="preserve">3.       If a bidder has scored a minimum of </t>
    </r>
    <r>
      <rPr>
        <b/>
        <sz val="11"/>
        <color rgb="FF000000"/>
        <rFont val="Aptos Narrow"/>
        <family val="2"/>
      </rPr>
      <t>1707 (70%)</t>
    </r>
    <r>
      <rPr>
        <sz val="11"/>
        <color rgb="FF000000"/>
        <rFont val="Aptos Narrow"/>
        <family val="2"/>
      </rPr>
      <t xml:space="preserve">, and a maximum of less than </t>
    </r>
    <r>
      <rPr>
        <b/>
        <sz val="11"/>
        <color rgb="FF000000"/>
        <rFont val="Aptos Narrow"/>
        <family val="2"/>
      </rPr>
      <t>2022</t>
    </r>
    <r>
      <rPr>
        <sz val="11"/>
        <color rgb="FF000000"/>
        <rFont val="Aptos Narrow"/>
        <family val="2"/>
      </rPr>
      <t xml:space="preserve">, they will be scored </t>
    </r>
    <r>
      <rPr>
        <b/>
        <sz val="11"/>
        <color rgb="FF000000"/>
        <rFont val="Aptos Narrow"/>
        <family val="2"/>
      </rPr>
      <t>[20] points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</si>
</sst>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rgb="FFFF0000"/>
      <name val="Arial Narrow"/>
      <family val="2"/>
    </font>
    <font>
      <b/>
      <sz val="11"/>
      <color rgb="FFFF0000"/>
      <name val="Arial Narrow"/>
      <family val="2"/>
    </font>
    <font>
      <i/>
      <sz val="11"/>
      <color theme="1"/>
      <name val="Arial Narrow"/>
      <family val="2"/>
    </font>
    <font>
      <b/>
      <sz val="10"/>
      <color rgb="FF000000"/>
      <name val="Arial"/>
      <family val="2"/>
    </font>
    <font>
      <b/>
      <sz val="11"/>
      <name val="Arial Narrow"/>
      <family val="2"/>
    </font>
    <font>
      <sz val="11"/>
      <color rgb="FF000000"/>
      <name val="Aptos Narrow"/>
      <family val="2"/>
    </font>
    <font>
      <sz val="7"/>
      <color rgb="FF000000"/>
      <name val="Times New Roman"/>
      <family val="1"/>
    </font>
    <font>
      <sz val="11"/>
      <color theme="1"/>
      <name val="Aptos"/>
      <family val="2"/>
    </font>
    <font>
      <b/>
      <sz val="11"/>
      <color rgb="FF000000"/>
      <name val="Aptos Narrow"/>
      <family val="2"/>
    </font>
    <font>
      <b/>
      <sz val="11"/>
      <color theme="1"/>
      <name val="Aptos"/>
      <family val="2"/>
    </font>
  </fonts>
  <fills count="9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5" fillId="7" borderId="1" xfId="0" applyFont="1" applyFill="1" applyBorder="1"/>
    <xf numFmtId="0" fontId="5" fillId="5" borderId="1" xfId="0" applyFont="1" applyFill="1" applyBorder="1"/>
    <xf numFmtId="0" fontId="5" fillId="5" borderId="2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left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3" fillId="0" borderId="1" xfId="0" applyFont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</xf>
    <xf numFmtId="0" fontId="1" fillId="2" borderId="3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center"/>
    </xf>
    <xf numFmtId="0" fontId="1" fillId="2" borderId="7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horizontal="center"/>
    </xf>
    <xf numFmtId="0" fontId="1" fillId="5" borderId="1" xfId="0" applyFont="1" applyFill="1" applyBorder="1" applyAlignment="1" applyProtection="1">
      <alignment vertical="center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Protection="1"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3" borderId="1" xfId="0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1" fillId="2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1" fillId="3" borderId="0" xfId="0" applyFont="1" applyFill="1" applyBorder="1" applyAlignment="1" applyProtection="1">
      <alignment horizontal="left"/>
      <protection locked="0"/>
    </xf>
    <xf numFmtId="0" fontId="1" fillId="3" borderId="0" xfId="0" applyFont="1" applyFill="1" applyBorder="1" applyAlignment="1" applyProtection="1">
      <alignment horizontal="center"/>
      <protection locked="0"/>
    </xf>
    <xf numFmtId="0" fontId="7" fillId="3" borderId="0" xfId="0" applyFont="1" applyFill="1" applyBorder="1" applyProtection="1">
      <protection locked="0"/>
    </xf>
    <xf numFmtId="0" fontId="3" fillId="3" borderId="0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vertical="center"/>
      <protection locked="0"/>
    </xf>
    <xf numFmtId="0" fontId="3" fillId="3" borderId="0" xfId="0" applyFont="1" applyFill="1" applyBorder="1" applyProtection="1">
      <protection locked="0"/>
    </xf>
    <xf numFmtId="0" fontId="7" fillId="3" borderId="0" xfId="0" applyFont="1" applyFill="1" applyBorder="1" applyAlignment="1" applyProtection="1">
      <alignment vertical="center" wrapText="1"/>
      <protection locked="0"/>
    </xf>
    <xf numFmtId="0" fontId="1" fillId="3" borderId="0" xfId="0" applyFont="1" applyFill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center"/>
      <protection locked="0"/>
    </xf>
    <xf numFmtId="0" fontId="1" fillId="3" borderId="0" xfId="0" applyFont="1" applyFill="1" applyBorder="1" applyAlignment="1" applyProtection="1">
      <alignment vertical="center"/>
      <protection locked="0"/>
    </xf>
    <xf numFmtId="0" fontId="1" fillId="3" borderId="0" xfId="0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 applyBorder="1" applyProtection="1">
      <protection locked="0"/>
    </xf>
    <xf numFmtId="0" fontId="1" fillId="3" borderId="0" xfId="0" applyFont="1" applyFill="1" applyAlignment="1" applyProtection="1">
      <alignment horizontal="left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9" fillId="5" borderId="1" xfId="0" applyFont="1" applyFill="1" applyBorder="1" applyProtection="1">
      <protection locked="0"/>
    </xf>
    <xf numFmtId="0" fontId="9" fillId="5" borderId="1" xfId="0" applyFont="1" applyFill="1" applyBorder="1" applyAlignment="1" applyProtection="1">
      <alignment vertical="center"/>
      <protection locked="0"/>
    </xf>
    <xf numFmtId="0" fontId="9" fillId="5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Protection="1">
      <protection locked="0"/>
    </xf>
    <xf numFmtId="0" fontId="10" fillId="2" borderId="7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Protection="1">
      <protection locked="0"/>
    </xf>
    <xf numFmtId="0" fontId="10" fillId="3" borderId="1" xfId="0" applyFont="1" applyFill="1" applyBorder="1" applyProtection="1">
      <protection locked="0"/>
    </xf>
    <xf numFmtId="0" fontId="10" fillId="3" borderId="1" xfId="0" applyFont="1" applyFill="1" applyBorder="1" applyAlignment="1" applyProtection="1">
      <alignment horizontal="center"/>
      <protection locked="0"/>
    </xf>
    <xf numFmtId="0" fontId="8" fillId="2" borderId="0" xfId="0" applyFont="1" applyFill="1" applyProtection="1">
      <protection locked="0"/>
    </xf>
    <xf numFmtId="0" fontId="1" fillId="6" borderId="2" xfId="0" applyFont="1" applyFill="1" applyBorder="1" applyAlignment="1" applyProtection="1">
      <alignment horizontal="center"/>
      <protection locked="0"/>
    </xf>
    <xf numFmtId="0" fontId="1" fillId="6" borderId="3" xfId="0" applyFont="1" applyFill="1" applyBorder="1" applyAlignment="1" applyProtection="1">
      <alignment horizontal="center"/>
      <protection locked="0"/>
    </xf>
    <xf numFmtId="0" fontId="1" fillId="6" borderId="3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 vertical="top"/>
      <protection locked="0"/>
    </xf>
    <xf numFmtId="0" fontId="3" fillId="0" borderId="10" xfId="0" applyFont="1" applyBorder="1" applyAlignment="1" applyProtection="1">
      <alignment horizontal="left" vertical="top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11" xfId="0" applyFont="1" applyBorder="1" applyAlignment="1" applyProtection="1">
      <alignment horizontal="left" vertical="top"/>
      <protection locked="0"/>
    </xf>
    <xf numFmtId="0" fontId="3" fillId="0" borderId="12" xfId="0" applyFont="1" applyBorder="1" applyAlignment="1" applyProtection="1">
      <alignment horizontal="left" vertical="top"/>
      <protection locked="0"/>
    </xf>
    <xf numFmtId="0" fontId="1" fillId="5" borderId="1" xfId="0" applyFont="1" applyFill="1" applyBorder="1" applyAlignment="1" applyProtection="1">
      <alignment vertical="center"/>
    </xf>
    <xf numFmtId="0" fontId="1" fillId="5" borderId="1" xfId="0" applyFont="1" applyFill="1" applyBorder="1" applyAlignment="1" applyProtection="1">
      <alignment vertical="center" wrapText="1"/>
    </xf>
    <xf numFmtId="0" fontId="1" fillId="5" borderId="1" xfId="0" applyFont="1" applyFill="1" applyBorder="1" applyProtection="1"/>
    <xf numFmtId="0" fontId="1" fillId="5" borderId="1" xfId="0" applyFont="1" applyFill="1" applyBorder="1" applyAlignment="1" applyProtection="1">
      <alignment horizontal="right" vertical="center"/>
    </xf>
    <xf numFmtId="0" fontId="1" fillId="5" borderId="1" xfId="0" applyFont="1" applyFill="1" applyBorder="1" applyAlignment="1" applyProtection="1">
      <alignment horizontal="center" vertical="center" wrapText="1"/>
    </xf>
    <xf numFmtId="0" fontId="1" fillId="5" borderId="6" xfId="0" applyFont="1" applyFill="1" applyBorder="1" applyProtection="1"/>
    <xf numFmtId="0" fontId="1" fillId="5" borderId="6" xfId="0" applyFont="1" applyFill="1" applyBorder="1" applyAlignment="1" applyProtection="1">
      <alignment vertical="center" wrapText="1"/>
    </xf>
    <xf numFmtId="0" fontId="3" fillId="5" borderId="1" xfId="0" applyFont="1" applyFill="1" applyBorder="1" applyProtection="1"/>
    <xf numFmtId="0" fontId="1" fillId="2" borderId="1" xfId="0" applyFont="1" applyFill="1" applyBorder="1" applyAlignment="1" applyProtection="1">
      <alignment vertical="center"/>
    </xf>
    <xf numFmtId="0" fontId="1" fillId="0" borderId="1" xfId="0" applyFont="1" applyBorder="1" applyProtection="1"/>
    <xf numFmtId="0" fontId="14" fillId="2" borderId="1" xfId="0" applyFont="1" applyFill="1" applyBorder="1" applyAlignment="1" applyProtection="1">
      <alignment vertical="center" wrapText="1"/>
    </xf>
    <xf numFmtId="0" fontId="3" fillId="3" borderId="1" xfId="0" applyFont="1" applyFill="1" applyBorder="1" applyAlignment="1" applyProtection="1">
      <alignment vertical="center"/>
    </xf>
    <xf numFmtId="0" fontId="3" fillId="3" borderId="1" xfId="0" applyFont="1" applyFill="1" applyBorder="1" applyProtection="1"/>
    <xf numFmtId="0" fontId="13" fillId="0" borderId="1" xfId="0" applyFont="1" applyBorder="1" applyAlignment="1" applyProtection="1">
      <alignment wrapText="1"/>
    </xf>
    <xf numFmtId="0" fontId="1" fillId="2" borderId="1" xfId="0" applyFont="1" applyFill="1" applyBorder="1" applyProtection="1"/>
    <xf numFmtId="0" fontId="6" fillId="2" borderId="1" xfId="0" applyFont="1" applyFill="1" applyBorder="1" applyProtection="1"/>
    <xf numFmtId="0" fontId="1" fillId="2" borderId="2" xfId="0" applyFont="1" applyFill="1" applyBorder="1" applyProtection="1"/>
    <xf numFmtId="0" fontId="3" fillId="0" borderId="1" xfId="0" applyFont="1" applyBorder="1" applyProtection="1"/>
    <xf numFmtId="0" fontId="1" fillId="0" borderId="2" xfId="0" applyFont="1" applyBorder="1" applyProtection="1"/>
    <xf numFmtId="0" fontId="3" fillId="3" borderId="2" xfId="0" applyFont="1" applyFill="1" applyBorder="1" applyProtection="1"/>
    <xf numFmtId="0" fontId="1" fillId="2" borderId="7" xfId="0" applyFont="1" applyFill="1" applyBorder="1" applyAlignment="1" applyProtection="1">
      <alignment vertical="center"/>
    </xf>
    <xf numFmtId="0" fontId="1" fillId="0" borderId="7" xfId="0" applyFont="1" applyBorder="1" applyProtection="1"/>
    <xf numFmtId="0" fontId="14" fillId="2" borderId="0" xfId="0" applyFont="1" applyFill="1" applyProtection="1"/>
    <xf numFmtId="0" fontId="6" fillId="2" borderId="0" xfId="0" applyFont="1" applyFill="1" applyProtection="1"/>
    <xf numFmtId="0" fontId="1" fillId="5" borderId="2" xfId="0" applyFont="1" applyFill="1" applyBorder="1" applyAlignment="1" applyProtection="1">
      <alignment horizontal="left"/>
    </xf>
    <xf numFmtId="0" fontId="1" fillId="5" borderId="4" xfId="0" applyFont="1" applyFill="1" applyBorder="1" applyAlignment="1" applyProtection="1">
      <alignment horizontal="left"/>
    </xf>
    <xf numFmtId="0" fontId="1" fillId="5" borderId="3" xfId="0" applyFont="1" applyFill="1" applyBorder="1" applyAlignment="1" applyProtection="1">
      <alignment horizontal="left"/>
    </xf>
    <xf numFmtId="0" fontId="3" fillId="2" borderId="1" xfId="0" applyFont="1" applyFill="1" applyBorder="1" applyAlignment="1" applyProtection="1">
      <alignment horizontal="left"/>
    </xf>
    <xf numFmtId="0" fontId="3" fillId="2" borderId="1" xfId="0" applyFont="1" applyFill="1" applyBorder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left"/>
    </xf>
    <xf numFmtId="0" fontId="1" fillId="5" borderId="1" xfId="0" applyFont="1" applyFill="1" applyBorder="1" applyAlignment="1" applyProtection="1">
      <alignment horizontal="left"/>
      <protection locked="0"/>
    </xf>
    <xf numFmtId="0" fontId="1" fillId="3" borderId="0" xfId="0" applyFont="1" applyFill="1" applyProtection="1">
      <protection locked="0"/>
    </xf>
    <xf numFmtId="0" fontId="15" fillId="2" borderId="1" xfId="0" applyFont="1" applyFill="1" applyBorder="1" applyProtection="1"/>
    <xf numFmtId="0" fontId="1" fillId="2" borderId="1" xfId="0" applyFont="1" applyFill="1" applyBorder="1" applyAlignment="1" applyProtection="1">
      <alignment vertical="center" wrapText="1"/>
    </xf>
    <xf numFmtId="0" fontId="4" fillId="3" borderId="1" xfId="0" applyFont="1" applyFill="1" applyBorder="1" applyProtection="1"/>
    <xf numFmtId="0" fontId="1" fillId="2" borderId="1" xfId="0" applyFont="1" applyFill="1" applyBorder="1" applyAlignment="1" applyProtection="1">
      <alignment horizontal="left"/>
    </xf>
    <xf numFmtId="0" fontId="14" fillId="2" borderId="1" xfId="0" applyFont="1" applyFill="1" applyBorder="1" applyProtection="1"/>
    <xf numFmtId="0" fontId="13" fillId="3" borderId="1" xfId="0" applyFont="1" applyFill="1" applyBorder="1" applyAlignment="1" applyProtection="1">
      <alignment wrapText="1"/>
    </xf>
    <xf numFmtId="0" fontId="0" fillId="2" borderId="1" xfId="0" applyFill="1" applyBorder="1" applyProtection="1">
      <protection locked="0"/>
    </xf>
    <xf numFmtId="0" fontId="6" fillId="5" borderId="1" xfId="0" applyFont="1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 applyProtection="1">
      <protection locked="0"/>
    </xf>
    <xf numFmtId="0" fontId="5" fillId="5" borderId="1" xfId="0" applyFont="1" applyFill="1" applyBorder="1" applyProtection="1"/>
    <xf numFmtId="0" fontId="6" fillId="5" borderId="1" xfId="0" applyFont="1" applyFill="1" applyBorder="1" applyAlignment="1" applyProtection="1">
      <alignment vertical="center"/>
    </xf>
    <xf numFmtId="0" fontId="5" fillId="5" borderId="1" xfId="0" applyFont="1" applyFill="1" applyBorder="1" applyAlignment="1" applyProtection="1">
      <alignment wrapText="1"/>
    </xf>
    <xf numFmtId="0" fontId="7" fillId="2" borderId="1" xfId="0" applyFont="1" applyFill="1" applyBorder="1" applyProtection="1"/>
    <xf numFmtId="0" fontId="7" fillId="3" borderId="1" xfId="0" applyFont="1" applyFill="1" applyBorder="1" applyProtection="1"/>
    <xf numFmtId="0" fontId="3" fillId="2" borderId="1" xfId="0" applyFont="1" applyFill="1" applyBorder="1" applyAlignment="1" applyProtection="1">
      <alignment vertical="center"/>
    </xf>
    <xf numFmtId="0" fontId="7" fillId="2" borderId="0" xfId="0" applyFont="1" applyFill="1" applyProtection="1"/>
    <xf numFmtId="0" fontId="7" fillId="2" borderId="1" xfId="0" applyFont="1" applyFill="1" applyBorder="1" applyAlignment="1" applyProtection="1">
      <alignment vertical="center" wrapText="1"/>
    </xf>
    <xf numFmtId="0" fontId="3" fillId="2" borderId="7" xfId="0" applyFont="1" applyFill="1" applyBorder="1" applyAlignment="1" applyProtection="1">
      <alignment vertical="center"/>
    </xf>
    <xf numFmtId="0" fontId="3" fillId="2" borderId="7" xfId="0" applyFont="1" applyFill="1" applyBorder="1" applyAlignment="1" applyProtection="1">
      <alignment horizontal="center"/>
    </xf>
    <xf numFmtId="0" fontId="0" fillId="0" borderId="1" xfId="0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0" borderId="0" xfId="0" applyFont="1" applyProtection="1">
      <protection locked="0"/>
    </xf>
    <xf numFmtId="0" fontId="5" fillId="3" borderId="0" xfId="0" applyFont="1" applyFill="1" applyProtection="1">
      <protection locked="0"/>
    </xf>
    <xf numFmtId="0" fontId="0" fillId="0" borderId="0" xfId="0" applyFont="1" applyProtection="1">
      <protection locked="0"/>
    </xf>
    <xf numFmtId="0" fontId="7" fillId="8" borderId="5" xfId="0" applyFont="1" applyFill="1" applyBorder="1" applyAlignment="1" applyProtection="1">
      <alignment vertical="center" wrapText="1"/>
    </xf>
    <xf numFmtId="0" fontId="7" fillId="8" borderId="13" xfId="0" applyFont="1" applyFill="1" applyBorder="1" applyAlignment="1" applyProtection="1">
      <alignment vertical="center" wrapText="1"/>
    </xf>
    <xf numFmtId="0" fontId="3" fillId="3" borderId="7" xfId="0" applyFont="1" applyFill="1" applyBorder="1" applyProtection="1"/>
    <xf numFmtId="0" fontId="3" fillId="3" borderId="7" xfId="0" applyFont="1" applyFill="1" applyBorder="1" applyAlignment="1" applyProtection="1">
      <alignment horizontal="center"/>
    </xf>
    <xf numFmtId="0" fontId="14" fillId="4" borderId="5" xfId="0" applyFont="1" applyFill="1" applyBorder="1" applyAlignment="1" applyProtection="1">
      <alignment vertical="center" wrapText="1"/>
    </xf>
    <xf numFmtId="0" fontId="5" fillId="3" borderId="0" xfId="0" applyFont="1" applyFill="1" applyBorder="1" applyProtection="1">
      <protection locked="0"/>
    </xf>
    <xf numFmtId="0" fontId="3" fillId="3" borderId="0" xfId="0" applyFont="1" applyFill="1" applyBorder="1" applyAlignment="1" applyProtection="1">
      <alignment horizontal="left"/>
      <protection locked="0"/>
    </xf>
    <xf numFmtId="0" fontId="0" fillId="3" borderId="0" xfId="0" applyFill="1" applyBorder="1" applyProtection="1">
      <protection locked="0"/>
    </xf>
    <xf numFmtId="0" fontId="0" fillId="0" borderId="0" xfId="0" applyBorder="1" applyProtection="1">
      <protection locked="0"/>
    </xf>
    <xf numFmtId="0" fontId="1" fillId="2" borderId="7" xfId="0" applyFont="1" applyFill="1" applyBorder="1" applyAlignment="1" applyProtection="1">
      <alignment horizontal="left"/>
    </xf>
    <xf numFmtId="0" fontId="1" fillId="5" borderId="1" xfId="0" applyFont="1" applyFill="1" applyBorder="1" applyAlignment="1" applyProtection="1">
      <alignment horizontal="left"/>
    </xf>
    <xf numFmtId="0" fontId="0" fillId="3" borderId="1" xfId="0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wrapText="1"/>
      <protection locked="0"/>
    </xf>
    <xf numFmtId="0" fontId="6" fillId="3" borderId="0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horizontal="left"/>
    </xf>
    <xf numFmtId="0" fontId="5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/>
    <xf numFmtId="0" fontId="0" fillId="2" borderId="1" xfId="0" applyFill="1" applyBorder="1" applyAlignment="1">
      <alignment horizontal="center"/>
    </xf>
    <xf numFmtId="0" fontId="5" fillId="0" borderId="0" xfId="0" applyFont="1" applyProtection="1"/>
    <xf numFmtId="0" fontId="5" fillId="2" borderId="1" xfId="0" applyFont="1" applyFill="1" applyBorder="1" applyAlignment="1" applyProtection="1">
      <alignment horizontal="center"/>
    </xf>
    <xf numFmtId="0" fontId="0" fillId="0" borderId="0" xfId="0" applyProtection="1"/>
    <xf numFmtId="0" fontId="5" fillId="7" borderId="1" xfId="0" applyFont="1" applyFill="1" applyBorder="1" applyProtection="1"/>
    <xf numFmtId="0" fontId="0" fillId="0" borderId="1" xfId="0" applyBorder="1" applyProtection="1"/>
    <xf numFmtId="0" fontId="0" fillId="5" borderId="1" xfId="0" applyFill="1" applyBorder="1" applyAlignment="1" applyProtection="1">
      <alignment horizontal="center"/>
    </xf>
    <xf numFmtId="0" fontId="5" fillId="5" borderId="2" xfId="0" applyFont="1" applyFill="1" applyBorder="1" applyAlignment="1" applyProtection="1">
      <alignment horizontal="left"/>
    </xf>
    <xf numFmtId="0" fontId="5" fillId="5" borderId="3" xfId="0" applyFont="1" applyFill="1" applyBorder="1" applyAlignment="1" applyProtection="1">
      <alignment horizontal="left"/>
    </xf>
    <xf numFmtId="0" fontId="5" fillId="5" borderId="2" xfId="0" applyFont="1" applyFill="1" applyBorder="1" applyAlignment="1" applyProtection="1">
      <alignment horizontal="center"/>
    </xf>
    <xf numFmtId="0" fontId="16" fillId="0" borderId="0" xfId="0" applyFont="1" applyAlignment="1" applyProtection="1">
      <alignment horizontal="left" vertical="center" wrapText="1"/>
    </xf>
    <xf numFmtId="0" fontId="16" fillId="0" borderId="0" xfId="0" applyFont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B05B8-B10D-4D52-9F01-CDAD0B0F4316}">
  <dimension ref="B2:L312"/>
  <sheetViews>
    <sheetView showGridLines="0" topLeftCell="D1" zoomScaleNormal="100" workbookViewId="0">
      <pane ySplit="1" topLeftCell="A2" activePane="bottomLeft" state="frozen"/>
      <selection pane="bottomLeft" activeCell="D6" sqref="D6"/>
    </sheetView>
  </sheetViews>
  <sheetFormatPr defaultColWidth="8.7265625" defaultRowHeight="14" x14ac:dyDescent="0.3"/>
  <cols>
    <col min="1" max="1" width="8.7265625" style="22"/>
    <col min="2" max="2" width="11" style="22" customWidth="1"/>
    <col min="3" max="3" width="27.1796875" style="22" hidden="1" customWidth="1"/>
    <col min="4" max="4" width="68.7265625" style="22" customWidth="1"/>
    <col min="5" max="5" width="21.08984375" style="22" customWidth="1"/>
    <col min="6" max="6" width="33.90625" style="22" customWidth="1"/>
    <col min="7" max="7" width="12.453125" style="22" customWidth="1"/>
    <col min="8" max="11" width="8.7265625" style="22"/>
    <col min="12" max="12" width="43.453125" style="22" customWidth="1"/>
    <col min="13" max="16384" width="8.7265625" style="22"/>
  </cols>
  <sheetData>
    <row r="2" spans="2:12" ht="30" customHeight="1" x14ac:dyDescent="0.3">
      <c r="B2" s="151" t="s">
        <v>0</v>
      </c>
      <c r="C2" s="75" t="s">
        <v>1</v>
      </c>
      <c r="D2" s="76" t="s">
        <v>22</v>
      </c>
      <c r="E2" s="77" t="s">
        <v>413</v>
      </c>
      <c r="F2" s="78" t="s">
        <v>514</v>
      </c>
      <c r="G2" s="20" t="s">
        <v>517</v>
      </c>
      <c r="I2" s="23" t="s">
        <v>518</v>
      </c>
      <c r="J2" s="23"/>
      <c r="K2" s="23"/>
      <c r="L2" s="23"/>
    </row>
    <row r="3" spans="2:12" ht="18" customHeight="1" x14ac:dyDescent="0.3">
      <c r="B3" s="79" t="s">
        <v>100</v>
      </c>
      <c r="C3" s="80"/>
      <c r="D3" s="79"/>
      <c r="E3" s="74"/>
      <c r="F3" s="78"/>
      <c r="G3" s="24"/>
    </row>
    <row r="4" spans="2:12" s="27" customFormat="1" x14ac:dyDescent="0.3">
      <c r="B4" s="82" t="s">
        <v>6</v>
      </c>
      <c r="C4" s="83" t="s">
        <v>4</v>
      </c>
      <c r="D4" s="84" t="s">
        <v>101</v>
      </c>
      <c r="E4" s="14"/>
      <c r="F4" s="15"/>
      <c r="G4" s="30"/>
    </row>
    <row r="5" spans="2:12" s="29" customFormat="1" x14ac:dyDescent="0.3">
      <c r="B5" s="85"/>
      <c r="C5" s="86"/>
      <c r="D5" s="87" t="s">
        <v>407</v>
      </c>
      <c r="E5" s="13">
        <v>10</v>
      </c>
      <c r="F5" s="13">
        <v>7</v>
      </c>
      <c r="G5" s="26"/>
    </row>
    <row r="6" spans="2:12" s="27" customFormat="1" x14ac:dyDescent="0.3">
      <c r="B6" s="82" t="s">
        <v>8</v>
      </c>
      <c r="C6" s="88" t="s">
        <v>4</v>
      </c>
      <c r="D6" s="89" t="s">
        <v>102</v>
      </c>
      <c r="E6" s="14"/>
      <c r="F6" s="15"/>
      <c r="G6" s="30"/>
    </row>
    <row r="7" spans="2:12" s="29" customFormat="1" x14ac:dyDescent="0.3">
      <c r="B7" s="85"/>
      <c r="C7" s="86"/>
      <c r="D7" s="87" t="s">
        <v>407</v>
      </c>
      <c r="E7" s="13">
        <v>10</v>
      </c>
      <c r="F7" s="13">
        <v>7</v>
      </c>
      <c r="G7" s="26"/>
    </row>
    <row r="8" spans="2:12" s="27" customFormat="1" x14ac:dyDescent="0.3">
      <c r="B8" s="82" t="s">
        <v>20</v>
      </c>
      <c r="C8" s="88" t="s">
        <v>4</v>
      </c>
      <c r="D8" s="84" t="s">
        <v>103</v>
      </c>
      <c r="E8" s="14"/>
      <c r="F8" s="15"/>
      <c r="G8" s="30"/>
    </row>
    <row r="9" spans="2:12" s="29" customFormat="1" x14ac:dyDescent="0.3">
      <c r="B9" s="85"/>
      <c r="C9" s="86"/>
      <c r="D9" s="87" t="s">
        <v>407</v>
      </c>
      <c r="E9" s="13">
        <v>10</v>
      </c>
      <c r="F9" s="13">
        <v>7</v>
      </c>
      <c r="G9" s="26"/>
    </row>
    <row r="10" spans="2:12" s="27" customFormat="1" x14ac:dyDescent="0.3">
      <c r="B10" s="82" t="s">
        <v>9</v>
      </c>
      <c r="C10" s="88" t="s">
        <v>4</v>
      </c>
      <c r="D10" s="84" t="s">
        <v>104</v>
      </c>
      <c r="E10" s="14"/>
      <c r="F10" s="15"/>
      <c r="G10" s="30"/>
    </row>
    <row r="11" spans="2:12" s="29" customFormat="1" x14ac:dyDescent="0.3">
      <c r="B11" s="85"/>
      <c r="C11" s="86"/>
      <c r="D11" s="87" t="s">
        <v>407</v>
      </c>
      <c r="E11" s="13">
        <v>10</v>
      </c>
      <c r="F11" s="13">
        <v>7</v>
      </c>
      <c r="G11" s="26"/>
    </row>
    <row r="12" spans="2:12" s="27" customFormat="1" x14ac:dyDescent="0.3">
      <c r="B12" s="82" t="s">
        <v>23</v>
      </c>
      <c r="C12" s="88" t="s">
        <v>4</v>
      </c>
      <c r="D12" s="84" t="s">
        <v>105</v>
      </c>
      <c r="E12" s="14"/>
      <c r="F12" s="15"/>
      <c r="G12" s="30"/>
    </row>
    <row r="13" spans="2:12" s="29" customFormat="1" x14ac:dyDescent="0.3">
      <c r="B13" s="85"/>
      <c r="C13" s="86"/>
      <c r="D13" s="87" t="s">
        <v>407</v>
      </c>
      <c r="E13" s="13">
        <v>10</v>
      </c>
      <c r="F13" s="13">
        <v>7</v>
      </c>
      <c r="G13" s="26"/>
    </row>
    <row r="14" spans="2:12" s="27" customFormat="1" x14ac:dyDescent="0.3">
      <c r="B14" s="82" t="s">
        <v>24</v>
      </c>
      <c r="C14" s="88" t="s">
        <v>4</v>
      </c>
      <c r="D14" s="89" t="s">
        <v>106</v>
      </c>
      <c r="E14" s="14"/>
      <c r="F14" s="15"/>
      <c r="G14" s="30"/>
    </row>
    <row r="15" spans="2:12" s="29" customFormat="1" x14ac:dyDescent="0.3">
      <c r="B15" s="85"/>
      <c r="C15" s="86"/>
      <c r="D15" s="87" t="s">
        <v>407</v>
      </c>
      <c r="E15" s="13">
        <v>10</v>
      </c>
      <c r="F15" s="13">
        <v>7</v>
      </c>
      <c r="G15" s="26"/>
    </row>
    <row r="16" spans="2:12" s="27" customFormat="1" x14ac:dyDescent="0.3">
      <c r="B16" s="82" t="s">
        <v>25</v>
      </c>
      <c r="C16" s="88" t="s">
        <v>4</v>
      </c>
      <c r="D16" s="89" t="s">
        <v>107</v>
      </c>
      <c r="E16" s="14"/>
      <c r="F16" s="15"/>
      <c r="G16" s="30"/>
    </row>
    <row r="17" spans="2:7" s="29" customFormat="1" x14ac:dyDescent="0.3">
      <c r="B17" s="85"/>
      <c r="C17" s="86"/>
      <c r="D17" s="87" t="s">
        <v>407</v>
      </c>
      <c r="E17" s="13">
        <v>10</v>
      </c>
      <c r="F17" s="13">
        <v>7</v>
      </c>
      <c r="G17" s="26"/>
    </row>
    <row r="18" spans="2:7" s="27" customFormat="1" x14ac:dyDescent="0.3">
      <c r="B18" s="82" t="s">
        <v>26</v>
      </c>
      <c r="C18" s="90" t="s">
        <v>4</v>
      </c>
      <c r="D18" s="89" t="s">
        <v>108</v>
      </c>
      <c r="E18" s="15"/>
      <c r="F18" s="15"/>
      <c r="G18" s="30"/>
    </row>
    <row r="19" spans="2:7" x14ac:dyDescent="0.3">
      <c r="B19" s="85" t="s">
        <v>32</v>
      </c>
      <c r="C19" s="91"/>
      <c r="D19" s="87" t="s">
        <v>407</v>
      </c>
      <c r="E19" s="13">
        <v>10</v>
      </c>
      <c r="F19" s="13">
        <v>7</v>
      </c>
      <c r="G19" s="26"/>
    </row>
    <row r="20" spans="2:7" x14ac:dyDescent="0.3">
      <c r="B20" s="85" t="s">
        <v>33</v>
      </c>
      <c r="C20" s="91"/>
      <c r="D20" s="87" t="s">
        <v>407</v>
      </c>
      <c r="E20" s="13">
        <v>10</v>
      </c>
      <c r="F20" s="13">
        <v>7</v>
      </c>
      <c r="G20" s="26"/>
    </row>
    <row r="21" spans="2:7" s="27" customFormat="1" x14ac:dyDescent="0.3">
      <c r="B21" s="82" t="s">
        <v>27</v>
      </c>
      <c r="C21" s="92" t="s">
        <v>4</v>
      </c>
      <c r="D21" s="84" t="s">
        <v>109</v>
      </c>
      <c r="E21" s="15"/>
      <c r="F21" s="15"/>
      <c r="G21" s="30"/>
    </row>
    <row r="22" spans="2:7" s="29" customFormat="1" x14ac:dyDescent="0.3">
      <c r="B22" s="85"/>
      <c r="C22" s="93"/>
      <c r="D22" s="87" t="s">
        <v>407</v>
      </c>
      <c r="E22" s="13">
        <v>10</v>
      </c>
      <c r="F22" s="13">
        <v>7</v>
      </c>
      <c r="G22" s="26"/>
    </row>
    <row r="23" spans="2:7" s="27" customFormat="1" x14ac:dyDescent="0.3">
      <c r="B23" s="82" t="s">
        <v>28</v>
      </c>
      <c r="C23" s="92" t="s">
        <v>4</v>
      </c>
      <c r="D23" s="89" t="s">
        <v>110</v>
      </c>
      <c r="E23" s="15"/>
      <c r="F23" s="15"/>
      <c r="G23" s="30"/>
    </row>
    <row r="24" spans="2:7" s="29" customFormat="1" x14ac:dyDescent="0.3">
      <c r="B24" s="85"/>
      <c r="C24" s="93"/>
      <c r="D24" s="87" t="s">
        <v>407</v>
      </c>
      <c r="E24" s="13">
        <v>10</v>
      </c>
      <c r="F24" s="13">
        <v>7</v>
      </c>
      <c r="G24" s="26"/>
    </row>
    <row r="25" spans="2:7" s="27" customFormat="1" x14ac:dyDescent="0.3">
      <c r="B25" s="82" t="s">
        <v>29</v>
      </c>
      <c r="C25" s="92" t="s">
        <v>4</v>
      </c>
      <c r="D25" s="89" t="s">
        <v>111</v>
      </c>
      <c r="E25" s="15"/>
      <c r="F25" s="15"/>
      <c r="G25" s="30"/>
    </row>
    <row r="26" spans="2:7" s="29" customFormat="1" x14ac:dyDescent="0.3">
      <c r="B26" s="85"/>
      <c r="C26" s="93"/>
      <c r="D26" s="87" t="s">
        <v>407</v>
      </c>
      <c r="E26" s="13">
        <v>10</v>
      </c>
      <c r="F26" s="13">
        <v>7</v>
      </c>
      <c r="G26" s="26"/>
    </row>
    <row r="27" spans="2:7" s="27" customFormat="1" x14ac:dyDescent="0.3">
      <c r="B27" s="82" t="s">
        <v>30</v>
      </c>
      <c r="C27" s="92" t="s">
        <v>4</v>
      </c>
      <c r="D27" s="89" t="s">
        <v>112</v>
      </c>
      <c r="E27" s="15"/>
      <c r="F27" s="15"/>
      <c r="G27" s="30"/>
    </row>
    <row r="28" spans="2:7" x14ac:dyDescent="0.3">
      <c r="B28" s="85" t="s">
        <v>34</v>
      </c>
      <c r="C28" s="91" t="s">
        <v>4</v>
      </c>
      <c r="D28" s="87" t="s">
        <v>407</v>
      </c>
      <c r="E28" s="16">
        <v>10</v>
      </c>
      <c r="F28" s="16">
        <v>7</v>
      </c>
      <c r="G28" s="26"/>
    </row>
    <row r="29" spans="2:7" x14ac:dyDescent="0.3">
      <c r="B29" s="85" t="s">
        <v>35</v>
      </c>
      <c r="C29" s="91" t="s">
        <v>4</v>
      </c>
      <c r="D29" s="87" t="s">
        <v>407</v>
      </c>
      <c r="E29" s="16">
        <v>10</v>
      </c>
      <c r="F29" s="16">
        <v>7</v>
      </c>
      <c r="G29" s="26"/>
    </row>
    <row r="30" spans="2:7" x14ac:dyDescent="0.3">
      <c r="B30" s="85" t="s">
        <v>36</v>
      </c>
      <c r="C30" s="91" t="s">
        <v>4</v>
      </c>
      <c r="D30" s="87" t="s">
        <v>407</v>
      </c>
      <c r="E30" s="16">
        <v>10</v>
      </c>
      <c r="F30" s="16">
        <v>7</v>
      </c>
      <c r="G30" s="26"/>
    </row>
    <row r="31" spans="2:7" s="27" customFormat="1" x14ac:dyDescent="0.3">
      <c r="B31" s="82" t="s">
        <v>31</v>
      </c>
      <c r="C31" s="83" t="s">
        <v>4</v>
      </c>
      <c r="D31" s="89" t="s">
        <v>113</v>
      </c>
      <c r="E31" s="15"/>
      <c r="F31" s="15"/>
      <c r="G31" s="30"/>
    </row>
    <row r="32" spans="2:7" x14ac:dyDescent="0.3">
      <c r="B32" s="85" t="s">
        <v>37</v>
      </c>
      <c r="C32" s="91" t="s">
        <v>4</v>
      </c>
      <c r="D32" s="87" t="s">
        <v>407</v>
      </c>
      <c r="E32" s="16">
        <v>10</v>
      </c>
      <c r="F32" s="16">
        <v>7</v>
      </c>
      <c r="G32" s="26"/>
    </row>
    <row r="33" spans="2:7" x14ac:dyDescent="0.3">
      <c r="B33" s="85" t="s">
        <v>38</v>
      </c>
      <c r="C33" s="91" t="s">
        <v>4</v>
      </c>
      <c r="D33" s="87" t="s">
        <v>407</v>
      </c>
      <c r="E33" s="16">
        <v>10</v>
      </c>
      <c r="F33" s="16">
        <v>7</v>
      </c>
      <c r="G33" s="26"/>
    </row>
    <row r="34" spans="2:7" s="27" customFormat="1" x14ac:dyDescent="0.3">
      <c r="B34" s="82" t="s">
        <v>40</v>
      </c>
      <c r="C34" s="83" t="s">
        <v>4</v>
      </c>
      <c r="D34" s="88" t="s">
        <v>22</v>
      </c>
      <c r="E34" s="15"/>
      <c r="F34" s="15"/>
      <c r="G34" s="30"/>
    </row>
    <row r="35" spans="2:7" x14ac:dyDescent="0.3">
      <c r="B35" s="85" t="s">
        <v>39</v>
      </c>
      <c r="C35" s="91" t="s">
        <v>4</v>
      </c>
      <c r="D35" s="87" t="s">
        <v>407</v>
      </c>
      <c r="E35" s="16">
        <v>10</v>
      </c>
      <c r="F35" s="16">
        <v>7</v>
      </c>
      <c r="G35" s="26"/>
    </row>
    <row r="36" spans="2:7" x14ac:dyDescent="0.3">
      <c r="B36" s="85" t="s">
        <v>41</v>
      </c>
      <c r="C36" s="91" t="s">
        <v>4</v>
      </c>
      <c r="D36" s="87" t="s">
        <v>407</v>
      </c>
      <c r="E36" s="16">
        <v>10</v>
      </c>
      <c r="F36" s="16">
        <v>7</v>
      </c>
      <c r="G36" s="26"/>
    </row>
    <row r="37" spans="2:7" x14ac:dyDescent="0.3">
      <c r="B37" s="85" t="s">
        <v>42</v>
      </c>
      <c r="C37" s="91" t="s">
        <v>4</v>
      </c>
      <c r="D37" s="87" t="s">
        <v>407</v>
      </c>
      <c r="E37" s="16">
        <v>10</v>
      </c>
      <c r="F37" s="16">
        <v>7</v>
      </c>
      <c r="G37" s="26"/>
    </row>
    <row r="38" spans="2:7" s="27" customFormat="1" x14ac:dyDescent="0.3">
      <c r="B38" s="94" t="s">
        <v>43</v>
      </c>
      <c r="C38" s="95" t="s">
        <v>4</v>
      </c>
      <c r="D38" s="96" t="s">
        <v>114</v>
      </c>
      <c r="E38" s="17"/>
      <c r="F38" s="17"/>
      <c r="G38" s="30"/>
    </row>
    <row r="39" spans="2:7" x14ac:dyDescent="0.3">
      <c r="B39" s="85" t="s">
        <v>44</v>
      </c>
      <c r="C39" s="91" t="s">
        <v>4</v>
      </c>
      <c r="D39" s="87" t="s">
        <v>407</v>
      </c>
      <c r="E39" s="16">
        <v>10</v>
      </c>
      <c r="F39" s="16">
        <v>7</v>
      </c>
      <c r="G39" s="26"/>
    </row>
    <row r="40" spans="2:7" x14ac:dyDescent="0.3">
      <c r="B40" s="85" t="s">
        <v>45</v>
      </c>
      <c r="C40" s="91" t="s">
        <v>4</v>
      </c>
      <c r="D40" s="87" t="s">
        <v>407</v>
      </c>
      <c r="E40" s="16">
        <v>10</v>
      </c>
      <c r="F40" s="16">
        <v>7</v>
      </c>
      <c r="G40" s="26"/>
    </row>
    <row r="41" spans="2:7" x14ac:dyDescent="0.3">
      <c r="B41" s="85" t="s">
        <v>46</v>
      </c>
      <c r="C41" s="91" t="s">
        <v>4</v>
      </c>
      <c r="D41" s="87" t="s">
        <v>407</v>
      </c>
      <c r="E41" s="16">
        <v>10</v>
      </c>
      <c r="F41" s="16">
        <v>7</v>
      </c>
      <c r="G41" s="26"/>
    </row>
    <row r="42" spans="2:7" s="27" customFormat="1" x14ac:dyDescent="0.3">
      <c r="B42" s="82" t="s">
        <v>47</v>
      </c>
      <c r="C42" s="83" t="s">
        <v>4</v>
      </c>
      <c r="D42" s="96" t="s">
        <v>115</v>
      </c>
      <c r="E42" s="15"/>
      <c r="F42" s="15"/>
      <c r="G42" s="30"/>
    </row>
    <row r="43" spans="2:7" x14ac:dyDescent="0.3">
      <c r="B43" s="85" t="s">
        <v>54</v>
      </c>
      <c r="C43" s="91" t="s">
        <v>4</v>
      </c>
      <c r="D43" s="87" t="s">
        <v>407</v>
      </c>
      <c r="E43" s="16">
        <v>10</v>
      </c>
      <c r="F43" s="16">
        <v>7</v>
      </c>
      <c r="G43" s="26"/>
    </row>
    <row r="44" spans="2:7" x14ac:dyDescent="0.3">
      <c r="B44" s="85" t="s">
        <v>48</v>
      </c>
      <c r="C44" s="91" t="s">
        <v>4</v>
      </c>
      <c r="D44" s="87" t="s">
        <v>407</v>
      </c>
      <c r="E44" s="16">
        <v>10</v>
      </c>
      <c r="F44" s="16">
        <v>7</v>
      </c>
      <c r="G44" s="26"/>
    </row>
    <row r="45" spans="2:7" x14ac:dyDescent="0.3">
      <c r="B45" s="85" t="s">
        <v>49</v>
      </c>
      <c r="C45" s="91" t="s">
        <v>4</v>
      </c>
      <c r="D45" s="87" t="s">
        <v>407</v>
      </c>
      <c r="E45" s="16">
        <v>10</v>
      </c>
      <c r="F45" s="16">
        <v>7</v>
      </c>
      <c r="G45" s="26"/>
    </row>
    <row r="46" spans="2:7" s="27" customFormat="1" x14ac:dyDescent="0.3">
      <c r="B46" s="82" t="s">
        <v>50</v>
      </c>
      <c r="C46" s="83" t="s">
        <v>4</v>
      </c>
      <c r="D46" s="97" t="s">
        <v>116</v>
      </c>
      <c r="E46" s="15"/>
      <c r="F46" s="15"/>
      <c r="G46" s="30"/>
    </row>
    <row r="47" spans="2:7" x14ac:dyDescent="0.3">
      <c r="B47" s="85" t="s">
        <v>51</v>
      </c>
      <c r="C47" s="91" t="s">
        <v>4</v>
      </c>
      <c r="D47" s="87" t="s">
        <v>407</v>
      </c>
      <c r="E47" s="16">
        <v>10</v>
      </c>
      <c r="F47" s="16">
        <v>7</v>
      </c>
      <c r="G47" s="26"/>
    </row>
    <row r="48" spans="2:7" x14ac:dyDescent="0.3">
      <c r="B48" s="85" t="s">
        <v>52</v>
      </c>
      <c r="C48" s="91" t="s">
        <v>4</v>
      </c>
      <c r="D48" s="87" t="s">
        <v>407</v>
      </c>
      <c r="E48" s="16">
        <v>10</v>
      </c>
      <c r="F48" s="16">
        <v>7</v>
      </c>
      <c r="G48" s="26"/>
    </row>
    <row r="49" spans="2:7" s="27" customFormat="1" x14ac:dyDescent="0.3">
      <c r="B49" s="82" t="s">
        <v>53</v>
      </c>
      <c r="C49" s="83" t="s">
        <v>4</v>
      </c>
      <c r="D49" s="96" t="s">
        <v>117</v>
      </c>
      <c r="E49" s="15"/>
      <c r="F49" s="15"/>
      <c r="G49" s="30"/>
    </row>
    <row r="50" spans="2:7" x14ac:dyDescent="0.3">
      <c r="B50" s="85" t="s">
        <v>54</v>
      </c>
      <c r="C50" s="91" t="s">
        <v>4</v>
      </c>
      <c r="D50" s="87" t="s">
        <v>407</v>
      </c>
      <c r="E50" s="16">
        <v>10</v>
      </c>
      <c r="F50" s="16">
        <v>7</v>
      </c>
      <c r="G50" s="26"/>
    </row>
    <row r="51" spans="2:7" x14ac:dyDescent="0.3">
      <c r="B51" s="85" t="s">
        <v>55</v>
      </c>
      <c r="C51" s="91" t="s">
        <v>4</v>
      </c>
      <c r="D51" s="87" t="s">
        <v>407</v>
      </c>
      <c r="E51" s="16">
        <v>10</v>
      </c>
      <c r="F51" s="16">
        <v>7</v>
      </c>
      <c r="G51" s="26"/>
    </row>
    <row r="52" spans="2:7" x14ac:dyDescent="0.3">
      <c r="B52" s="85" t="s">
        <v>56</v>
      </c>
      <c r="C52" s="91" t="s">
        <v>4</v>
      </c>
      <c r="D52" s="87" t="s">
        <v>407</v>
      </c>
      <c r="E52" s="16">
        <v>10</v>
      </c>
      <c r="F52" s="16">
        <v>7</v>
      </c>
      <c r="G52" s="26"/>
    </row>
    <row r="53" spans="2:7" s="27" customFormat="1" x14ac:dyDescent="0.3">
      <c r="B53" s="82" t="s">
        <v>57</v>
      </c>
      <c r="C53" s="83" t="s">
        <v>4</v>
      </c>
      <c r="D53" s="96" t="s">
        <v>118</v>
      </c>
      <c r="E53" s="15"/>
      <c r="F53" s="15"/>
      <c r="G53" s="30"/>
    </row>
    <row r="54" spans="2:7" x14ac:dyDescent="0.3">
      <c r="B54" s="85" t="s">
        <v>58</v>
      </c>
      <c r="C54" s="91" t="s">
        <v>4</v>
      </c>
      <c r="D54" s="87" t="s">
        <v>407</v>
      </c>
      <c r="E54" s="16">
        <v>10</v>
      </c>
      <c r="F54" s="16">
        <v>7</v>
      </c>
      <c r="G54" s="26"/>
    </row>
    <row r="55" spans="2:7" x14ac:dyDescent="0.3">
      <c r="B55" s="85" t="s">
        <v>59</v>
      </c>
      <c r="C55" s="91" t="s">
        <v>4</v>
      </c>
      <c r="D55" s="87" t="s">
        <v>407</v>
      </c>
      <c r="E55" s="16">
        <v>10</v>
      </c>
      <c r="F55" s="16">
        <v>7</v>
      </c>
      <c r="G55" s="26"/>
    </row>
    <row r="56" spans="2:7" x14ac:dyDescent="0.3">
      <c r="B56" s="85" t="s">
        <v>60</v>
      </c>
      <c r="C56" s="91" t="s">
        <v>4</v>
      </c>
      <c r="D56" s="87" t="s">
        <v>407</v>
      </c>
      <c r="E56" s="16">
        <v>10</v>
      </c>
      <c r="F56" s="16">
        <v>7</v>
      </c>
      <c r="G56" s="26"/>
    </row>
    <row r="57" spans="2:7" x14ac:dyDescent="0.3">
      <c r="B57" s="85" t="s">
        <v>61</v>
      </c>
      <c r="C57" s="91" t="s">
        <v>4</v>
      </c>
      <c r="D57" s="87" t="s">
        <v>407</v>
      </c>
      <c r="E57" s="16">
        <v>10</v>
      </c>
      <c r="F57" s="16">
        <v>7</v>
      </c>
      <c r="G57" s="26"/>
    </row>
    <row r="58" spans="2:7" s="27" customFormat="1" x14ac:dyDescent="0.3">
      <c r="B58" s="82" t="s">
        <v>62</v>
      </c>
      <c r="C58" s="83" t="s">
        <v>4</v>
      </c>
      <c r="D58" s="96" t="s">
        <v>119</v>
      </c>
      <c r="E58" s="15"/>
      <c r="F58" s="15"/>
      <c r="G58" s="30"/>
    </row>
    <row r="59" spans="2:7" x14ac:dyDescent="0.3">
      <c r="B59" s="85" t="s">
        <v>63</v>
      </c>
      <c r="C59" s="91" t="s">
        <v>4</v>
      </c>
      <c r="D59" s="87" t="s">
        <v>407</v>
      </c>
      <c r="E59" s="16">
        <v>10</v>
      </c>
      <c r="F59" s="16">
        <v>7</v>
      </c>
      <c r="G59" s="26"/>
    </row>
    <row r="60" spans="2:7" x14ac:dyDescent="0.3">
      <c r="B60" s="85" t="s">
        <v>64</v>
      </c>
      <c r="C60" s="91" t="s">
        <v>5</v>
      </c>
      <c r="D60" s="87" t="s">
        <v>407</v>
      </c>
      <c r="E60" s="16">
        <v>10</v>
      </c>
      <c r="F60" s="16">
        <v>7</v>
      </c>
      <c r="G60" s="26"/>
    </row>
    <row r="61" spans="2:7" x14ac:dyDescent="0.3">
      <c r="B61" s="85" t="s">
        <v>65</v>
      </c>
      <c r="C61" s="91" t="s">
        <v>5</v>
      </c>
      <c r="D61" s="87" t="s">
        <v>407</v>
      </c>
      <c r="E61" s="16">
        <v>10</v>
      </c>
      <c r="F61" s="16">
        <v>7</v>
      </c>
      <c r="G61" s="26"/>
    </row>
    <row r="62" spans="2:7" x14ac:dyDescent="0.3">
      <c r="B62" s="85" t="s">
        <v>66</v>
      </c>
      <c r="C62" s="91" t="s">
        <v>5</v>
      </c>
      <c r="D62" s="87" t="s">
        <v>407</v>
      </c>
      <c r="E62" s="16">
        <v>10</v>
      </c>
      <c r="F62" s="16">
        <v>7</v>
      </c>
      <c r="G62" s="26"/>
    </row>
    <row r="63" spans="2:7" s="27" customFormat="1" x14ac:dyDescent="0.3">
      <c r="B63" s="82" t="s">
        <v>67</v>
      </c>
      <c r="C63" s="83" t="s">
        <v>5</v>
      </c>
      <c r="D63" s="96" t="s">
        <v>120</v>
      </c>
      <c r="E63" s="15"/>
      <c r="F63" s="15"/>
      <c r="G63" s="30"/>
    </row>
    <row r="64" spans="2:7" x14ac:dyDescent="0.3">
      <c r="B64" s="85" t="s">
        <v>68</v>
      </c>
      <c r="C64" s="91" t="s">
        <v>5</v>
      </c>
      <c r="D64" s="87" t="s">
        <v>407</v>
      </c>
      <c r="E64" s="16">
        <v>10</v>
      </c>
      <c r="F64" s="16">
        <v>7</v>
      </c>
      <c r="G64" s="31"/>
    </row>
    <row r="65" spans="2:7" s="27" customFormat="1" ht="14.5" customHeight="1" x14ac:dyDescent="0.3">
      <c r="B65" s="98" t="s">
        <v>392</v>
      </c>
      <c r="C65" s="99"/>
      <c r="D65" s="100"/>
      <c r="E65" s="18">
        <f>SUM(E5,E7,E9,E11,E13,E15,E17,E19,E20,E22,E24,E26,E28,E29,E30,E32,E33,E35,E36,E37,E39,E40,E41,E43,E44,E45,E47,E48,E50,E51,E52,E54,E55,E56,E57,E59,E60,E61,E62,E64)</f>
        <v>400</v>
      </c>
      <c r="F65" s="18">
        <f t="shared" ref="F65:G65" si="0">SUM(F5,F7,F9,F11,F13,F15,F17,F19,F20,F22,F24,F26,F28,F29,F30,F32,F33,F35,F36,F37,F39,F40,F41,F43,F44,F45,F47,F48,F50,F51,F52,F54,F55,F56,F57,F59,F60,F61,F62,F64)</f>
        <v>280</v>
      </c>
      <c r="G65" s="12">
        <f t="shared" si="0"/>
        <v>0</v>
      </c>
    </row>
    <row r="66" spans="2:7" s="27" customFormat="1" ht="14.5" customHeight="1" x14ac:dyDescent="0.3">
      <c r="B66" s="32"/>
      <c r="C66" s="32"/>
      <c r="D66" s="32"/>
      <c r="E66" s="33"/>
      <c r="F66" s="33"/>
    </row>
    <row r="67" spans="2:7" s="27" customFormat="1" ht="14.5" customHeight="1" x14ac:dyDescent="0.3">
      <c r="B67" s="32"/>
      <c r="C67" s="32"/>
      <c r="D67" s="32"/>
      <c r="E67" s="33"/>
      <c r="F67" s="33"/>
    </row>
    <row r="68" spans="2:7" s="27" customFormat="1" ht="14.5" customHeight="1" x14ac:dyDescent="0.3">
      <c r="B68" s="32"/>
      <c r="C68" s="32"/>
      <c r="D68" s="32"/>
      <c r="E68" s="33"/>
      <c r="F68" s="33"/>
    </row>
    <row r="69" spans="2:7" s="27" customFormat="1" ht="14.5" customHeight="1" x14ac:dyDescent="0.3">
      <c r="B69" s="32"/>
      <c r="C69" s="32"/>
      <c r="D69" s="32"/>
      <c r="E69" s="33"/>
      <c r="F69" s="33"/>
    </row>
    <row r="70" spans="2:7" s="27" customFormat="1" ht="14.5" customHeight="1" x14ac:dyDescent="0.3">
      <c r="B70" s="34"/>
      <c r="C70" s="34"/>
      <c r="D70" s="34"/>
      <c r="E70" s="35"/>
      <c r="F70" s="35"/>
    </row>
    <row r="71" spans="2:7" x14ac:dyDescent="0.3">
      <c r="B71" s="36"/>
      <c r="C71" s="37"/>
      <c r="D71" s="34"/>
      <c r="E71" s="35"/>
      <c r="F71" s="35"/>
    </row>
    <row r="72" spans="2:7" x14ac:dyDescent="0.3">
      <c r="B72" s="36"/>
      <c r="C72" s="37"/>
      <c r="D72" s="37"/>
      <c r="E72" s="35"/>
      <c r="F72" s="35"/>
    </row>
    <row r="73" spans="2:7" x14ac:dyDescent="0.3">
      <c r="B73" s="36"/>
      <c r="C73" s="37"/>
      <c r="D73" s="37"/>
      <c r="E73" s="35"/>
      <c r="F73" s="35"/>
    </row>
    <row r="74" spans="2:7" x14ac:dyDescent="0.3">
      <c r="B74" s="36"/>
      <c r="C74" s="37"/>
      <c r="D74" s="34"/>
      <c r="E74" s="35"/>
      <c r="F74" s="35"/>
    </row>
    <row r="75" spans="2:7" x14ac:dyDescent="0.3">
      <c r="B75" s="36"/>
      <c r="C75" s="37"/>
      <c r="D75" s="34"/>
      <c r="E75" s="35"/>
      <c r="F75" s="35"/>
    </row>
    <row r="76" spans="2:7" x14ac:dyDescent="0.3">
      <c r="B76" s="36"/>
      <c r="C76" s="37"/>
      <c r="D76" s="34"/>
      <c r="E76" s="35"/>
      <c r="F76" s="35"/>
    </row>
    <row r="77" spans="2:7" x14ac:dyDescent="0.3">
      <c r="B77" s="36"/>
      <c r="C77" s="37"/>
      <c r="D77" s="37"/>
      <c r="E77" s="35"/>
      <c r="F77" s="35"/>
    </row>
    <row r="78" spans="2:7" x14ac:dyDescent="0.3">
      <c r="B78" s="36"/>
      <c r="C78" s="37"/>
      <c r="D78" s="37"/>
      <c r="E78" s="35"/>
      <c r="F78" s="35"/>
    </row>
    <row r="79" spans="2:7" x14ac:dyDescent="0.3">
      <c r="B79" s="36"/>
      <c r="C79" s="37"/>
      <c r="D79" s="37"/>
      <c r="E79" s="35"/>
      <c r="F79" s="35"/>
    </row>
    <row r="80" spans="2:7" x14ac:dyDescent="0.3">
      <c r="B80" s="36"/>
      <c r="C80" s="37"/>
      <c r="D80" s="37"/>
      <c r="E80" s="35"/>
      <c r="F80" s="35"/>
    </row>
    <row r="81" spans="2:6" x14ac:dyDescent="0.3">
      <c r="B81" s="36"/>
      <c r="C81" s="37"/>
      <c r="D81" s="37"/>
      <c r="E81" s="35"/>
      <c r="F81" s="35"/>
    </row>
    <row r="82" spans="2:6" x14ac:dyDescent="0.3">
      <c r="B82" s="36"/>
      <c r="C82" s="37"/>
      <c r="D82" s="34"/>
      <c r="E82" s="35"/>
      <c r="F82" s="35"/>
    </row>
    <row r="83" spans="2:6" x14ac:dyDescent="0.3">
      <c r="B83" s="36"/>
      <c r="C83" s="37"/>
      <c r="D83" s="34"/>
      <c r="E83" s="35"/>
      <c r="F83" s="35"/>
    </row>
    <row r="84" spans="2:6" x14ac:dyDescent="0.3">
      <c r="B84" s="36"/>
      <c r="C84" s="37"/>
      <c r="D84" s="34"/>
      <c r="E84" s="35"/>
      <c r="F84" s="35"/>
    </row>
    <row r="85" spans="2:6" x14ac:dyDescent="0.3">
      <c r="B85" s="36"/>
      <c r="C85" s="37"/>
      <c r="D85" s="37"/>
      <c r="E85" s="35"/>
      <c r="F85" s="35"/>
    </row>
    <row r="86" spans="2:6" x14ac:dyDescent="0.3">
      <c r="B86" s="36"/>
      <c r="C86" s="37"/>
      <c r="D86" s="37"/>
      <c r="E86" s="35"/>
      <c r="F86" s="35"/>
    </row>
    <row r="87" spans="2:6" x14ac:dyDescent="0.3">
      <c r="B87" s="36"/>
      <c r="C87" s="37"/>
      <c r="D87" s="34"/>
      <c r="E87" s="35"/>
      <c r="F87" s="35"/>
    </row>
    <row r="88" spans="2:6" x14ac:dyDescent="0.3">
      <c r="B88" s="36"/>
      <c r="C88" s="37"/>
      <c r="D88" s="34"/>
      <c r="E88" s="35"/>
      <c r="F88" s="35"/>
    </row>
    <row r="89" spans="2:6" x14ac:dyDescent="0.3">
      <c r="B89" s="36"/>
      <c r="C89" s="37"/>
      <c r="D89" s="38"/>
      <c r="E89" s="35"/>
      <c r="F89" s="35"/>
    </row>
    <row r="90" spans="2:6" x14ac:dyDescent="0.3">
      <c r="B90" s="36"/>
      <c r="C90" s="37"/>
      <c r="D90" s="34"/>
      <c r="E90" s="35"/>
      <c r="F90" s="35"/>
    </row>
    <row r="91" spans="2:6" s="29" customFormat="1" x14ac:dyDescent="0.3">
      <c r="B91" s="36"/>
      <c r="C91" s="37"/>
      <c r="D91" s="37"/>
      <c r="E91" s="35"/>
      <c r="F91" s="35"/>
    </row>
    <row r="92" spans="2:6" s="29" customFormat="1" x14ac:dyDescent="0.3">
      <c r="B92" s="36"/>
      <c r="C92" s="37"/>
      <c r="D92" s="37"/>
      <c r="E92" s="35"/>
      <c r="F92" s="35"/>
    </row>
    <row r="93" spans="2:6" x14ac:dyDescent="0.3">
      <c r="B93" s="36"/>
      <c r="C93" s="37"/>
      <c r="D93" s="34"/>
      <c r="E93" s="35"/>
      <c r="F93" s="35"/>
    </row>
    <row r="94" spans="2:6" s="29" customFormat="1" x14ac:dyDescent="0.3">
      <c r="B94" s="36"/>
      <c r="C94" s="37"/>
      <c r="D94" s="37"/>
      <c r="E94" s="35"/>
      <c r="F94" s="35"/>
    </row>
    <row r="95" spans="2:6" s="29" customFormat="1" x14ac:dyDescent="0.3">
      <c r="B95" s="36"/>
      <c r="C95" s="37"/>
      <c r="D95" s="37"/>
      <c r="E95" s="35"/>
      <c r="F95" s="35"/>
    </row>
    <row r="96" spans="2:6" x14ac:dyDescent="0.3">
      <c r="B96" s="36"/>
      <c r="C96" s="37"/>
      <c r="D96" s="37"/>
      <c r="E96" s="35"/>
      <c r="F96" s="35"/>
    </row>
    <row r="97" spans="2:6" x14ac:dyDescent="0.3">
      <c r="B97" s="36"/>
      <c r="C97" s="37"/>
      <c r="D97" s="37"/>
      <c r="E97" s="35"/>
      <c r="F97" s="35"/>
    </row>
    <row r="98" spans="2:6" x14ac:dyDescent="0.3">
      <c r="B98" s="36"/>
      <c r="C98" s="37"/>
      <c r="D98" s="37"/>
      <c r="E98" s="35"/>
      <c r="F98" s="35"/>
    </row>
    <row r="99" spans="2:6" x14ac:dyDescent="0.3">
      <c r="B99" s="36"/>
      <c r="C99" s="37"/>
      <c r="D99" s="37"/>
      <c r="E99" s="35"/>
      <c r="F99" s="35"/>
    </row>
    <row r="100" spans="2:6" x14ac:dyDescent="0.3">
      <c r="B100" s="36"/>
      <c r="C100" s="37"/>
      <c r="D100" s="34"/>
      <c r="E100" s="35"/>
      <c r="F100" s="35"/>
    </row>
    <row r="101" spans="2:6" x14ac:dyDescent="0.3">
      <c r="B101" s="36"/>
      <c r="C101" s="37"/>
      <c r="D101" s="37"/>
      <c r="E101" s="35"/>
      <c r="F101" s="35"/>
    </row>
    <row r="102" spans="2:6" x14ac:dyDescent="0.3">
      <c r="B102" s="36"/>
      <c r="C102" s="37"/>
      <c r="D102" s="37"/>
      <c r="E102" s="35"/>
      <c r="F102" s="35"/>
    </row>
    <row r="103" spans="2:6" x14ac:dyDescent="0.3">
      <c r="B103" s="36"/>
      <c r="C103" s="37"/>
      <c r="D103" s="34"/>
      <c r="E103" s="35"/>
      <c r="F103" s="35"/>
    </row>
    <row r="104" spans="2:6" x14ac:dyDescent="0.3">
      <c r="B104" s="36"/>
      <c r="C104" s="37"/>
      <c r="D104" s="37"/>
      <c r="E104" s="35"/>
      <c r="F104" s="35"/>
    </row>
    <row r="105" spans="2:6" x14ac:dyDescent="0.3">
      <c r="B105" s="36"/>
      <c r="C105" s="37"/>
      <c r="D105" s="37"/>
      <c r="E105" s="35"/>
      <c r="F105" s="35"/>
    </row>
    <row r="106" spans="2:6" x14ac:dyDescent="0.3">
      <c r="B106" s="36"/>
      <c r="C106" s="37"/>
      <c r="D106" s="37"/>
      <c r="E106" s="35"/>
      <c r="F106" s="35"/>
    </row>
    <row r="107" spans="2:6" x14ac:dyDescent="0.3">
      <c r="B107" s="36"/>
      <c r="C107" s="37"/>
      <c r="D107" s="37"/>
      <c r="E107" s="35"/>
      <c r="F107" s="35"/>
    </row>
    <row r="108" spans="2:6" x14ac:dyDescent="0.3">
      <c r="B108" s="36"/>
      <c r="C108" s="37"/>
      <c r="D108" s="37"/>
      <c r="E108" s="35"/>
      <c r="F108" s="35"/>
    </row>
    <row r="109" spans="2:6" x14ac:dyDescent="0.3">
      <c r="B109" s="36"/>
      <c r="C109" s="37"/>
      <c r="D109" s="34"/>
      <c r="E109" s="35"/>
      <c r="F109" s="35"/>
    </row>
    <row r="110" spans="2:6" x14ac:dyDescent="0.3">
      <c r="B110" s="36"/>
      <c r="C110" s="37"/>
      <c r="D110" s="37"/>
      <c r="E110" s="35"/>
      <c r="F110" s="35"/>
    </row>
    <row r="111" spans="2:6" x14ac:dyDescent="0.3">
      <c r="B111" s="36"/>
      <c r="C111" s="37"/>
      <c r="D111" s="37"/>
      <c r="E111" s="35"/>
      <c r="F111" s="35"/>
    </row>
    <row r="112" spans="2:6" x14ac:dyDescent="0.3">
      <c r="B112" s="36"/>
      <c r="C112" s="37"/>
      <c r="D112" s="37"/>
      <c r="E112" s="35"/>
      <c r="F112" s="35"/>
    </row>
    <row r="113" spans="2:6" x14ac:dyDescent="0.3">
      <c r="B113" s="36"/>
      <c r="C113" s="37"/>
      <c r="D113" s="34"/>
      <c r="E113" s="35"/>
      <c r="F113" s="35"/>
    </row>
    <row r="114" spans="2:6" x14ac:dyDescent="0.3">
      <c r="B114" s="36"/>
      <c r="C114" s="37"/>
      <c r="D114" s="37"/>
      <c r="E114" s="35"/>
      <c r="F114" s="35"/>
    </row>
    <row r="115" spans="2:6" x14ac:dyDescent="0.3">
      <c r="B115" s="36"/>
      <c r="C115" s="37"/>
      <c r="D115" s="37"/>
      <c r="E115" s="35"/>
      <c r="F115" s="35"/>
    </row>
    <row r="116" spans="2:6" x14ac:dyDescent="0.3">
      <c r="B116" s="36"/>
      <c r="C116" s="37"/>
      <c r="D116" s="37"/>
      <c r="E116" s="35"/>
      <c r="F116" s="35"/>
    </row>
    <row r="117" spans="2:6" x14ac:dyDescent="0.3">
      <c r="B117" s="36"/>
      <c r="C117" s="37"/>
      <c r="D117" s="34"/>
      <c r="E117" s="35"/>
      <c r="F117" s="35"/>
    </row>
    <row r="118" spans="2:6" x14ac:dyDescent="0.3">
      <c r="B118" s="36"/>
      <c r="C118" s="37"/>
      <c r="D118" s="37"/>
      <c r="E118" s="35"/>
      <c r="F118" s="35"/>
    </row>
    <row r="119" spans="2:6" x14ac:dyDescent="0.3">
      <c r="B119" s="36"/>
      <c r="C119" s="37"/>
      <c r="D119" s="37"/>
      <c r="E119" s="35"/>
      <c r="F119" s="35"/>
    </row>
    <row r="120" spans="2:6" x14ac:dyDescent="0.3">
      <c r="B120" s="36"/>
      <c r="C120" s="37"/>
      <c r="D120" s="34"/>
      <c r="E120" s="35"/>
      <c r="F120" s="35"/>
    </row>
    <row r="121" spans="2:6" x14ac:dyDescent="0.3">
      <c r="B121" s="36"/>
      <c r="C121" s="37"/>
      <c r="D121" s="37"/>
      <c r="E121" s="35"/>
      <c r="F121" s="35"/>
    </row>
    <row r="122" spans="2:6" x14ac:dyDescent="0.3">
      <c r="B122" s="36"/>
      <c r="C122" s="37"/>
      <c r="D122" s="37"/>
      <c r="E122" s="35"/>
      <c r="F122" s="35"/>
    </row>
    <row r="123" spans="2:6" x14ac:dyDescent="0.3">
      <c r="B123" s="36"/>
      <c r="C123" s="37"/>
      <c r="D123" s="37"/>
      <c r="E123" s="35"/>
      <c r="F123" s="35"/>
    </row>
    <row r="124" spans="2:6" x14ac:dyDescent="0.3">
      <c r="B124" s="36"/>
      <c r="C124" s="37"/>
      <c r="D124" s="37"/>
      <c r="E124" s="35"/>
      <c r="F124" s="35"/>
    </row>
    <row r="125" spans="2:6" x14ac:dyDescent="0.3">
      <c r="B125" s="36"/>
      <c r="C125" s="37"/>
      <c r="D125" s="37"/>
      <c r="E125" s="35"/>
      <c r="F125" s="35"/>
    </row>
    <row r="126" spans="2:6" x14ac:dyDescent="0.3">
      <c r="B126" s="36"/>
      <c r="C126" s="37"/>
      <c r="D126" s="37"/>
      <c r="E126" s="35"/>
      <c r="F126" s="35"/>
    </row>
    <row r="127" spans="2:6" ht="14.5" customHeight="1" x14ac:dyDescent="0.3">
      <c r="B127" s="39"/>
      <c r="C127" s="39"/>
      <c r="D127" s="39"/>
      <c r="E127" s="33"/>
      <c r="F127" s="33"/>
    </row>
    <row r="128" spans="2:6" s="40" customFormat="1" ht="14.5" customHeight="1" x14ac:dyDescent="0.35"/>
    <row r="129" spans="2:6" s="40" customFormat="1" ht="14" customHeight="1" x14ac:dyDescent="0.35"/>
    <row r="130" spans="2:6" x14ac:dyDescent="0.3">
      <c r="B130" s="33"/>
      <c r="C130" s="33"/>
      <c r="D130" s="32"/>
      <c r="E130" s="41"/>
      <c r="F130" s="42"/>
    </row>
    <row r="131" spans="2:6" x14ac:dyDescent="0.3">
      <c r="B131" s="43"/>
      <c r="C131" s="37"/>
      <c r="D131" s="37"/>
      <c r="E131" s="35"/>
      <c r="F131" s="35"/>
    </row>
    <row r="132" spans="2:6" x14ac:dyDescent="0.3">
      <c r="B132" s="37"/>
      <c r="C132" s="37"/>
      <c r="D132" s="37"/>
      <c r="E132" s="35"/>
      <c r="F132" s="35"/>
    </row>
    <row r="133" spans="2:6" x14ac:dyDescent="0.3">
      <c r="B133" s="37"/>
      <c r="C133" s="37"/>
      <c r="D133" s="37"/>
      <c r="E133" s="35"/>
      <c r="F133" s="35"/>
    </row>
    <row r="134" spans="2:6" x14ac:dyDescent="0.3">
      <c r="B134" s="37"/>
      <c r="C134" s="37"/>
      <c r="D134" s="37"/>
      <c r="E134" s="35"/>
      <c r="F134" s="35"/>
    </row>
    <row r="135" spans="2:6" x14ac:dyDescent="0.3">
      <c r="B135" s="37"/>
      <c r="C135" s="37"/>
      <c r="D135" s="37"/>
      <c r="E135" s="35"/>
      <c r="F135" s="35"/>
    </row>
    <row r="136" spans="2:6" x14ac:dyDescent="0.3">
      <c r="B136" s="37"/>
      <c r="C136" s="37"/>
      <c r="D136" s="37"/>
      <c r="E136" s="35"/>
      <c r="F136" s="35"/>
    </row>
    <row r="137" spans="2:6" s="29" customFormat="1" x14ac:dyDescent="0.3">
      <c r="B137" s="37"/>
      <c r="C137" s="37"/>
      <c r="D137" s="37"/>
      <c r="E137" s="35"/>
      <c r="F137" s="35"/>
    </row>
    <row r="138" spans="2:6" s="29" customFormat="1" x14ac:dyDescent="0.3">
      <c r="B138" s="37"/>
      <c r="C138" s="37"/>
      <c r="D138" s="37"/>
      <c r="E138" s="35"/>
      <c r="F138" s="35"/>
    </row>
    <row r="139" spans="2:6" s="29" customFormat="1" x14ac:dyDescent="0.3">
      <c r="B139" s="37"/>
      <c r="C139" s="37"/>
      <c r="D139" s="37"/>
      <c r="E139" s="35"/>
      <c r="F139" s="35"/>
    </row>
    <row r="140" spans="2:6" x14ac:dyDescent="0.3">
      <c r="B140" s="37"/>
      <c r="C140" s="37"/>
      <c r="D140" s="37"/>
      <c r="E140" s="35"/>
      <c r="F140" s="35"/>
    </row>
    <row r="141" spans="2:6" x14ac:dyDescent="0.3">
      <c r="B141" s="37"/>
      <c r="C141" s="37"/>
      <c r="D141" s="37"/>
      <c r="E141" s="35"/>
      <c r="F141" s="35"/>
    </row>
    <row r="142" spans="2:6" x14ac:dyDescent="0.3">
      <c r="B142" s="37"/>
      <c r="C142" s="37"/>
      <c r="D142" s="37"/>
      <c r="E142" s="35"/>
      <c r="F142" s="35"/>
    </row>
    <row r="143" spans="2:6" x14ac:dyDescent="0.3">
      <c r="B143" s="37"/>
      <c r="C143" s="37"/>
      <c r="D143" s="37"/>
      <c r="E143" s="35"/>
      <c r="F143" s="35"/>
    </row>
    <row r="144" spans="2:6" x14ac:dyDescent="0.3">
      <c r="B144" s="37"/>
      <c r="C144" s="37"/>
      <c r="D144" s="37"/>
      <c r="E144" s="35"/>
      <c r="F144" s="35"/>
    </row>
    <row r="145" spans="2:6" x14ac:dyDescent="0.3">
      <c r="B145" s="37"/>
      <c r="C145" s="37"/>
      <c r="D145" s="37"/>
      <c r="E145" s="35"/>
      <c r="F145" s="35"/>
    </row>
    <row r="146" spans="2:6" x14ac:dyDescent="0.3">
      <c r="B146" s="37"/>
      <c r="C146" s="37"/>
      <c r="D146" s="37"/>
      <c r="E146" s="35"/>
      <c r="F146" s="35"/>
    </row>
    <row r="147" spans="2:6" x14ac:dyDescent="0.3">
      <c r="B147" s="37"/>
      <c r="C147" s="37"/>
      <c r="D147" s="37"/>
      <c r="E147" s="35"/>
      <c r="F147" s="35"/>
    </row>
    <row r="148" spans="2:6" x14ac:dyDescent="0.3">
      <c r="B148" s="37"/>
      <c r="C148" s="37"/>
      <c r="D148" s="37"/>
      <c r="E148" s="35"/>
      <c r="F148" s="35"/>
    </row>
    <row r="149" spans="2:6" x14ac:dyDescent="0.3">
      <c r="B149" s="37"/>
      <c r="C149" s="37"/>
      <c r="D149" s="37"/>
      <c r="E149" s="35"/>
      <c r="F149" s="35"/>
    </row>
    <row r="150" spans="2:6" x14ac:dyDescent="0.3">
      <c r="B150" s="37"/>
      <c r="C150" s="37"/>
      <c r="D150" s="37"/>
      <c r="E150" s="35"/>
      <c r="F150" s="35"/>
    </row>
    <row r="151" spans="2:6" x14ac:dyDescent="0.3">
      <c r="B151" s="37"/>
      <c r="C151" s="37"/>
      <c r="D151" s="37"/>
      <c r="E151" s="35"/>
      <c r="F151" s="35"/>
    </row>
    <row r="152" spans="2:6" x14ac:dyDescent="0.3">
      <c r="B152" s="37"/>
      <c r="C152" s="37"/>
      <c r="D152" s="37"/>
      <c r="E152" s="35"/>
      <c r="F152" s="35"/>
    </row>
    <row r="153" spans="2:6" x14ac:dyDescent="0.3">
      <c r="B153" s="37"/>
      <c r="C153" s="37"/>
      <c r="D153" s="37"/>
      <c r="E153" s="35"/>
      <c r="F153" s="35"/>
    </row>
    <row r="154" spans="2:6" x14ac:dyDescent="0.3">
      <c r="B154" s="37"/>
      <c r="C154" s="37"/>
      <c r="D154" s="37"/>
      <c r="E154" s="35"/>
      <c r="F154" s="35"/>
    </row>
    <row r="155" spans="2:6" x14ac:dyDescent="0.3">
      <c r="B155" s="37"/>
      <c r="C155" s="37"/>
      <c r="D155" s="37"/>
      <c r="E155" s="35"/>
      <c r="F155" s="35"/>
    </row>
    <row r="156" spans="2:6" x14ac:dyDescent="0.3">
      <c r="B156" s="37"/>
      <c r="C156" s="37"/>
      <c r="D156" s="37"/>
      <c r="E156" s="35"/>
      <c r="F156" s="35"/>
    </row>
    <row r="157" spans="2:6" x14ac:dyDescent="0.3">
      <c r="B157" s="37"/>
      <c r="C157" s="37"/>
      <c r="D157" s="37"/>
      <c r="E157" s="35"/>
      <c r="F157" s="35"/>
    </row>
    <row r="158" spans="2:6" x14ac:dyDescent="0.3">
      <c r="B158" s="37"/>
      <c r="C158" s="37"/>
      <c r="D158" s="37"/>
      <c r="E158" s="35"/>
      <c r="F158" s="35"/>
    </row>
    <row r="159" spans="2:6" x14ac:dyDescent="0.3">
      <c r="B159" s="37"/>
      <c r="C159" s="37"/>
      <c r="D159" s="37"/>
      <c r="E159" s="35"/>
      <c r="F159" s="35"/>
    </row>
    <row r="160" spans="2:6" x14ac:dyDescent="0.3">
      <c r="B160" s="37"/>
      <c r="C160" s="37"/>
      <c r="D160" s="37"/>
      <c r="E160" s="35"/>
      <c r="F160" s="35"/>
    </row>
    <row r="161" spans="2:6" x14ac:dyDescent="0.3">
      <c r="B161" s="37"/>
      <c r="C161" s="37"/>
      <c r="D161" s="37"/>
      <c r="E161" s="35"/>
      <c r="F161" s="35"/>
    </row>
    <row r="162" spans="2:6" s="29" customFormat="1" x14ac:dyDescent="0.3">
      <c r="B162" s="37"/>
      <c r="C162" s="37"/>
      <c r="D162" s="37"/>
      <c r="E162" s="35"/>
      <c r="F162" s="35"/>
    </row>
    <row r="163" spans="2:6" s="29" customFormat="1" x14ac:dyDescent="0.3">
      <c r="B163" s="37"/>
      <c r="C163" s="37"/>
      <c r="D163" s="37"/>
      <c r="E163" s="35"/>
      <c r="F163" s="35"/>
    </row>
    <row r="164" spans="2:6" x14ac:dyDescent="0.3">
      <c r="B164" s="37"/>
      <c r="C164" s="37"/>
      <c r="D164" s="37"/>
      <c r="E164" s="35"/>
      <c r="F164" s="35"/>
    </row>
    <row r="165" spans="2:6" x14ac:dyDescent="0.3">
      <c r="B165" s="37"/>
      <c r="C165" s="37"/>
      <c r="D165" s="37"/>
      <c r="E165" s="35"/>
      <c r="F165" s="35"/>
    </row>
    <row r="166" spans="2:6" s="29" customFormat="1" x14ac:dyDescent="0.3">
      <c r="B166" s="37"/>
      <c r="C166" s="37"/>
      <c r="D166" s="37"/>
      <c r="E166" s="35"/>
      <c r="F166" s="35"/>
    </row>
    <row r="167" spans="2:6" s="29" customFormat="1" x14ac:dyDescent="0.3">
      <c r="B167" s="37"/>
      <c r="C167" s="37"/>
      <c r="D167" s="37"/>
      <c r="E167" s="35"/>
      <c r="F167" s="35"/>
    </row>
    <row r="168" spans="2:6" x14ac:dyDescent="0.3">
      <c r="B168" s="37"/>
      <c r="C168" s="37"/>
      <c r="D168" s="37"/>
      <c r="E168" s="35"/>
      <c r="F168" s="35"/>
    </row>
    <row r="169" spans="2:6" x14ac:dyDescent="0.3">
      <c r="B169" s="37"/>
      <c r="C169" s="37"/>
      <c r="D169" s="37"/>
      <c r="E169" s="35"/>
      <c r="F169" s="35"/>
    </row>
    <row r="170" spans="2:6" x14ac:dyDescent="0.3">
      <c r="B170" s="37"/>
      <c r="C170" s="37"/>
      <c r="D170" s="37"/>
      <c r="E170" s="35"/>
      <c r="F170" s="35"/>
    </row>
    <row r="171" spans="2:6" x14ac:dyDescent="0.3">
      <c r="B171" s="37"/>
      <c r="C171" s="37"/>
      <c r="D171" s="37"/>
      <c r="E171" s="35"/>
      <c r="F171" s="35"/>
    </row>
    <row r="172" spans="2:6" x14ac:dyDescent="0.3">
      <c r="B172" s="37"/>
      <c r="C172" s="37"/>
      <c r="D172" s="37"/>
      <c r="E172" s="35"/>
      <c r="F172" s="35"/>
    </row>
    <row r="173" spans="2:6" x14ac:dyDescent="0.3">
      <c r="B173" s="37"/>
      <c r="C173" s="37"/>
      <c r="D173" s="37"/>
      <c r="E173" s="35"/>
      <c r="F173" s="35"/>
    </row>
    <row r="174" spans="2:6" x14ac:dyDescent="0.3">
      <c r="B174" s="37"/>
      <c r="C174" s="37"/>
      <c r="D174" s="37"/>
      <c r="E174" s="35"/>
      <c r="F174" s="35"/>
    </row>
    <row r="175" spans="2:6" x14ac:dyDescent="0.3">
      <c r="B175" s="37"/>
      <c r="C175" s="37"/>
      <c r="D175" s="37"/>
      <c r="E175" s="35"/>
      <c r="F175" s="35"/>
    </row>
    <row r="176" spans="2:6" x14ac:dyDescent="0.3">
      <c r="B176" s="37"/>
      <c r="C176" s="37"/>
      <c r="D176" s="37"/>
      <c r="E176" s="35"/>
      <c r="F176" s="35"/>
    </row>
    <row r="177" spans="2:6" x14ac:dyDescent="0.3">
      <c r="B177" s="37"/>
      <c r="C177" s="37"/>
      <c r="D177" s="37"/>
      <c r="E177" s="35"/>
      <c r="F177" s="35"/>
    </row>
    <row r="178" spans="2:6" x14ac:dyDescent="0.3">
      <c r="B178" s="37"/>
      <c r="C178" s="37"/>
      <c r="D178" s="37"/>
      <c r="E178" s="35"/>
      <c r="F178" s="35"/>
    </row>
    <row r="179" spans="2:6" x14ac:dyDescent="0.3">
      <c r="B179" s="37"/>
      <c r="C179" s="37"/>
      <c r="D179" s="37"/>
      <c r="E179" s="35"/>
      <c r="F179" s="35"/>
    </row>
    <row r="180" spans="2:6" x14ac:dyDescent="0.3">
      <c r="B180" s="37"/>
      <c r="C180" s="37"/>
      <c r="D180" s="37"/>
      <c r="E180" s="35"/>
      <c r="F180" s="35"/>
    </row>
    <row r="181" spans="2:6" x14ac:dyDescent="0.3">
      <c r="B181" s="37"/>
      <c r="C181" s="37"/>
      <c r="D181" s="37"/>
      <c r="E181" s="35"/>
      <c r="F181" s="35"/>
    </row>
    <row r="182" spans="2:6" x14ac:dyDescent="0.3">
      <c r="B182" s="37"/>
      <c r="C182" s="37"/>
      <c r="D182" s="37"/>
      <c r="E182" s="35"/>
      <c r="F182" s="35"/>
    </row>
    <row r="183" spans="2:6" x14ac:dyDescent="0.3">
      <c r="B183" s="37"/>
      <c r="C183" s="37"/>
      <c r="D183" s="37"/>
      <c r="E183" s="35"/>
      <c r="F183" s="35"/>
    </row>
    <row r="184" spans="2:6" x14ac:dyDescent="0.3">
      <c r="B184" s="37"/>
      <c r="C184" s="37"/>
      <c r="D184" s="37"/>
      <c r="E184" s="35"/>
      <c r="F184" s="35"/>
    </row>
    <row r="185" spans="2:6" x14ac:dyDescent="0.3">
      <c r="B185" s="37"/>
      <c r="C185" s="37"/>
      <c r="D185" s="37"/>
      <c r="E185" s="35"/>
      <c r="F185" s="35"/>
    </row>
    <row r="186" spans="2:6" x14ac:dyDescent="0.3">
      <c r="B186" s="37"/>
      <c r="C186" s="37"/>
      <c r="D186" s="37"/>
      <c r="E186" s="35"/>
      <c r="F186" s="35"/>
    </row>
    <row r="187" spans="2:6" x14ac:dyDescent="0.3">
      <c r="B187" s="37"/>
      <c r="C187" s="37"/>
      <c r="D187" s="37"/>
      <c r="E187" s="35"/>
      <c r="F187" s="35"/>
    </row>
    <row r="188" spans="2:6" x14ac:dyDescent="0.3">
      <c r="B188" s="37"/>
      <c r="C188" s="37"/>
      <c r="D188" s="37"/>
      <c r="E188" s="35"/>
      <c r="F188" s="35"/>
    </row>
    <row r="189" spans="2:6" x14ac:dyDescent="0.3">
      <c r="B189" s="37"/>
      <c r="C189" s="37"/>
      <c r="D189" s="37"/>
      <c r="E189" s="35"/>
      <c r="F189" s="35"/>
    </row>
    <row r="190" spans="2:6" x14ac:dyDescent="0.3">
      <c r="B190" s="37"/>
      <c r="C190" s="37"/>
      <c r="D190" s="37"/>
      <c r="E190" s="35"/>
      <c r="F190" s="35"/>
    </row>
    <row r="191" spans="2:6" x14ac:dyDescent="0.3">
      <c r="B191" s="37"/>
      <c r="C191" s="37"/>
      <c r="D191" s="37"/>
      <c r="E191" s="35"/>
      <c r="F191" s="35"/>
    </row>
    <row r="192" spans="2:6" x14ac:dyDescent="0.3">
      <c r="B192" s="37"/>
      <c r="C192" s="37"/>
      <c r="D192" s="37"/>
      <c r="E192" s="35"/>
      <c r="F192" s="35"/>
    </row>
    <row r="193" spans="2:6" x14ac:dyDescent="0.3">
      <c r="B193" s="37"/>
      <c r="C193" s="37"/>
      <c r="D193" s="37"/>
      <c r="E193" s="35"/>
      <c r="F193" s="35"/>
    </row>
    <row r="194" spans="2:6" x14ac:dyDescent="0.3">
      <c r="B194" s="37"/>
      <c r="C194" s="37"/>
      <c r="D194" s="37"/>
      <c r="E194" s="35"/>
      <c r="F194" s="35"/>
    </row>
    <row r="195" spans="2:6" x14ac:dyDescent="0.3">
      <c r="B195" s="37"/>
      <c r="C195" s="37"/>
      <c r="D195" s="37"/>
      <c r="E195" s="35"/>
      <c r="F195" s="35"/>
    </row>
    <row r="196" spans="2:6" x14ac:dyDescent="0.3">
      <c r="B196" s="39"/>
      <c r="C196" s="39"/>
      <c r="D196" s="39"/>
      <c r="E196" s="33"/>
      <c r="F196" s="33"/>
    </row>
    <row r="197" spans="2:6" s="29" customFormat="1" x14ac:dyDescent="0.3">
      <c r="B197" s="44"/>
      <c r="C197" s="44"/>
      <c r="D197" s="44"/>
      <c r="E197" s="45"/>
      <c r="F197" s="45"/>
    </row>
    <row r="198" spans="2:6" s="40" customFormat="1" x14ac:dyDescent="0.3"/>
    <row r="199" spans="2:6" x14ac:dyDescent="0.3">
      <c r="B199" s="12" t="s">
        <v>122</v>
      </c>
      <c r="C199" s="31"/>
      <c r="D199" s="20" t="s">
        <v>250</v>
      </c>
      <c r="E199" s="19" t="s">
        <v>2</v>
      </c>
      <c r="F199" s="21" t="s">
        <v>3</v>
      </c>
    </row>
    <row r="200" spans="2:6" x14ac:dyDescent="0.3">
      <c r="B200" s="46" t="s">
        <v>15</v>
      </c>
      <c r="C200" s="47"/>
      <c r="D200" s="47" t="s">
        <v>257</v>
      </c>
      <c r="E200" s="25"/>
      <c r="F200" s="48"/>
    </row>
    <row r="201" spans="2:6" x14ac:dyDescent="0.3">
      <c r="B201" s="28" t="s">
        <v>251</v>
      </c>
      <c r="C201" s="47"/>
      <c r="D201" s="49"/>
      <c r="E201" s="11">
        <v>10</v>
      </c>
      <c r="F201" s="11">
        <v>7</v>
      </c>
    </row>
    <row r="202" spans="2:6" x14ac:dyDescent="0.3">
      <c r="B202" s="28" t="s">
        <v>252</v>
      </c>
      <c r="C202" s="47"/>
      <c r="D202" s="49"/>
      <c r="E202" s="11">
        <v>10</v>
      </c>
      <c r="F202" s="11">
        <v>7</v>
      </c>
    </row>
    <row r="203" spans="2:6" x14ac:dyDescent="0.3">
      <c r="B203" s="28" t="s">
        <v>253</v>
      </c>
      <c r="C203" s="47"/>
      <c r="D203" s="49"/>
      <c r="E203" s="11">
        <v>10</v>
      </c>
      <c r="F203" s="11">
        <v>7</v>
      </c>
    </row>
    <row r="204" spans="2:6" x14ac:dyDescent="0.3">
      <c r="B204" s="28" t="s">
        <v>254</v>
      </c>
      <c r="C204" s="47"/>
      <c r="D204" s="49"/>
      <c r="E204" s="11">
        <v>10</v>
      </c>
      <c r="F204" s="11">
        <v>7</v>
      </c>
    </row>
    <row r="205" spans="2:6" x14ac:dyDescent="0.3">
      <c r="B205" s="28" t="s">
        <v>255</v>
      </c>
      <c r="C205" s="47"/>
      <c r="D205" s="49"/>
      <c r="E205" s="11">
        <v>10</v>
      </c>
      <c r="F205" s="11">
        <v>7</v>
      </c>
    </row>
    <row r="206" spans="2:6" x14ac:dyDescent="0.3">
      <c r="B206" s="28" t="s">
        <v>256</v>
      </c>
      <c r="C206" s="47"/>
      <c r="D206" s="49"/>
      <c r="E206" s="11">
        <v>10</v>
      </c>
      <c r="F206" s="11">
        <v>7</v>
      </c>
    </row>
    <row r="207" spans="2:6" x14ac:dyDescent="0.3">
      <c r="B207" s="50" t="s">
        <v>259</v>
      </c>
      <c r="C207" s="47"/>
      <c r="D207" s="47" t="s">
        <v>258</v>
      </c>
      <c r="E207" s="25"/>
      <c r="F207" s="48"/>
    </row>
    <row r="208" spans="2:6" x14ac:dyDescent="0.3">
      <c r="B208" s="28" t="s">
        <v>260</v>
      </c>
      <c r="C208" s="47"/>
      <c r="D208" s="49"/>
      <c r="E208" s="11">
        <v>10</v>
      </c>
      <c r="F208" s="11">
        <v>7</v>
      </c>
    </row>
    <row r="209" spans="2:6" x14ac:dyDescent="0.3">
      <c r="B209" s="28" t="s">
        <v>261</v>
      </c>
      <c r="C209" s="47"/>
      <c r="D209" s="49"/>
      <c r="E209" s="11">
        <v>10</v>
      </c>
      <c r="F209" s="11">
        <v>7</v>
      </c>
    </row>
    <row r="210" spans="2:6" x14ac:dyDescent="0.3">
      <c r="B210" s="28" t="s">
        <v>262</v>
      </c>
      <c r="C210" s="47"/>
      <c r="D210" s="49"/>
      <c r="E210" s="11">
        <v>10</v>
      </c>
      <c r="F210" s="11">
        <v>7</v>
      </c>
    </row>
    <row r="211" spans="2:6" x14ac:dyDescent="0.3">
      <c r="B211" s="28" t="s">
        <v>263</v>
      </c>
      <c r="C211" s="47"/>
      <c r="D211" s="49"/>
      <c r="E211" s="11">
        <v>10</v>
      </c>
      <c r="F211" s="11">
        <v>7</v>
      </c>
    </row>
    <row r="212" spans="2:6" x14ac:dyDescent="0.3">
      <c r="B212" s="28" t="s">
        <v>264</v>
      </c>
      <c r="C212" s="47"/>
      <c r="D212" s="49"/>
      <c r="E212" s="11">
        <v>10</v>
      </c>
      <c r="F212" s="11">
        <v>7</v>
      </c>
    </row>
    <row r="213" spans="2:6" x14ac:dyDescent="0.3">
      <c r="B213" s="28" t="s">
        <v>265</v>
      </c>
      <c r="C213" s="47"/>
      <c r="D213" s="49"/>
      <c r="E213" s="11">
        <v>10</v>
      </c>
      <c r="F213" s="11">
        <v>7</v>
      </c>
    </row>
    <row r="214" spans="2:6" x14ac:dyDescent="0.3">
      <c r="B214" s="46" t="s">
        <v>267</v>
      </c>
      <c r="C214" s="47"/>
      <c r="D214" s="47" t="s">
        <v>266</v>
      </c>
      <c r="E214" s="25"/>
      <c r="F214" s="48"/>
    </row>
    <row r="215" spans="2:6" x14ac:dyDescent="0.3">
      <c r="B215" s="28" t="s">
        <v>268</v>
      </c>
      <c r="C215" s="47"/>
      <c r="D215" s="49"/>
      <c r="E215" s="11">
        <v>10</v>
      </c>
      <c r="F215" s="11">
        <v>7</v>
      </c>
    </row>
    <row r="216" spans="2:6" x14ac:dyDescent="0.3">
      <c r="B216" s="28" t="s">
        <v>269</v>
      </c>
      <c r="C216" s="47"/>
      <c r="D216" s="49"/>
      <c r="E216" s="11">
        <v>10</v>
      </c>
      <c r="F216" s="11">
        <v>7</v>
      </c>
    </row>
    <row r="217" spans="2:6" x14ac:dyDescent="0.3">
      <c r="B217" s="46" t="s">
        <v>270</v>
      </c>
      <c r="C217" s="47"/>
      <c r="D217" s="30"/>
      <c r="E217" s="50">
        <v>10</v>
      </c>
      <c r="F217" s="50">
        <v>7</v>
      </c>
    </row>
    <row r="218" spans="2:6" x14ac:dyDescent="0.3">
      <c r="B218" s="46" t="s">
        <v>271</v>
      </c>
      <c r="C218" s="47"/>
      <c r="D218" s="30"/>
      <c r="E218" s="50">
        <v>10</v>
      </c>
      <c r="F218" s="50">
        <v>7</v>
      </c>
    </row>
    <row r="219" spans="2:6" x14ac:dyDescent="0.3">
      <c r="B219" s="46" t="s">
        <v>272</v>
      </c>
      <c r="C219" s="47"/>
      <c r="D219" s="30"/>
      <c r="E219" s="50">
        <v>10</v>
      </c>
      <c r="F219" s="50">
        <v>7</v>
      </c>
    </row>
    <row r="220" spans="2:6" x14ac:dyDescent="0.3">
      <c r="B220" s="46" t="s">
        <v>273</v>
      </c>
      <c r="C220" s="47"/>
      <c r="D220" s="30"/>
      <c r="E220" s="50">
        <v>10</v>
      </c>
      <c r="F220" s="50">
        <v>7</v>
      </c>
    </row>
    <row r="221" spans="2:6" x14ac:dyDescent="0.3">
      <c r="B221" s="46" t="s">
        <v>274</v>
      </c>
      <c r="C221" s="47"/>
      <c r="D221" s="30"/>
      <c r="E221" s="50">
        <v>10</v>
      </c>
      <c r="F221" s="50">
        <v>7</v>
      </c>
    </row>
    <row r="222" spans="2:6" x14ac:dyDescent="0.3">
      <c r="B222" s="46" t="s">
        <v>275</v>
      </c>
      <c r="C222" s="47"/>
      <c r="D222" s="30"/>
      <c r="E222" s="50">
        <v>10</v>
      </c>
      <c r="F222" s="50">
        <v>7</v>
      </c>
    </row>
    <row r="223" spans="2:6" x14ac:dyDescent="0.3">
      <c r="B223" s="46" t="s">
        <v>276</v>
      </c>
      <c r="C223" s="47"/>
      <c r="D223" s="30"/>
      <c r="E223" s="50">
        <v>10</v>
      </c>
      <c r="F223" s="50">
        <v>7</v>
      </c>
    </row>
    <row r="224" spans="2:6" x14ac:dyDescent="0.3">
      <c r="B224" s="46" t="s">
        <v>277</v>
      </c>
      <c r="C224" s="47"/>
      <c r="D224" s="30"/>
      <c r="E224" s="50"/>
      <c r="F224" s="50"/>
    </row>
    <row r="225" spans="2:6" x14ac:dyDescent="0.3">
      <c r="B225" s="51" t="s">
        <v>278</v>
      </c>
      <c r="C225" s="47"/>
      <c r="D225" s="49"/>
      <c r="E225" s="11">
        <v>10</v>
      </c>
      <c r="F225" s="11">
        <v>7</v>
      </c>
    </row>
    <row r="226" spans="2:6" x14ac:dyDescent="0.3">
      <c r="B226" s="51" t="s">
        <v>279</v>
      </c>
      <c r="C226" s="47"/>
      <c r="D226" s="49"/>
      <c r="E226" s="11">
        <v>10</v>
      </c>
      <c r="F226" s="11">
        <v>7</v>
      </c>
    </row>
    <row r="227" spans="2:6" x14ac:dyDescent="0.3">
      <c r="B227" s="51" t="s">
        <v>280</v>
      </c>
      <c r="C227" s="47"/>
      <c r="D227" s="49"/>
      <c r="E227" s="11">
        <v>10</v>
      </c>
      <c r="F227" s="11">
        <v>7</v>
      </c>
    </row>
    <row r="228" spans="2:6" x14ac:dyDescent="0.3">
      <c r="B228" s="51" t="s">
        <v>281</v>
      </c>
      <c r="C228" s="47"/>
      <c r="D228" s="49"/>
      <c r="E228" s="11">
        <v>10</v>
      </c>
      <c r="F228" s="11">
        <v>7</v>
      </c>
    </row>
    <row r="229" spans="2:6" x14ac:dyDescent="0.3">
      <c r="B229" s="51" t="s">
        <v>282</v>
      </c>
      <c r="C229" s="47"/>
      <c r="D229" s="49"/>
      <c r="E229" s="11">
        <v>10</v>
      </c>
      <c r="F229" s="11">
        <v>7</v>
      </c>
    </row>
    <row r="230" spans="2:6" x14ac:dyDescent="0.3">
      <c r="B230" s="51" t="s">
        <v>283</v>
      </c>
      <c r="C230" s="47"/>
      <c r="D230" s="49"/>
      <c r="E230" s="11">
        <v>10</v>
      </c>
      <c r="F230" s="11">
        <v>7</v>
      </c>
    </row>
    <row r="231" spans="2:6" x14ac:dyDescent="0.3">
      <c r="B231" s="51" t="s">
        <v>284</v>
      </c>
      <c r="C231" s="47"/>
      <c r="D231" s="49"/>
      <c r="E231" s="11">
        <v>10</v>
      </c>
      <c r="F231" s="11">
        <v>7</v>
      </c>
    </row>
    <row r="232" spans="2:6" x14ac:dyDescent="0.3">
      <c r="B232" s="51" t="s">
        <v>285</v>
      </c>
      <c r="C232" s="47"/>
      <c r="D232" s="49"/>
      <c r="E232" s="11">
        <v>10</v>
      </c>
      <c r="F232" s="11">
        <v>7</v>
      </c>
    </row>
    <row r="233" spans="2:6" x14ac:dyDescent="0.3">
      <c r="B233" s="51" t="s">
        <v>286</v>
      </c>
      <c r="C233" s="47"/>
      <c r="D233" s="49"/>
      <c r="E233" s="11">
        <v>10</v>
      </c>
      <c r="F233" s="11">
        <v>7</v>
      </c>
    </row>
    <row r="234" spans="2:6" x14ac:dyDescent="0.3">
      <c r="B234" s="51" t="s">
        <v>287</v>
      </c>
      <c r="C234" s="47"/>
      <c r="D234" s="49"/>
      <c r="E234" s="11">
        <v>10</v>
      </c>
      <c r="F234" s="11">
        <v>7</v>
      </c>
    </row>
    <row r="235" spans="2:6" x14ac:dyDescent="0.3">
      <c r="B235" s="51" t="s">
        <v>288</v>
      </c>
      <c r="C235" s="47"/>
      <c r="D235" s="49"/>
      <c r="E235" s="11">
        <v>10</v>
      </c>
      <c r="F235" s="11">
        <v>7</v>
      </c>
    </row>
    <row r="236" spans="2:6" x14ac:dyDescent="0.3">
      <c r="B236" s="51" t="s">
        <v>289</v>
      </c>
      <c r="C236" s="47"/>
      <c r="D236" s="49"/>
      <c r="E236" s="11">
        <v>10</v>
      </c>
      <c r="F236" s="11">
        <v>7</v>
      </c>
    </row>
    <row r="237" spans="2:6" x14ac:dyDescent="0.3">
      <c r="B237" s="51" t="s">
        <v>290</v>
      </c>
      <c r="C237" s="47"/>
      <c r="D237" s="49"/>
      <c r="E237" s="11">
        <v>10</v>
      </c>
      <c r="F237" s="11">
        <v>7</v>
      </c>
    </row>
    <row r="238" spans="2:6" x14ac:dyDescent="0.3">
      <c r="B238" s="51" t="s">
        <v>291</v>
      </c>
      <c r="C238" s="47"/>
      <c r="D238" s="49"/>
      <c r="E238" s="11">
        <v>10</v>
      </c>
      <c r="F238" s="11">
        <v>7</v>
      </c>
    </row>
    <row r="239" spans="2:6" x14ac:dyDescent="0.3">
      <c r="B239" s="51" t="s">
        <v>292</v>
      </c>
      <c r="C239" s="47"/>
      <c r="D239" s="49"/>
      <c r="E239" s="11">
        <v>10</v>
      </c>
      <c r="F239" s="11">
        <v>7</v>
      </c>
    </row>
    <row r="240" spans="2:6" x14ac:dyDescent="0.3">
      <c r="B240" s="51" t="s">
        <v>293</v>
      </c>
      <c r="C240" s="47"/>
      <c r="D240" s="49"/>
      <c r="E240" s="11">
        <v>10</v>
      </c>
      <c r="F240" s="11">
        <v>7</v>
      </c>
    </row>
    <row r="241" spans="2:6" x14ac:dyDescent="0.3">
      <c r="B241" s="51" t="s">
        <v>294</v>
      </c>
      <c r="C241" s="47"/>
      <c r="D241" s="49"/>
      <c r="E241" s="11">
        <v>10</v>
      </c>
      <c r="F241" s="11">
        <v>7</v>
      </c>
    </row>
    <row r="242" spans="2:6" x14ac:dyDescent="0.3">
      <c r="B242" s="51" t="s">
        <v>295</v>
      </c>
      <c r="C242" s="47"/>
      <c r="D242" s="49"/>
      <c r="E242" s="11">
        <v>10</v>
      </c>
      <c r="F242" s="11">
        <v>7</v>
      </c>
    </row>
    <row r="243" spans="2:6" x14ac:dyDescent="0.3">
      <c r="B243" s="51" t="s">
        <v>296</v>
      </c>
      <c r="C243" s="47"/>
      <c r="D243" s="49"/>
      <c r="E243" s="11">
        <v>10</v>
      </c>
      <c r="F243" s="11">
        <v>7</v>
      </c>
    </row>
    <row r="244" spans="2:6" x14ac:dyDescent="0.3">
      <c r="B244" s="51" t="s">
        <v>297</v>
      </c>
      <c r="C244" s="47"/>
      <c r="D244" s="49"/>
      <c r="E244" s="11">
        <v>10</v>
      </c>
      <c r="F244" s="11">
        <v>7</v>
      </c>
    </row>
    <row r="245" spans="2:6" x14ac:dyDescent="0.3">
      <c r="B245" s="51" t="s">
        <v>298</v>
      </c>
      <c r="C245" s="47"/>
      <c r="D245" s="49"/>
      <c r="E245" s="11">
        <v>10</v>
      </c>
      <c r="F245" s="11">
        <v>7</v>
      </c>
    </row>
    <row r="246" spans="2:6" x14ac:dyDescent="0.3">
      <c r="B246" s="51" t="s">
        <v>299</v>
      </c>
      <c r="C246" s="47"/>
      <c r="D246" s="49"/>
      <c r="E246" s="11">
        <v>10</v>
      </c>
      <c r="F246" s="11">
        <v>7</v>
      </c>
    </row>
    <row r="247" spans="2:6" x14ac:dyDescent="0.3">
      <c r="B247" s="24"/>
      <c r="C247" s="24"/>
      <c r="D247" s="20" t="s">
        <v>121</v>
      </c>
      <c r="E247" s="12">
        <f>SUM(E201:E246)</f>
        <v>430</v>
      </c>
      <c r="F247" s="12">
        <f>SUM(F201:F246)</f>
        <v>301</v>
      </c>
    </row>
    <row r="248" spans="2:6" s="40" customFormat="1" ht="14" customHeight="1" x14ac:dyDescent="0.35"/>
    <row r="249" spans="2:6" s="40" customFormat="1" ht="14" customHeight="1" x14ac:dyDescent="0.35"/>
    <row r="250" spans="2:6" x14ac:dyDescent="0.3">
      <c r="B250" s="12" t="s">
        <v>122</v>
      </c>
      <c r="C250" s="31"/>
      <c r="D250" s="52" t="s">
        <v>300</v>
      </c>
      <c r="E250" s="53" t="s">
        <v>2</v>
      </c>
      <c r="F250" s="54" t="s">
        <v>3</v>
      </c>
    </row>
    <row r="251" spans="2:6" x14ac:dyDescent="0.3">
      <c r="B251" s="50" t="s">
        <v>16</v>
      </c>
      <c r="C251" s="47"/>
      <c r="D251" s="55" t="s">
        <v>301</v>
      </c>
      <c r="E251" s="56">
        <v>10</v>
      </c>
      <c r="F251" s="56">
        <v>7</v>
      </c>
    </row>
    <row r="252" spans="2:6" x14ac:dyDescent="0.3">
      <c r="B252" s="50" t="s">
        <v>17</v>
      </c>
      <c r="C252" s="47"/>
      <c r="D252" s="55" t="s">
        <v>315</v>
      </c>
      <c r="E252" s="56">
        <v>10</v>
      </c>
      <c r="F252" s="56">
        <v>7</v>
      </c>
    </row>
    <row r="253" spans="2:6" x14ac:dyDescent="0.3">
      <c r="B253" s="50" t="s">
        <v>302</v>
      </c>
      <c r="C253" s="47"/>
      <c r="D253" s="55" t="s">
        <v>316</v>
      </c>
      <c r="E253" s="57">
        <v>10</v>
      </c>
      <c r="F253" s="57">
        <v>7</v>
      </c>
    </row>
    <row r="254" spans="2:6" x14ac:dyDescent="0.3">
      <c r="B254" s="50" t="s">
        <v>303</v>
      </c>
      <c r="C254" s="47"/>
      <c r="D254" s="55" t="s">
        <v>317</v>
      </c>
      <c r="E254" s="57">
        <v>10</v>
      </c>
      <c r="F254" s="57">
        <v>7</v>
      </c>
    </row>
    <row r="255" spans="2:6" x14ac:dyDescent="0.3">
      <c r="B255" s="50" t="s">
        <v>304</v>
      </c>
      <c r="C255" s="47"/>
      <c r="D255" s="58" t="s">
        <v>318</v>
      </c>
      <c r="E255" s="57">
        <v>10</v>
      </c>
      <c r="F255" s="57">
        <v>7</v>
      </c>
    </row>
    <row r="256" spans="2:6" x14ac:dyDescent="0.3">
      <c r="B256" s="50" t="s">
        <v>305</v>
      </c>
      <c r="C256" s="47"/>
      <c r="D256" s="58" t="s">
        <v>319</v>
      </c>
      <c r="E256" s="57">
        <v>10</v>
      </c>
      <c r="F256" s="57">
        <v>7</v>
      </c>
    </row>
    <row r="257" spans="2:6" x14ac:dyDescent="0.3">
      <c r="B257" s="50" t="s">
        <v>306</v>
      </c>
      <c r="C257" s="47"/>
      <c r="D257" s="58" t="s">
        <v>320</v>
      </c>
      <c r="E257" s="57">
        <v>10</v>
      </c>
      <c r="F257" s="57">
        <v>7</v>
      </c>
    </row>
    <row r="258" spans="2:6" x14ac:dyDescent="0.3">
      <c r="B258" s="50" t="s">
        <v>307</v>
      </c>
      <c r="C258" s="47"/>
      <c r="D258" s="58" t="s">
        <v>321</v>
      </c>
      <c r="E258" s="57">
        <v>10</v>
      </c>
      <c r="F258" s="57">
        <v>7</v>
      </c>
    </row>
    <row r="259" spans="2:6" x14ac:dyDescent="0.3">
      <c r="B259" s="50" t="s">
        <v>308</v>
      </c>
      <c r="C259" s="47"/>
      <c r="D259" s="58" t="s">
        <v>322</v>
      </c>
      <c r="E259" s="57"/>
      <c r="F259" s="57"/>
    </row>
    <row r="260" spans="2:6" s="29" customFormat="1" x14ac:dyDescent="0.3">
      <c r="B260" s="11" t="s">
        <v>309</v>
      </c>
      <c r="C260" s="28"/>
      <c r="D260" s="59"/>
      <c r="E260" s="60">
        <v>10</v>
      </c>
      <c r="F260" s="60">
        <v>7</v>
      </c>
    </row>
    <row r="261" spans="2:6" s="29" customFormat="1" x14ac:dyDescent="0.3">
      <c r="B261" s="11" t="s">
        <v>310</v>
      </c>
      <c r="C261" s="28"/>
      <c r="D261" s="28"/>
      <c r="E261" s="11">
        <v>10</v>
      </c>
      <c r="F261" s="11">
        <v>7</v>
      </c>
    </row>
    <row r="262" spans="2:6" s="29" customFormat="1" x14ac:dyDescent="0.3">
      <c r="B262" s="11" t="s">
        <v>311</v>
      </c>
      <c r="C262" s="28"/>
      <c r="D262" s="28"/>
      <c r="E262" s="11">
        <v>10</v>
      </c>
      <c r="F262" s="11">
        <v>7</v>
      </c>
    </row>
    <row r="263" spans="2:6" s="29" customFormat="1" x14ac:dyDescent="0.3">
      <c r="B263" s="11" t="s">
        <v>312</v>
      </c>
      <c r="C263" s="28"/>
      <c r="D263" s="28"/>
      <c r="E263" s="11">
        <v>10</v>
      </c>
      <c r="F263" s="11">
        <v>7</v>
      </c>
    </row>
    <row r="264" spans="2:6" s="29" customFormat="1" x14ac:dyDescent="0.3">
      <c r="B264" s="11" t="s">
        <v>313</v>
      </c>
      <c r="C264" s="28"/>
      <c r="D264" s="28"/>
      <c r="E264" s="11">
        <v>10</v>
      </c>
      <c r="F264" s="11">
        <v>7</v>
      </c>
    </row>
    <row r="265" spans="2:6" s="29" customFormat="1" x14ac:dyDescent="0.3">
      <c r="B265" s="11" t="s">
        <v>314</v>
      </c>
      <c r="C265" s="28"/>
      <c r="D265" s="28"/>
      <c r="E265" s="11">
        <v>10</v>
      </c>
      <c r="F265" s="11">
        <v>7</v>
      </c>
    </row>
    <row r="266" spans="2:6" x14ac:dyDescent="0.3">
      <c r="B266" s="50" t="s">
        <v>324</v>
      </c>
      <c r="C266" s="31"/>
      <c r="D266" s="47" t="s">
        <v>323</v>
      </c>
      <c r="E266" s="50"/>
      <c r="F266" s="50"/>
    </row>
    <row r="267" spans="2:6" x14ac:dyDescent="0.3">
      <c r="B267" s="11" t="s">
        <v>325</v>
      </c>
      <c r="C267" s="31"/>
      <c r="D267" s="31"/>
      <c r="E267" s="11">
        <v>10</v>
      </c>
      <c r="F267" s="11">
        <v>7</v>
      </c>
    </row>
    <row r="268" spans="2:6" x14ac:dyDescent="0.3">
      <c r="B268" s="11" t="s">
        <v>326</v>
      </c>
      <c r="C268" s="31"/>
      <c r="D268" s="31"/>
      <c r="E268" s="11">
        <v>10</v>
      </c>
      <c r="F268" s="11">
        <v>7</v>
      </c>
    </row>
    <row r="269" spans="2:6" x14ac:dyDescent="0.3">
      <c r="B269" s="11" t="s">
        <v>327</v>
      </c>
      <c r="C269" s="31"/>
      <c r="D269" s="31"/>
      <c r="E269" s="11">
        <v>10</v>
      </c>
      <c r="F269" s="11">
        <v>7</v>
      </c>
    </row>
    <row r="270" spans="2:6" x14ac:dyDescent="0.3">
      <c r="B270" s="11" t="s">
        <v>328</v>
      </c>
      <c r="C270" s="31"/>
      <c r="D270" s="31"/>
      <c r="E270" s="11">
        <v>10</v>
      </c>
      <c r="F270" s="11">
        <v>7</v>
      </c>
    </row>
    <row r="271" spans="2:6" x14ac:dyDescent="0.3">
      <c r="B271" s="11" t="s">
        <v>329</v>
      </c>
      <c r="C271" s="31"/>
      <c r="D271" s="31"/>
      <c r="E271" s="11">
        <v>10</v>
      </c>
      <c r="F271" s="11">
        <v>7</v>
      </c>
    </row>
    <row r="272" spans="2:6" x14ac:dyDescent="0.3">
      <c r="B272" s="11" t="s">
        <v>330</v>
      </c>
      <c r="C272" s="31"/>
      <c r="D272" s="31"/>
      <c r="E272" s="11">
        <v>10</v>
      </c>
      <c r="F272" s="11">
        <v>7</v>
      </c>
    </row>
    <row r="273" spans="2:6" x14ac:dyDescent="0.3">
      <c r="B273" s="50" t="s">
        <v>331</v>
      </c>
      <c r="C273" s="31"/>
      <c r="D273" s="61" t="s">
        <v>361</v>
      </c>
      <c r="E273" s="50"/>
      <c r="F273" s="50"/>
    </row>
    <row r="274" spans="2:6" x14ac:dyDescent="0.3">
      <c r="B274" s="11" t="s">
        <v>332</v>
      </c>
      <c r="C274" s="31"/>
      <c r="D274" s="31"/>
      <c r="E274" s="11">
        <v>10</v>
      </c>
      <c r="F274" s="11">
        <v>7</v>
      </c>
    </row>
    <row r="275" spans="2:6" x14ac:dyDescent="0.3">
      <c r="B275" s="11" t="s">
        <v>333</v>
      </c>
      <c r="C275" s="31"/>
      <c r="D275" s="31"/>
      <c r="E275" s="11">
        <v>10</v>
      </c>
      <c r="F275" s="11">
        <v>7</v>
      </c>
    </row>
    <row r="276" spans="2:6" x14ac:dyDescent="0.3">
      <c r="B276" s="11" t="s">
        <v>334</v>
      </c>
      <c r="C276" s="31"/>
      <c r="D276" s="31"/>
      <c r="E276" s="11">
        <v>10</v>
      </c>
      <c r="F276" s="11">
        <v>7</v>
      </c>
    </row>
    <row r="277" spans="2:6" x14ac:dyDescent="0.3">
      <c r="B277" s="50" t="s">
        <v>335</v>
      </c>
      <c r="C277" s="31"/>
      <c r="D277" s="61" t="s">
        <v>360</v>
      </c>
      <c r="E277" s="50"/>
      <c r="F277" s="50"/>
    </row>
    <row r="278" spans="2:6" x14ac:dyDescent="0.3">
      <c r="B278" s="11" t="s">
        <v>336</v>
      </c>
      <c r="C278" s="31"/>
      <c r="D278" s="31"/>
      <c r="E278" s="11">
        <v>10</v>
      </c>
      <c r="F278" s="11">
        <v>7</v>
      </c>
    </row>
    <row r="279" spans="2:6" x14ac:dyDescent="0.3">
      <c r="B279" s="11" t="s">
        <v>337</v>
      </c>
      <c r="C279" s="31"/>
      <c r="D279" s="31"/>
      <c r="E279" s="11">
        <v>10</v>
      </c>
      <c r="F279" s="11">
        <v>7</v>
      </c>
    </row>
    <row r="280" spans="2:6" x14ac:dyDescent="0.3">
      <c r="B280" s="11" t="s">
        <v>338</v>
      </c>
      <c r="C280" s="31"/>
      <c r="D280" s="31"/>
      <c r="E280" s="11">
        <v>10</v>
      </c>
      <c r="F280" s="11">
        <v>7</v>
      </c>
    </row>
    <row r="281" spans="2:6" x14ac:dyDescent="0.3">
      <c r="B281" s="11" t="s">
        <v>339</v>
      </c>
      <c r="C281" s="31"/>
      <c r="D281" s="31"/>
      <c r="E281" s="11">
        <v>10</v>
      </c>
      <c r="F281" s="11">
        <v>7</v>
      </c>
    </row>
    <row r="282" spans="2:6" x14ac:dyDescent="0.3">
      <c r="B282" s="11" t="s">
        <v>340</v>
      </c>
      <c r="C282" s="31"/>
      <c r="D282" s="31"/>
      <c r="E282" s="11">
        <v>10</v>
      </c>
      <c r="F282" s="11">
        <v>7</v>
      </c>
    </row>
    <row r="283" spans="2:6" x14ac:dyDescent="0.3">
      <c r="B283" s="11" t="s">
        <v>341</v>
      </c>
      <c r="C283" s="31"/>
      <c r="D283" s="31"/>
      <c r="E283" s="11">
        <v>10</v>
      </c>
      <c r="F283" s="11">
        <v>7</v>
      </c>
    </row>
    <row r="284" spans="2:6" x14ac:dyDescent="0.3">
      <c r="B284" s="11" t="s">
        <v>342</v>
      </c>
      <c r="C284" s="31"/>
      <c r="D284" s="31"/>
      <c r="E284" s="11">
        <v>10</v>
      </c>
      <c r="F284" s="11">
        <v>7</v>
      </c>
    </row>
    <row r="285" spans="2:6" x14ac:dyDescent="0.3">
      <c r="B285" s="50" t="s">
        <v>343</v>
      </c>
      <c r="C285" s="31"/>
      <c r="D285" s="61" t="s">
        <v>359</v>
      </c>
      <c r="E285" s="50"/>
      <c r="F285" s="50"/>
    </row>
    <row r="286" spans="2:6" x14ac:dyDescent="0.3">
      <c r="B286" s="11" t="s">
        <v>344</v>
      </c>
      <c r="C286" s="31"/>
      <c r="D286" s="31"/>
      <c r="E286" s="11">
        <v>10</v>
      </c>
      <c r="F286" s="11">
        <v>7</v>
      </c>
    </row>
    <row r="287" spans="2:6" x14ac:dyDescent="0.3">
      <c r="B287" s="11" t="s">
        <v>345</v>
      </c>
      <c r="C287" s="31"/>
      <c r="D287" s="31"/>
      <c r="E287" s="11">
        <v>10</v>
      </c>
      <c r="F287" s="11">
        <v>7</v>
      </c>
    </row>
    <row r="288" spans="2:6" x14ac:dyDescent="0.3">
      <c r="B288" s="11" t="s">
        <v>346</v>
      </c>
      <c r="C288" s="31"/>
      <c r="D288" s="31"/>
      <c r="E288" s="11">
        <v>10</v>
      </c>
      <c r="F288" s="11">
        <v>7</v>
      </c>
    </row>
    <row r="289" spans="2:6" x14ac:dyDescent="0.3">
      <c r="B289" s="50" t="s">
        <v>347</v>
      </c>
      <c r="C289" s="31"/>
      <c r="D289" s="61" t="s">
        <v>358</v>
      </c>
      <c r="E289" s="50"/>
      <c r="F289" s="50"/>
    </row>
    <row r="290" spans="2:6" x14ac:dyDescent="0.3">
      <c r="B290" s="11" t="s">
        <v>348</v>
      </c>
      <c r="C290" s="31"/>
      <c r="D290" s="31"/>
      <c r="E290" s="11">
        <v>10</v>
      </c>
      <c r="F290" s="11">
        <v>7</v>
      </c>
    </row>
    <row r="291" spans="2:6" x14ac:dyDescent="0.3">
      <c r="B291" s="11" t="s">
        <v>349</v>
      </c>
      <c r="C291" s="31"/>
      <c r="D291" s="31"/>
      <c r="E291" s="11">
        <v>10</v>
      </c>
      <c r="F291" s="11">
        <v>7</v>
      </c>
    </row>
    <row r="292" spans="2:6" x14ac:dyDescent="0.3">
      <c r="B292" s="11" t="s">
        <v>350</v>
      </c>
      <c r="C292" s="31"/>
      <c r="D292" s="31"/>
      <c r="E292" s="11">
        <v>10</v>
      </c>
      <c r="F292" s="11">
        <v>7</v>
      </c>
    </row>
    <row r="293" spans="2:6" x14ac:dyDescent="0.3">
      <c r="B293" s="50" t="s">
        <v>351</v>
      </c>
      <c r="C293" s="31"/>
      <c r="D293" s="61" t="s">
        <v>357</v>
      </c>
      <c r="E293" s="50"/>
      <c r="F293" s="50"/>
    </row>
    <row r="294" spans="2:6" x14ac:dyDescent="0.3">
      <c r="B294" s="11" t="s">
        <v>352</v>
      </c>
      <c r="C294" s="31"/>
      <c r="D294" s="31"/>
      <c r="E294" s="11">
        <v>10</v>
      </c>
      <c r="F294" s="11">
        <v>7</v>
      </c>
    </row>
    <row r="295" spans="2:6" x14ac:dyDescent="0.3">
      <c r="B295" s="11" t="s">
        <v>353</v>
      </c>
      <c r="C295" s="31"/>
      <c r="D295" s="31"/>
      <c r="E295" s="11">
        <v>10</v>
      </c>
      <c r="F295" s="11">
        <v>7</v>
      </c>
    </row>
    <row r="296" spans="2:6" x14ac:dyDescent="0.3">
      <c r="B296" s="11" t="s">
        <v>354</v>
      </c>
      <c r="C296" s="31"/>
      <c r="D296" s="31"/>
      <c r="E296" s="11">
        <v>10</v>
      </c>
      <c r="F296" s="11">
        <v>7</v>
      </c>
    </row>
    <row r="297" spans="2:6" x14ac:dyDescent="0.3">
      <c r="B297" s="11" t="s">
        <v>355</v>
      </c>
      <c r="C297" s="31"/>
      <c r="D297" s="31"/>
      <c r="E297" s="11">
        <v>10</v>
      </c>
      <c r="F297" s="11">
        <v>7</v>
      </c>
    </row>
    <row r="298" spans="2:6" x14ac:dyDescent="0.3">
      <c r="B298" s="11" t="s">
        <v>356</v>
      </c>
      <c r="C298" s="31"/>
      <c r="D298" s="31"/>
      <c r="E298" s="11">
        <v>10</v>
      </c>
      <c r="F298" s="11">
        <v>7</v>
      </c>
    </row>
    <row r="299" spans="2:6" s="27" customFormat="1" x14ac:dyDescent="0.3">
      <c r="B299" s="20"/>
      <c r="C299" s="20"/>
      <c r="D299" s="20" t="s">
        <v>121</v>
      </c>
      <c r="E299" s="12">
        <f>SUM(E251:E298)</f>
        <v>410</v>
      </c>
      <c r="F299" s="12">
        <f>SUM(F251:F298)</f>
        <v>287</v>
      </c>
    </row>
    <row r="300" spans="2:6" x14ac:dyDescent="0.3">
      <c r="B300" s="28"/>
      <c r="C300" s="31" t="s">
        <v>7</v>
      </c>
      <c r="D300" s="31"/>
      <c r="E300" s="10"/>
      <c r="F300" s="10"/>
    </row>
    <row r="301" spans="2:6" x14ac:dyDescent="0.3">
      <c r="B301" s="62" t="s">
        <v>18</v>
      </c>
      <c r="C301" s="63"/>
      <c r="D301" s="64"/>
      <c r="E301" s="65">
        <f>SUM(E65,E127,E196,E247,E299)</f>
        <v>1240</v>
      </c>
      <c r="F301" s="65">
        <f>SUM(F65,F127,F196,F247,F299)</f>
        <v>868</v>
      </c>
    </row>
    <row r="302" spans="2:6" hidden="1" x14ac:dyDescent="0.3">
      <c r="B302" s="66"/>
      <c r="C302" s="66"/>
      <c r="D302" s="66"/>
      <c r="E302" s="66"/>
      <c r="F302" s="66"/>
    </row>
    <row r="304" spans="2:6" ht="14.5" thickBot="1" x14ac:dyDescent="0.35">
      <c r="B304" s="67" t="s">
        <v>19</v>
      </c>
      <c r="C304" s="67"/>
      <c r="D304" s="67"/>
      <c r="E304" s="67"/>
      <c r="F304" s="67"/>
    </row>
    <row r="305" spans="2:6" x14ac:dyDescent="0.3">
      <c r="B305" s="68" t="s">
        <v>391</v>
      </c>
      <c r="C305" s="69"/>
      <c r="D305" s="69"/>
      <c r="E305" s="69"/>
      <c r="F305" s="69"/>
    </row>
    <row r="306" spans="2:6" x14ac:dyDescent="0.3">
      <c r="B306" s="70"/>
      <c r="C306" s="71"/>
      <c r="D306" s="71"/>
      <c r="E306" s="71"/>
      <c r="F306" s="71"/>
    </row>
    <row r="307" spans="2:6" x14ac:dyDescent="0.3">
      <c r="B307" s="70"/>
      <c r="C307" s="71"/>
      <c r="D307" s="71"/>
      <c r="E307" s="71"/>
      <c r="F307" s="71"/>
    </row>
    <row r="308" spans="2:6" ht="59" customHeight="1" x14ac:dyDescent="0.3">
      <c r="B308" s="70"/>
      <c r="C308" s="71"/>
      <c r="D308" s="71"/>
      <c r="E308" s="71"/>
      <c r="F308" s="71"/>
    </row>
    <row r="309" spans="2:6" hidden="1" x14ac:dyDescent="0.3">
      <c r="B309" s="70"/>
      <c r="C309" s="71"/>
      <c r="D309" s="71"/>
      <c r="E309" s="71"/>
      <c r="F309" s="71"/>
    </row>
    <row r="310" spans="2:6" hidden="1" x14ac:dyDescent="0.3">
      <c r="B310" s="70"/>
      <c r="C310" s="71"/>
      <c r="D310" s="71"/>
      <c r="E310" s="71"/>
      <c r="F310" s="71"/>
    </row>
    <row r="311" spans="2:6" hidden="1" x14ac:dyDescent="0.3">
      <c r="B311" s="70"/>
      <c r="C311" s="71"/>
      <c r="D311" s="71"/>
      <c r="E311" s="71"/>
      <c r="F311" s="71"/>
    </row>
    <row r="312" spans="2:6" ht="3.5" customHeight="1" thickBot="1" x14ac:dyDescent="0.35">
      <c r="B312" s="72"/>
      <c r="C312" s="73"/>
      <c r="D312" s="73"/>
      <c r="E312" s="73"/>
      <c r="F312" s="73"/>
    </row>
  </sheetData>
  <sheetProtection algorithmName="SHA-512" hashValue="fbxtnLiaPFZzPE2srgQTYpb1XTcd9p8C0rxvtHCvt0x3aM8lBV3eFlkdgsm7yggIVNsGYxhpusmwYmHxJ029FA==" saltValue="ua58U1My+w+gXAoceYQOvg==" spinCount="100000" sheet="1" objects="1" scenarios="1"/>
  <mergeCells count="10">
    <mergeCell ref="I2:L2"/>
    <mergeCell ref="B304:F304"/>
    <mergeCell ref="B301:C301"/>
    <mergeCell ref="B305:F312"/>
    <mergeCell ref="B65:D65"/>
    <mergeCell ref="A128:XFD129"/>
    <mergeCell ref="B127:D127"/>
    <mergeCell ref="A198:XFD198"/>
    <mergeCell ref="B196:D196"/>
    <mergeCell ref="A248:XFD249"/>
  </mergeCells>
  <phoneticPr fontId="2" type="noConversion"/>
  <dataValidations count="4">
    <dataValidation type="whole" allowBlank="1" showInputMessage="1" showErrorMessage="1" sqref="E5:F5" xr:uid="{7A21715C-E0E5-48B6-8F3B-CDA766C562A0}">
      <formula1>7</formula1>
      <formula2>10</formula2>
    </dataValidation>
    <dataValidation type="list" allowBlank="1" showInputMessage="1" showErrorMessage="1" sqref="E7:F7" xr:uid="{35C381F7-F0A6-4A4D-BD83-DDAA4B7A6BDB}">
      <formula1>$E$7:$F$7</formula1>
    </dataValidation>
    <dataValidation type="list" allowBlank="1" showInputMessage="1" showErrorMessage="1" sqref="G5 G7 G9 G11 G13 G15 G17 G19:G20 G22 G24 G26 G28:G30 G32:G33 G35:G37 G39:G41 G43:G45 G47:G48 G50:G52 G54:G57 G59:G62" xr:uid="{3FEB8CF7-54A8-4C3F-9E4A-016365B96993}">
      <formula1>$E$5:$F$5</formula1>
    </dataValidation>
    <dataValidation type="list" allowBlank="1" showInputMessage="1" showErrorMessage="1" sqref="G4 G6 G8 G10 G12 G14 G16 G18 G21 G23 G25 G27 G31 G34 G38 G42 G46 G49 G53 G58 G63" xr:uid="{D2311C8A-634A-477B-8B33-0861C7640393}">
      <formula1>$E$4:$F$4</formula1>
    </dataValidation>
  </dataValidation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630B6-0E5D-42A9-B0B4-DED34C6F7993}">
  <dimension ref="B2:K59"/>
  <sheetViews>
    <sheetView showGridLines="0" topLeftCell="B9" workbookViewId="0">
      <selection activeCell="F6" sqref="F6"/>
    </sheetView>
  </sheetViews>
  <sheetFormatPr defaultColWidth="8.7265625" defaultRowHeight="14" x14ac:dyDescent="0.3"/>
  <cols>
    <col min="1" max="1" width="8.7265625" style="22"/>
    <col min="2" max="2" width="9.453125" style="22" bestFit="1" customWidth="1"/>
    <col min="3" max="3" width="44.1796875" style="22" customWidth="1"/>
    <col min="4" max="4" width="13.54296875" style="22" customWidth="1"/>
    <col min="5" max="5" width="45.90625" style="22" customWidth="1"/>
    <col min="6" max="6" width="19.1796875" style="22" customWidth="1"/>
    <col min="7" max="10" width="8.7265625" style="22"/>
    <col min="11" max="11" width="43.36328125" style="22" customWidth="1"/>
    <col min="12" max="16384" width="8.7265625" style="22"/>
  </cols>
  <sheetData>
    <row r="2" spans="2:11" x14ac:dyDescent="0.3">
      <c r="B2" s="74" t="s">
        <v>0</v>
      </c>
      <c r="C2" s="75" t="s">
        <v>1</v>
      </c>
      <c r="D2" s="74" t="s">
        <v>2</v>
      </c>
      <c r="E2" s="78" t="s">
        <v>3</v>
      </c>
      <c r="F2" s="20" t="s">
        <v>517</v>
      </c>
      <c r="H2" s="106" t="s">
        <v>518</v>
      </c>
      <c r="I2" s="106"/>
      <c r="J2" s="106"/>
      <c r="K2" s="106"/>
    </row>
    <row r="3" spans="2:11" x14ac:dyDescent="0.3">
      <c r="B3" s="108" t="s">
        <v>21</v>
      </c>
      <c r="C3" s="109" t="s">
        <v>393</v>
      </c>
      <c r="D3" s="82"/>
      <c r="E3" s="103"/>
      <c r="F3" s="47"/>
    </row>
    <row r="4" spans="2:11" ht="14" customHeight="1" x14ac:dyDescent="0.3">
      <c r="B4" s="110" t="s">
        <v>69</v>
      </c>
      <c r="C4" s="87" t="s">
        <v>407</v>
      </c>
      <c r="D4" s="13">
        <v>3</v>
      </c>
      <c r="E4" s="13">
        <v>2</v>
      </c>
      <c r="F4" s="31"/>
    </row>
    <row r="5" spans="2:11" x14ac:dyDescent="0.3">
      <c r="B5" s="110" t="s">
        <v>70</v>
      </c>
      <c r="C5" s="87" t="s">
        <v>407</v>
      </c>
      <c r="D5" s="13">
        <v>3</v>
      </c>
      <c r="E5" s="13">
        <v>2</v>
      </c>
      <c r="F5" s="31"/>
    </row>
    <row r="6" spans="2:11" x14ac:dyDescent="0.3">
      <c r="B6" s="110" t="s">
        <v>71</v>
      </c>
      <c r="C6" s="87" t="s">
        <v>407</v>
      </c>
      <c r="D6" s="13">
        <v>3</v>
      </c>
      <c r="E6" s="13">
        <v>2</v>
      </c>
      <c r="F6" s="31"/>
    </row>
    <row r="7" spans="2:11" x14ac:dyDescent="0.3">
      <c r="B7" s="110" t="s">
        <v>72</v>
      </c>
      <c r="C7" s="87" t="s">
        <v>407</v>
      </c>
      <c r="D7" s="13">
        <v>3</v>
      </c>
      <c r="E7" s="13">
        <v>2</v>
      </c>
      <c r="F7" s="31"/>
    </row>
    <row r="8" spans="2:11" x14ac:dyDescent="0.3">
      <c r="B8" s="110" t="s">
        <v>73</v>
      </c>
      <c r="C8" s="87" t="s">
        <v>407</v>
      </c>
      <c r="D8" s="13">
        <v>3</v>
      </c>
      <c r="E8" s="13">
        <v>2</v>
      </c>
      <c r="F8" s="31"/>
    </row>
    <row r="9" spans="2:11" s="27" customFormat="1" ht="14.5" customHeight="1" x14ac:dyDescent="0.3">
      <c r="B9" s="108" t="s">
        <v>74</v>
      </c>
      <c r="C9" s="111" t="s">
        <v>394</v>
      </c>
      <c r="D9" s="15"/>
      <c r="E9" s="15"/>
      <c r="F9" s="30"/>
    </row>
    <row r="10" spans="2:11" x14ac:dyDescent="0.3">
      <c r="B10" s="110" t="s">
        <v>75</v>
      </c>
      <c r="C10" s="87" t="s">
        <v>407</v>
      </c>
      <c r="D10" s="13">
        <v>3</v>
      </c>
      <c r="E10" s="13">
        <v>2</v>
      </c>
      <c r="F10" s="31"/>
    </row>
    <row r="11" spans="2:11" ht="17.5" customHeight="1" x14ac:dyDescent="0.3">
      <c r="B11" s="110" t="s">
        <v>76</v>
      </c>
      <c r="C11" s="87" t="s">
        <v>407</v>
      </c>
      <c r="D11" s="13">
        <v>3</v>
      </c>
      <c r="E11" s="13">
        <v>2</v>
      </c>
      <c r="F11" s="31"/>
    </row>
    <row r="12" spans="2:11" x14ac:dyDescent="0.3">
      <c r="B12" s="110" t="s">
        <v>77</v>
      </c>
      <c r="C12" s="87" t="s">
        <v>407</v>
      </c>
      <c r="D12" s="13">
        <v>3</v>
      </c>
      <c r="E12" s="13">
        <v>2</v>
      </c>
      <c r="F12" s="31"/>
    </row>
    <row r="13" spans="2:11" x14ac:dyDescent="0.3">
      <c r="B13" s="110" t="s">
        <v>78</v>
      </c>
      <c r="C13" s="87" t="s">
        <v>407</v>
      </c>
      <c r="D13" s="13">
        <v>3</v>
      </c>
      <c r="E13" s="13">
        <v>2</v>
      </c>
      <c r="F13" s="31"/>
    </row>
    <row r="14" spans="2:11" x14ac:dyDescent="0.3">
      <c r="B14" s="110" t="s">
        <v>79</v>
      </c>
      <c r="C14" s="87" t="s">
        <v>407</v>
      </c>
      <c r="D14" s="13">
        <v>3</v>
      </c>
      <c r="E14" s="13">
        <v>2</v>
      </c>
      <c r="F14" s="31"/>
    </row>
    <row r="15" spans="2:11" s="27" customFormat="1" x14ac:dyDescent="0.3">
      <c r="B15" s="108" t="s">
        <v>80</v>
      </c>
      <c r="C15" s="96" t="s">
        <v>395</v>
      </c>
      <c r="D15" s="15"/>
      <c r="E15" s="15"/>
      <c r="F15" s="30"/>
    </row>
    <row r="16" spans="2:11" x14ac:dyDescent="0.3">
      <c r="B16" s="110" t="s">
        <v>81</v>
      </c>
      <c r="C16" s="87" t="s">
        <v>407</v>
      </c>
      <c r="D16" s="13">
        <v>3</v>
      </c>
      <c r="E16" s="13">
        <v>2</v>
      </c>
      <c r="F16" s="31"/>
    </row>
    <row r="17" spans="2:6" x14ac:dyDescent="0.3">
      <c r="B17" s="110" t="s">
        <v>89</v>
      </c>
      <c r="C17" s="87" t="s">
        <v>407</v>
      </c>
      <c r="D17" s="13">
        <v>3</v>
      </c>
      <c r="E17" s="13">
        <v>2</v>
      </c>
      <c r="F17" s="31"/>
    </row>
    <row r="18" spans="2:6" x14ac:dyDescent="0.3">
      <c r="B18" s="108" t="s">
        <v>82</v>
      </c>
      <c r="C18" s="89" t="s">
        <v>396</v>
      </c>
      <c r="D18" s="104"/>
      <c r="E18" s="104"/>
      <c r="F18" s="47"/>
    </row>
    <row r="19" spans="2:6" s="107" customFormat="1" x14ac:dyDescent="0.3">
      <c r="B19" s="110" t="s">
        <v>408</v>
      </c>
      <c r="C19" s="87" t="s">
        <v>407</v>
      </c>
      <c r="D19" s="16">
        <v>3</v>
      </c>
      <c r="E19" s="16">
        <v>2</v>
      </c>
      <c r="F19" s="49"/>
    </row>
    <row r="20" spans="2:6" x14ac:dyDescent="0.3">
      <c r="B20" s="108" t="s">
        <v>83</v>
      </c>
      <c r="C20" s="112" t="s">
        <v>397</v>
      </c>
      <c r="D20" s="104"/>
      <c r="E20" s="104"/>
      <c r="F20" s="47"/>
    </row>
    <row r="21" spans="2:6" x14ac:dyDescent="0.3">
      <c r="B21" s="110" t="s">
        <v>84</v>
      </c>
      <c r="C21" s="87" t="s">
        <v>407</v>
      </c>
      <c r="D21" s="13">
        <v>3</v>
      </c>
      <c r="E21" s="13">
        <v>2</v>
      </c>
      <c r="F21" s="31"/>
    </row>
    <row r="22" spans="2:6" x14ac:dyDescent="0.3">
      <c r="B22" s="110" t="s">
        <v>85</v>
      </c>
      <c r="C22" s="87" t="s">
        <v>407</v>
      </c>
      <c r="D22" s="13">
        <v>3</v>
      </c>
      <c r="E22" s="13">
        <v>2</v>
      </c>
      <c r="F22" s="31"/>
    </row>
    <row r="23" spans="2:6" x14ac:dyDescent="0.3">
      <c r="B23" s="110" t="s">
        <v>86</v>
      </c>
      <c r="C23" s="87" t="s">
        <v>407</v>
      </c>
      <c r="D23" s="13">
        <v>3</v>
      </c>
      <c r="E23" s="13">
        <v>2</v>
      </c>
      <c r="F23" s="31"/>
    </row>
    <row r="24" spans="2:6" x14ac:dyDescent="0.3">
      <c r="B24" s="110" t="s">
        <v>87</v>
      </c>
      <c r="C24" s="87" t="s">
        <v>407</v>
      </c>
      <c r="D24" s="13">
        <v>3</v>
      </c>
      <c r="E24" s="13">
        <v>2</v>
      </c>
      <c r="F24" s="31"/>
    </row>
    <row r="25" spans="2:6" x14ac:dyDescent="0.3">
      <c r="B25" s="108" t="s">
        <v>88</v>
      </c>
      <c r="C25" s="111" t="s">
        <v>398</v>
      </c>
      <c r="D25" s="15"/>
      <c r="E25" s="15"/>
      <c r="F25" s="47"/>
    </row>
    <row r="26" spans="2:6" x14ac:dyDescent="0.3">
      <c r="B26" s="110" t="s">
        <v>468</v>
      </c>
      <c r="C26" s="87" t="s">
        <v>407</v>
      </c>
      <c r="D26" s="13">
        <v>3</v>
      </c>
      <c r="E26" s="13">
        <v>2</v>
      </c>
      <c r="F26" s="31"/>
    </row>
    <row r="27" spans="2:6" x14ac:dyDescent="0.3">
      <c r="B27" s="108" t="s">
        <v>90</v>
      </c>
      <c r="C27" s="111" t="s">
        <v>399</v>
      </c>
      <c r="D27" s="104"/>
      <c r="E27" s="104"/>
      <c r="F27" s="47"/>
    </row>
    <row r="28" spans="2:6" x14ac:dyDescent="0.3">
      <c r="B28" s="110" t="s">
        <v>92</v>
      </c>
      <c r="C28" s="87" t="s">
        <v>407</v>
      </c>
      <c r="D28" s="13">
        <v>3</v>
      </c>
      <c r="E28" s="13">
        <v>2</v>
      </c>
      <c r="F28" s="31"/>
    </row>
    <row r="29" spans="2:6" x14ac:dyDescent="0.3">
      <c r="B29" s="110" t="s">
        <v>93</v>
      </c>
      <c r="C29" s="87" t="s">
        <v>407</v>
      </c>
      <c r="D29" s="13">
        <v>3</v>
      </c>
      <c r="E29" s="13">
        <v>2</v>
      </c>
      <c r="F29" s="31"/>
    </row>
    <row r="30" spans="2:6" x14ac:dyDescent="0.3">
      <c r="B30" s="110" t="s">
        <v>91</v>
      </c>
      <c r="C30" s="87" t="s">
        <v>407</v>
      </c>
      <c r="D30" s="13">
        <v>3</v>
      </c>
      <c r="E30" s="13">
        <v>2</v>
      </c>
      <c r="F30" s="31"/>
    </row>
    <row r="31" spans="2:6" x14ac:dyDescent="0.3">
      <c r="B31" s="110" t="s">
        <v>94</v>
      </c>
      <c r="C31" s="87" t="s">
        <v>407</v>
      </c>
      <c r="D31" s="13">
        <v>3</v>
      </c>
      <c r="E31" s="13">
        <v>2</v>
      </c>
      <c r="F31" s="31"/>
    </row>
    <row r="32" spans="2:6" x14ac:dyDescent="0.3">
      <c r="B32" s="110" t="s">
        <v>95</v>
      </c>
      <c r="C32" s="87" t="s">
        <v>407</v>
      </c>
      <c r="D32" s="13">
        <v>3</v>
      </c>
      <c r="E32" s="13">
        <v>2</v>
      </c>
      <c r="F32" s="31"/>
    </row>
    <row r="33" spans="2:6" x14ac:dyDescent="0.3">
      <c r="B33" s="110" t="s">
        <v>96</v>
      </c>
      <c r="C33" s="87" t="s">
        <v>407</v>
      </c>
      <c r="D33" s="13">
        <v>3</v>
      </c>
      <c r="E33" s="13">
        <v>2</v>
      </c>
      <c r="F33" s="31"/>
    </row>
    <row r="34" spans="2:6" x14ac:dyDescent="0.3">
      <c r="B34" s="110" t="s">
        <v>97</v>
      </c>
      <c r="C34" s="87" t="s">
        <v>407</v>
      </c>
      <c r="D34" s="13">
        <v>3</v>
      </c>
      <c r="E34" s="13">
        <v>2</v>
      </c>
      <c r="F34" s="31"/>
    </row>
    <row r="35" spans="2:6" x14ac:dyDescent="0.3">
      <c r="B35" s="110" t="s">
        <v>98</v>
      </c>
      <c r="C35" s="87" t="s">
        <v>407</v>
      </c>
      <c r="D35" s="13">
        <v>3</v>
      </c>
      <c r="E35" s="13">
        <v>2</v>
      </c>
      <c r="F35" s="31"/>
    </row>
    <row r="36" spans="2:6" x14ac:dyDescent="0.3">
      <c r="B36" s="110" t="s">
        <v>99</v>
      </c>
      <c r="C36" s="87" t="s">
        <v>407</v>
      </c>
      <c r="D36" s="13">
        <v>3</v>
      </c>
      <c r="E36" s="13">
        <v>2</v>
      </c>
      <c r="F36" s="31"/>
    </row>
    <row r="37" spans="2:6" x14ac:dyDescent="0.3">
      <c r="B37" s="108" t="s">
        <v>400</v>
      </c>
      <c r="C37" s="96" t="s">
        <v>401</v>
      </c>
      <c r="D37" s="104"/>
      <c r="E37" s="104"/>
      <c r="F37" s="47"/>
    </row>
    <row r="38" spans="2:6" s="29" customFormat="1" x14ac:dyDescent="0.3">
      <c r="B38" s="110" t="s">
        <v>402</v>
      </c>
      <c r="C38" s="87" t="s">
        <v>407</v>
      </c>
      <c r="D38" s="13">
        <v>3</v>
      </c>
      <c r="E38" s="13">
        <v>2</v>
      </c>
      <c r="F38" s="28"/>
    </row>
    <row r="39" spans="2:6" s="29" customFormat="1" x14ac:dyDescent="0.3">
      <c r="B39" s="110" t="s">
        <v>403</v>
      </c>
      <c r="C39" s="87" t="s">
        <v>407</v>
      </c>
      <c r="D39" s="13">
        <v>3</v>
      </c>
      <c r="E39" s="13">
        <v>2</v>
      </c>
      <c r="F39" s="28"/>
    </row>
    <row r="40" spans="2:6" x14ac:dyDescent="0.3">
      <c r="B40" s="108" t="s">
        <v>362</v>
      </c>
      <c r="C40" s="112" t="s">
        <v>404</v>
      </c>
      <c r="D40" s="15"/>
      <c r="E40" s="15"/>
      <c r="F40" s="47"/>
    </row>
    <row r="41" spans="2:6" s="29" customFormat="1" x14ac:dyDescent="0.3">
      <c r="B41" s="110" t="s">
        <v>409</v>
      </c>
      <c r="C41" s="113" t="s">
        <v>407</v>
      </c>
      <c r="D41" s="13">
        <v>3</v>
      </c>
      <c r="E41" s="13">
        <v>2</v>
      </c>
      <c r="F41" s="28"/>
    </row>
    <row r="42" spans="2:6" x14ac:dyDescent="0.3">
      <c r="B42" s="108" t="s">
        <v>363</v>
      </c>
      <c r="C42" s="112" t="s">
        <v>405</v>
      </c>
      <c r="D42" s="104"/>
      <c r="E42" s="104"/>
      <c r="F42" s="47"/>
    </row>
    <row r="43" spans="2:6" x14ac:dyDescent="0.3">
      <c r="B43" s="110" t="s">
        <v>371</v>
      </c>
      <c r="C43" s="87" t="s">
        <v>407</v>
      </c>
      <c r="D43" s="13">
        <v>3</v>
      </c>
      <c r="E43" s="13">
        <v>2</v>
      </c>
      <c r="F43" s="31"/>
    </row>
    <row r="44" spans="2:6" x14ac:dyDescent="0.3">
      <c r="B44" s="110" t="s">
        <v>372</v>
      </c>
      <c r="C44" s="87" t="s">
        <v>407</v>
      </c>
      <c r="D44" s="13">
        <v>3</v>
      </c>
      <c r="E44" s="13">
        <v>2</v>
      </c>
      <c r="F44" s="31"/>
    </row>
    <row r="45" spans="2:6" x14ac:dyDescent="0.3">
      <c r="B45" s="110" t="s">
        <v>373</v>
      </c>
      <c r="C45" s="87" t="s">
        <v>407</v>
      </c>
      <c r="D45" s="13">
        <v>3</v>
      </c>
      <c r="E45" s="13">
        <v>2</v>
      </c>
      <c r="F45" s="31"/>
    </row>
    <row r="46" spans="2:6" x14ac:dyDescent="0.3">
      <c r="B46" s="110" t="s">
        <v>374</v>
      </c>
      <c r="C46" s="87" t="s">
        <v>407</v>
      </c>
      <c r="D46" s="13">
        <v>3</v>
      </c>
      <c r="E46" s="13">
        <v>2</v>
      </c>
      <c r="F46" s="31"/>
    </row>
    <row r="47" spans="2:6" x14ac:dyDescent="0.3">
      <c r="B47" s="110" t="s">
        <v>375</v>
      </c>
      <c r="C47" s="87" t="s">
        <v>407</v>
      </c>
      <c r="D47" s="13">
        <v>3</v>
      </c>
      <c r="E47" s="13">
        <v>2</v>
      </c>
      <c r="F47" s="31"/>
    </row>
    <row r="48" spans="2:6" x14ac:dyDescent="0.3">
      <c r="B48" s="110" t="s">
        <v>376</v>
      </c>
      <c r="C48" s="87" t="s">
        <v>407</v>
      </c>
      <c r="D48" s="13">
        <v>3</v>
      </c>
      <c r="E48" s="13">
        <v>2</v>
      </c>
      <c r="F48" s="31"/>
    </row>
    <row r="49" spans="2:6" x14ac:dyDescent="0.3">
      <c r="B49" s="110" t="s">
        <v>377</v>
      </c>
      <c r="C49" s="87" t="s">
        <v>407</v>
      </c>
      <c r="D49" s="13">
        <v>3</v>
      </c>
      <c r="E49" s="13">
        <v>2</v>
      </c>
      <c r="F49" s="31"/>
    </row>
    <row r="50" spans="2:6" s="27" customFormat="1" x14ac:dyDescent="0.3">
      <c r="B50" s="108" t="s">
        <v>364</v>
      </c>
      <c r="C50" s="88" t="s">
        <v>406</v>
      </c>
      <c r="D50" s="15"/>
      <c r="E50" s="15"/>
      <c r="F50" s="30"/>
    </row>
    <row r="51" spans="2:6" x14ac:dyDescent="0.3">
      <c r="B51" s="110" t="s">
        <v>365</v>
      </c>
      <c r="C51" s="87" t="s">
        <v>407</v>
      </c>
      <c r="D51" s="13">
        <v>3</v>
      </c>
      <c r="E51" s="13">
        <v>2</v>
      </c>
      <c r="F51" s="31"/>
    </row>
    <row r="52" spans="2:6" x14ac:dyDescent="0.3">
      <c r="B52" s="110" t="s">
        <v>366</v>
      </c>
      <c r="C52" s="87" t="s">
        <v>407</v>
      </c>
      <c r="D52" s="13">
        <v>3</v>
      </c>
      <c r="E52" s="13">
        <v>2</v>
      </c>
      <c r="F52" s="31"/>
    </row>
    <row r="53" spans="2:6" x14ac:dyDescent="0.3">
      <c r="B53" s="110" t="s">
        <v>367</v>
      </c>
      <c r="C53" s="87" t="s">
        <v>407</v>
      </c>
      <c r="D53" s="13">
        <v>3</v>
      </c>
      <c r="E53" s="13">
        <v>2</v>
      </c>
      <c r="F53" s="31"/>
    </row>
    <row r="54" spans="2:6" x14ac:dyDescent="0.3">
      <c r="B54" s="110" t="s">
        <v>368</v>
      </c>
      <c r="C54" s="87" t="s">
        <v>407</v>
      </c>
      <c r="D54" s="13">
        <v>3</v>
      </c>
      <c r="E54" s="13">
        <v>2</v>
      </c>
      <c r="F54" s="31"/>
    </row>
    <row r="55" spans="2:6" x14ac:dyDescent="0.3">
      <c r="B55" s="110" t="s">
        <v>369</v>
      </c>
      <c r="C55" s="87" t="s">
        <v>407</v>
      </c>
      <c r="D55" s="13">
        <v>3</v>
      </c>
      <c r="E55" s="13">
        <v>2</v>
      </c>
      <c r="F55" s="31"/>
    </row>
    <row r="56" spans="2:6" x14ac:dyDescent="0.3">
      <c r="B56" s="110" t="s">
        <v>370</v>
      </c>
      <c r="C56" s="87" t="s">
        <v>407</v>
      </c>
      <c r="D56" s="13">
        <v>3</v>
      </c>
      <c r="E56" s="13">
        <v>2</v>
      </c>
      <c r="F56" s="31"/>
    </row>
    <row r="57" spans="2:6" x14ac:dyDescent="0.3">
      <c r="B57" s="108" t="s">
        <v>378</v>
      </c>
      <c r="C57" s="112" t="s">
        <v>410</v>
      </c>
      <c r="D57" s="104"/>
      <c r="E57" s="104"/>
      <c r="F57" s="47"/>
    </row>
    <row r="58" spans="2:6" x14ac:dyDescent="0.3">
      <c r="B58" s="110" t="s">
        <v>411</v>
      </c>
      <c r="C58" s="87" t="s">
        <v>407</v>
      </c>
      <c r="D58" s="13">
        <v>3</v>
      </c>
      <c r="E58" s="13">
        <v>2</v>
      </c>
      <c r="F58" s="31"/>
    </row>
    <row r="59" spans="2:6" x14ac:dyDescent="0.3">
      <c r="B59" s="81"/>
      <c r="C59" s="76" t="s">
        <v>18</v>
      </c>
      <c r="D59" s="18">
        <f>SUM(D4:D58)</f>
        <v>132</v>
      </c>
      <c r="E59" s="18">
        <f>SUM(E4:E58)</f>
        <v>88</v>
      </c>
      <c r="F59" s="12">
        <f>SUM(F4:F58)</f>
        <v>0</v>
      </c>
    </row>
  </sheetData>
  <sheetProtection algorithmName="SHA-512" hashValue="fbkP1SigxODpmpUa5rSlV0ZWHoJtvNnZ/g8+q1JtDCbrBnq51l/Vt5hwNQ5GYkQUjTA6MxRzGqQgRwLyQYfQPg==" saltValue="rnCHqjRV1oYy3uaRf7x9sQ==" spinCount="100000" sheet="1" objects="1" scenarios="1"/>
  <mergeCells count="1">
    <mergeCell ref="H2:K2"/>
  </mergeCells>
  <phoneticPr fontId="2" type="noConversion"/>
  <dataValidations count="12">
    <dataValidation type="list" allowBlank="1" showInputMessage="1" showErrorMessage="1" sqref="F4:F8" xr:uid="{D9185A4A-5275-467E-A3B4-6B7C921CECCE}">
      <formula1>$D$4:$E$4</formula1>
    </dataValidation>
    <dataValidation type="list" allowBlank="1" showInputMessage="1" showErrorMessage="1" sqref="F10:F14" xr:uid="{63153FC1-F77B-44C8-9FAD-8DA4A8B2EB64}">
      <formula1>$D$10:$E$10</formula1>
    </dataValidation>
    <dataValidation type="list" allowBlank="1" showInputMessage="1" showErrorMessage="1" sqref="F16:F17" xr:uid="{A9DB275C-8992-4799-85B1-A020F190E599}">
      <formula1>$D$16:$E$16</formula1>
    </dataValidation>
    <dataValidation type="list" allowBlank="1" showInputMessage="1" showErrorMessage="1" sqref="F19" xr:uid="{D8EE5188-B564-4F47-A299-9F69A62FEE25}">
      <formula1>$D$19:$E$19</formula1>
    </dataValidation>
    <dataValidation type="list" allowBlank="1" showInputMessage="1" showErrorMessage="1" sqref="F21:F24" xr:uid="{C43AFACA-1498-421E-A9B3-49825BB8B031}">
      <formula1>$D$21:$E$21</formula1>
    </dataValidation>
    <dataValidation type="list" allowBlank="1" showInputMessage="1" showErrorMessage="1" sqref="F26" xr:uid="{02F4E2A5-340B-4821-9ED6-E33AEAEB47BA}">
      <formula1>$D$26:$E$26</formula1>
    </dataValidation>
    <dataValidation type="list" allowBlank="1" showInputMessage="1" showErrorMessage="1" sqref="F28:F36" xr:uid="{41D1F671-944E-443F-9B1A-A075929D195D}">
      <formula1>$D$28:$E$28</formula1>
    </dataValidation>
    <dataValidation type="list" allowBlank="1" showInputMessage="1" showErrorMessage="1" sqref="F38:F39" xr:uid="{A1BF39E3-DA3E-43F1-9F12-CC4E04A98CE6}">
      <formula1>$D$38:$E$38</formula1>
    </dataValidation>
    <dataValidation type="list" allowBlank="1" showInputMessage="1" showErrorMessage="1" sqref="F41" xr:uid="{5B7AB119-EE34-404C-B971-31FA804F4F5A}">
      <formula1>$D$41:$E$41</formula1>
    </dataValidation>
    <dataValidation type="list" allowBlank="1" showInputMessage="1" showErrorMessage="1" sqref="F43:F49" xr:uid="{D2B5E4D3-EE31-453F-BA14-F0011F762F9D}">
      <formula1>$D$43:$E$43</formula1>
    </dataValidation>
    <dataValidation type="list" allowBlank="1" showInputMessage="1" showErrorMessage="1" sqref="F51:F56" xr:uid="{D0C5AF64-3AC7-4606-89F8-79ADAEA74921}">
      <formula1>$D$51:$E$51</formula1>
    </dataValidation>
    <dataValidation type="list" allowBlank="1" showInputMessage="1" showErrorMessage="1" sqref="F58" xr:uid="{371C50DF-ECEE-4CF1-B8B3-4775F4EE9869}">
      <formula1>$D$58:$E$58</formula1>
    </dataValidation>
  </dataValidation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991A0-018C-4530-AA86-F6965B19A37A}">
  <dimension ref="B2:K68"/>
  <sheetViews>
    <sheetView showGridLines="0" topLeftCell="A58" workbookViewId="0">
      <selection activeCell="F17" sqref="F17"/>
    </sheetView>
  </sheetViews>
  <sheetFormatPr defaultRowHeight="14.5" x14ac:dyDescent="0.35"/>
  <cols>
    <col min="1" max="1" width="8.7265625" style="116"/>
    <col min="2" max="2" width="10.54296875" style="116" customWidth="1"/>
    <col min="3" max="3" width="46.1796875" style="116" bestFit="1" customWidth="1"/>
    <col min="4" max="4" width="22.7265625" style="116" customWidth="1"/>
    <col min="5" max="5" width="45.453125" style="116" customWidth="1"/>
    <col min="6" max="6" width="21.36328125" style="116" customWidth="1"/>
    <col min="7" max="10" width="8.7265625" style="116"/>
    <col min="11" max="11" width="42.54296875" style="116" customWidth="1"/>
    <col min="12" max="16384" width="8.7265625" style="116"/>
  </cols>
  <sheetData>
    <row r="2" spans="2:11" x14ac:dyDescent="0.35">
      <c r="B2" s="119" t="s">
        <v>415</v>
      </c>
      <c r="C2" s="120" t="s">
        <v>412</v>
      </c>
      <c r="D2" s="121" t="s">
        <v>413</v>
      </c>
      <c r="E2" s="121" t="s">
        <v>414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122" t="s">
        <v>10</v>
      </c>
      <c r="C3" s="122" t="s">
        <v>140</v>
      </c>
      <c r="D3" s="104"/>
      <c r="E3" s="104"/>
      <c r="F3" s="114"/>
    </row>
    <row r="4" spans="2:11" s="118" customFormat="1" x14ac:dyDescent="0.35">
      <c r="B4" s="123" t="s">
        <v>416</v>
      </c>
      <c r="C4" s="87" t="s">
        <v>407</v>
      </c>
      <c r="D4" s="16">
        <v>10</v>
      </c>
      <c r="E4" s="16">
        <v>7</v>
      </c>
      <c r="F4" s="117"/>
    </row>
    <row r="5" spans="2:11" x14ac:dyDescent="0.35">
      <c r="B5" s="124" t="s">
        <v>11</v>
      </c>
      <c r="C5" s="122" t="s">
        <v>141</v>
      </c>
      <c r="D5" s="104"/>
      <c r="E5" s="104"/>
      <c r="F5" s="114"/>
    </row>
    <row r="6" spans="2:11" x14ac:dyDescent="0.35">
      <c r="B6" s="85" t="s">
        <v>138</v>
      </c>
      <c r="C6" s="87" t="s">
        <v>407</v>
      </c>
      <c r="D6" s="16">
        <v>10</v>
      </c>
      <c r="E6" s="16">
        <v>7</v>
      </c>
      <c r="F6" s="117"/>
    </row>
    <row r="7" spans="2:11" x14ac:dyDescent="0.35">
      <c r="B7" s="85" t="s">
        <v>139</v>
      </c>
      <c r="C7" s="87" t="s">
        <v>407</v>
      </c>
      <c r="D7" s="16">
        <v>10</v>
      </c>
      <c r="E7" s="16">
        <v>7</v>
      </c>
      <c r="F7" s="117"/>
    </row>
    <row r="8" spans="2:11" x14ac:dyDescent="0.35">
      <c r="B8" s="124" t="s">
        <v>12</v>
      </c>
      <c r="C8" s="122" t="s">
        <v>142</v>
      </c>
      <c r="D8" s="104"/>
      <c r="E8" s="104"/>
      <c r="F8" s="114"/>
    </row>
    <row r="9" spans="2:11" x14ac:dyDescent="0.35">
      <c r="B9" s="85" t="s">
        <v>143</v>
      </c>
      <c r="C9" s="87" t="s">
        <v>407</v>
      </c>
      <c r="D9" s="16">
        <v>10</v>
      </c>
      <c r="E9" s="16">
        <v>7</v>
      </c>
      <c r="F9" s="117"/>
    </row>
    <row r="10" spans="2:11" x14ac:dyDescent="0.35">
      <c r="B10" s="85" t="s">
        <v>144</v>
      </c>
      <c r="C10" s="87" t="s">
        <v>407</v>
      </c>
      <c r="D10" s="16">
        <v>10</v>
      </c>
      <c r="E10" s="16">
        <v>7</v>
      </c>
      <c r="F10" s="117"/>
    </row>
    <row r="11" spans="2:11" x14ac:dyDescent="0.35">
      <c r="B11" s="124" t="s">
        <v>123</v>
      </c>
      <c r="C11" s="102" t="s">
        <v>197</v>
      </c>
      <c r="D11" s="104"/>
      <c r="E11" s="104"/>
      <c r="F11" s="114"/>
    </row>
    <row r="12" spans="2:11" s="118" customFormat="1" x14ac:dyDescent="0.35">
      <c r="B12" s="85" t="s">
        <v>417</v>
      </c>
      <c r="C12" s="113" t="s">
        <v>407</v>
      </c>
      <c r="D12" s="16">
        <v>10</v>
      </c>
      <c r="E12" s="16">
        <v>7</v>
      </c>
      <c r="F12" s="117"/>
    </row>
    <row r="13" spans="2:11" x14ac:dyDescent="0.35">
      <c r="B13" s="124" t="s">
        <v>124</v>
      </c>
      <c r="C13" s="102" t="s">
        <v>196</v>
      </c>
      <c r="D13" s="104"/>
      <c r="E13" s="104"/>
      <c r="F13" s="114"/>
    </row>
    <row r="14" spans="2:11" s="118" customFormat="1" x14ac:dyDescent="0.35">
      <c r="B14" s="85" t="s">
        <v>418</v>
      </c>
      <c r="C14" s="113" t="s">
        <v>407</v>
      </c>
      <c r="D14" s="16">
        <v>10</v>
      </c>
      <c r="E14" s="16">
        <v>7</v>
      </c>
      <c r="F14" s="117"/>
    </row>
    <row r="15" spans="2:11" x14ac:dyDescent="0.35">
      <c r="B15" s="124" t="s">
        <v>125</v>
      </c>
      <c r="C15" s="102" t="s">
        <v>195</v>
      </c>
      <c r="D15" s="104"/>
      <c r="E15" s="104"/>
      <c r="F15" s="114"/>
    </row>
    <row r="16" spans="2:11" x14ac:dyDescent="0.35">
      <c r="B16" s="85" t="s">
        <v>145</v>
      </c>
      <c r="C16" s="87" t="s">
        <v>407</v>
      </c>
      <c r="D16" s="16">
        <v>10</v>
      </c>
      <c r="E16" s="16">
        <v>7</v>
      </c>
      <c r="F16" s="117"/>
    </row>
    <row r="17" spans="2:6" x14ac:dyDescent="0.35">
      <c r="B17" s="85" t="s">
        <v>146</v>
      </c>
      <c r="C17" s="87" t="s">
        <v>407</v>
      </c>
      <c r="D17" s="16">
        <v>10</v>
      </c>
      <c r="E17" s="16">
        <v>7</v>
      </c>
      <c r="F17" s="117"/>
    </row>
    <row r="18" spans="2:6" s="118" customFormat="1" x14ac:dyDescent="0.35">
      <c r="B18" s="124" t="s">
        <v>126</v>
      </c>
      <c r="C18" s="122" t="s">
        <v>194</v>
      </c>
      <c r="D18" s="104"/>
      <c r="E18" s="104"/>
      <c r="F18" s="114"/>
    </row>
    <row r="19" spans="2:6" s="118" customFormat="1" x14ac:dyDescent="0.35">
      <c r="B19" s="85" t="s">
        <v>423</v>
      </c>
      <c r="C19" s="113" t="s">
        <v>407</v>
      </c>
      <c r="D19" s="16">
        <v>10</v>
      </c>
      <c r="E19" s="16">
        <v>7</v>
      </c>
      <c r="F19" s="117"/>
    </row>
    <row r="20" spans="2:6" x14ac:dyDescent="0.35">
      <c r="B20" s="124" t="s">
        <v>127</v>
      </c>
      <c r="C20" s="122" t="s">
        <v>193</v>
      </c>
      <c r="D20" s="104"/>
      <c r="E20" s="104"/>
      <c r="F20" s="114"/>
    </row>
    <row r="21" spans="2:6" s="118" customFormat="1" x14ac:dyDescent="0.35">
      <c r="B21" s="85" t="s">
        <v>419</v>
      </c>
      <c r="C21" s="87" t="s">
        <v>407</v>
      </c>
      <c r="D21" s="16">
        <v>10</v>
      </c>
      <c r="E21" s="16">
        <v>7</v>
      </c>
      <c r="F21" s="117"/>
    </row>
    <row r="22" spans="2:6" x14ac:dyDescent="0.35">
      <c r="B22" s="124" t="s">
        <v>128</v>
      </c>
      <c r="C22" s="125" t="s">
        <v>192</v>
      </c>
      <c r="D22" s="104"/>
      <c r="E22" s="104"/>
      <c r="F22" s="114"/>
    </row>
    <row r="23" spans="2:6" x14ac:dyDescent="0.35">
      <c r="B23" s="85" t="s">
        <v>147</v>
      </c>
      <c r="C23" s="87" t="s">
        <v>407</v>
      </c>
      <c r="D23" s="16">
        <v>10</v>
      </c>
      <c r="E23" s="16">
        <v>7</v>
      </c>
      <c r="F23" s="117"/>
    </row>
    <row r="24" spans="2:6" x14ac:dyDescent="0.35">
      <c r="B24" s="85" t="s">
        <v>148</v>
      </c>
      <c r="C24" s="87" t="s">
        <v>407</v>
      </c>
      <c r="D24" s="16">
        <v>10</v>
      </c>
      <c r="E24" s="16">
        <v>7</v>
      </c>
      <c r="F24" s="117"/>
    </row>
    <row r="25" spans="2:6" x14ac:dyDescent="0.35">
      <c r="B25" s="124" t="s">
        <v>129</v>
      </c>
      <c r="C25" s="122" t="s">
        <v>191</v>
      </c>
      <c r="D25" s="104"/>
      <c r="E25" s="104"/>
      <c r="F25" s="114"/>
    </row>
    <row r="26" spans="2:6" s="118" customFormat="1" x14ac:dyDescent="0.35">
      <c r="B26" s="85" t="s">
        <v>420</v>
      </c>
      <c r="C26" s="87" t="s">
        <v>407</v>
      </c>
      <c r="D26" s="16">
        <v>10</v>
      </c>
      <c r="E26" s="16">
        <v>7</v>
      </c>
      <c r="F26" s="117"/>
    </row>
    <row r="27" spans="2:6" x14ac:dyDescent="0.35">
      <c r="B27" s="124" t="s">
        <v>130</v>
      </c>
      <c r="C27" s="122" t="s">
        <v>190</v>
      </c>
      <c r="D27" s="104"/>
      <c r="E27" s="104"/>
      <c r="F27" s="114"/>
    </row>
    <row r="28" spans="2:6" s="118" customFormat="1" x14ac:dyDescent="0.35">
      <c r="B28" s="85" t="s">
        <v>421</v>
      </c>
      <c r="C28" s="87" t="s">
        <v>407</v>
      </c>
      <c r="D28" s="16">
        <v>10</v>
      </c>
      <c r="E28" s="16">
        <v>7</v>
      </c>
      <c r="F28" s="117"/>
    </row>
    <row r="29" spans="2:6" x14ac:dyDescent="0.35">
      <c r="B29" s="124" t="s">
        <v>131</v>
      </c>
      <c r="C29" s="126" t="s">
        <v>189</v>
      </c>
      <c r="D29" s="104"/>
      <c r="E29" s="104"/>
      <c r="F29" s="114"/>
    </row>
    <row r="30" spans="2:6" s="118" customFormat="1" x14ac:dyDescent="0.35">
      <c r="B30" s="85" t="s">
        <v>422</v>
      </c>
      <c r="C30" s="87" t="s">
        <v>407</v>
      </c>
      <c r="D30" s="16">
        <v>10</v>
      </c>
      <c r="E30" s="16">
        <v>7</v>
      </c>
      <c r="F30" s="117"/>
    </row>
    <row r="31" spans="2:6" x14ac:dyDescent="0.35">
      <c r="B31" s="127" t="s">
        <v>132</v>
      </c>
      <c r="C31" s="125" t="s">
        <v>188</v>
      </c>
      <c r="D31" s="128"/>
      <c r="E31" s="128"/>
      <c r="F31" s="114"/>
    </row>
    <row r="32" spans="2:6" x14ac:dyDescent="0.35">
      <c r="B32" s="85" t="s">
        <v>149</v>
      </c>
      <c r="C32" s="87" t="s">
        <v>407</v>
      </c>
      <c r="D32" s="16">
        <v>10</v>
      </c>
      <c r="E32" s="16">
        <v>7</v>
      </c>
      <c r="F32" s="117"/>
    </row>
    <row r="33" spans="2:6" x14ac:dyDescent="0.35">
      <c r="B33" s="85" t="s">
        <v>150</v>
      </c>
      <c r="C33" s="87" t="s">
        <v>407</v>
      </c>
      <c r="D33" s="16">
        <v>10</v>
      </c>
      <c r="E33" s="16">
        <v>7</v>
      </c>
      <c r="F33" s="117"/>
    </row>
    <row r="34" spans="2:6" x14ac:dyDescent="0.35">
      <c r="B34" s="124" t="s">
        <v>133</v>
      </c>
      <c r="C34" s="125" t="s">
        <v>187</v>
      </c>
      <c r="D34" s="104"/>
      <c r="E34" s="104"/>
      <c r="F34" s="114"/>
    </row>
    <row r="35" spans="2:6" x14ac:dyDescent="0.35">
      <c r="B35" s="85" t="s">
        <v>151</v>
      </c>
      <c r="C35" s="87" t="s">
        <v>407</v>
      </c>
      <c r="D35" s="16">
        <v>10</v>
      </c>
      <c r="E35" s="16">
        <v>7</v>
      </c>
      <c r="F35" s="117"/>
    </row>
    <row r="36" spans="2:6" x14ac:dyDescent="0.35">
      <c r="B36" s="85" t="s">
        <v>152</v>
      </c>
      <c r="C36" s="87" t="s">
        <v>407</v>
      </c>
      <c r="D36" s="16">
        <v>10</v>
      </c>
      <c r="E36" s="16">
        <v>7</v>
      </c>
      <c r="F36" s="117"/>
    </row>
    <row r="37" spans="2:6" x14ac:dyDescent="0.35">
      <c r="B37" s="124" t="s">
        <v>134</v>
      </c>
      <c r="C37" s="102" t="s">
        <v>186</v>
      </c>
      <c r="D37" s="104"/>
      <c r="E37" s="104"/>
      <c r="F37" s="114"/>
    </row>
    <row r="38" spans="2:6" x14ac:dyDescent="0.35">
      <c r="B38" s="85" t="s">
        <v>153</v>
      </c>
      <c r="C38" s="87" t="s">
        <v>407</v>
      </c>
      <c r="D38" s="16">
        <v>10</v>
      </c>
      <c r="E38" s="16">
        <v>7</v>
      </c>
      <c r="F38" s="117"/>
    </row>
    <row r="39" spans="2:6" x14ac:dyDescent="0.35">
      <c r="B39" s="85" t="s">
        <v>154</v>
      </c>
      <c r="C39" s="87" t="s">
        <v>407</v>
      </c>
      <c r="D39" s="16">
        <v>10</v>
      </c>
      <c r="E39" s="16">
        <v>7</v>
      </c>
      <c r="F39" s="117"/>
    </row>
    <row r="40" spans="2:6" x14ac:dyDescent="0.35">
      <c r="B40" s="85" t="s">
        <v>155</v>
      </c>
      <c r="C40" s="87" t="s">
        <v>407</v>
      </c>
      <c r="D40" s="16">
        <v>10</v>
      </c>
      <c r="E40" s="16">
        <v>7</v>
      </c>
      <c r="F40" s="117"/>
    </row>
    <row r="41" spans="2:6" x14ac:dyDescent="0.35">
      <c r="B41" s="124" t="s">
        <v>135</v>
      </c>
      <c r="C41" s="125" t="s">
        <v>185</v>
      </c>
      <c r="D41" s="104"/>
      <c r="E41" s="104"/>
      <c r="F41" s="114"/>
    </row>
    <row r="42" spans="2:6" x14ac:dyDescent="0.35">
      <c r="B42" s="85" t="s">
        <v>156</v>
      </c>
      <c r="C42" s="87" t="s">
        <v>407</v>
      </c>
      <c r="D42" s="16">
        <v>10</v>
      </c>
      <c r="E42" s="16">
        <v>7</v>
      </c>
      <c r="F42" s="117"/>
    </row>
    <row r="43" spans="2:6" x14ac:dyDescent="0.35">
      <c r="B43" s="85" t="s">
        <v>157</v>
      </c>
      <c r="C43" s="87" t="s">
        <v>407</v>
      </c>
      <c r="D43" s="16">
        <v>10</v>
      </c>
      <c r="E43" s="16">
        <v>7</v>
      </c>
      <c r="F43" s="117"/>
    </row>
    <row r="44" spans="2:6" x14ac:dyDescent="0.35">
      <c r="B44" s="124" t="s">
        <v>136</v>
      </c>
      <c r="C44" s="125" t="s">
        <v>184</v>
      </c>
      <c r="D44" s="104"/>
      <c r="E44" s="104"/>
      <c r="F44" s="114"/>
    </row>
    <row r="45" spans="2:6" x14ac:dyDescent="0.35">
      <c r="B45" s="85" t="s">
        <v>158</v>
      </c>
      <c r="C45" s="87" t="s">
        <v>407</v>
      </c>
      <c r="D45" s="16">
        <v>10</v>
      </c>
      <c r="E45" s="16">
        <v>7</v>
      </c>
      <c r="F45" s="117"/>
    </row>
    <row r="46" spans="2:6" x14ac:dyDescent="0.35">
      <c r="B46" s="85" t="s">
        <v>159</v>
      </c>
      <c r="C46" s="87" t="s">
        <v>407</v>
      </c>
      <c r="D46" s="16">
        <v>10</v>
      </c>
      <c r="E46" s="16">
        <v>7</v>
      </c>
      <c r="F46" s="117"/>
    </row>
    <row r="47" spans="2:6" x14ac:dyDescent="0.35">
      <c r="B47" s="85" t="s">
        <v>160</v>
      </c>
      <c r="C47" s="87" t="s">
        <v>407</v>
      </c>
      <c r="D47" s="16">
        <v>10</v>
      </c>
      <c r="E47" s="16">
        <v>7</v>
      </c>
      <c r="F47" s="117"/>
    </row>
    <row r="48" spans="2:6" x14ac:dyDescent="0.35">
      <c r="B48" s="85" t="s">
        <v>161</v>
      </c>
      <c r="C48" s="87" t="s">
        <v>407</v>
      </c>
      <c r="D48" s="16">
        <v>10</v>
      </c>
      <c r="E48" s="16">
        <v>7</v>
      </c>
      <c r="F48" s="117"/>
    </row>
    <row r="49" spans="2:6" x14ac:dyDescent="0.35">
      <c r="B49" s="85" t="s">
        <v>162</v>
      </c>
      <c r="C49" s="87" t="s">
        <v>407</v>
      </c>
      <c r="D49" s="16">
        <v>10</v>
      </c>
      <c r="E49" s="16">
        <v>7</v>
      </c>
      <c r="F49" s="117"/>
    </row>
    <row r="50" spans="2:6" x14ac:dyDescent="0.35">
      <c r="B50" s="124" t="s">
        <v>137</v>
      </c>
      <c r="C50" s="125" t="s">
        <v>183</v>
      </c>
      <c r="D50" s="104"/>
      <c r="E50" s="104"/>
      <c r="F50" s="114"/>
    </row>
    <row r="51" spans="2:6" x14ac:dyDescent="0.35">
      <c r="B51" s="85" t="s">
        <v>163</v>
      </c>
      <c r="C51" s="87" t="s">
        <v>407</v>
      </c>
      <c r="D51" s="16">
        <v>10</v>
      </c>
      <c r="E51" s="16">
        <v>7</v>
      </c>
      <c r="F51" s="117"/>
    </row>
    <row r="52" spans="2:6" x14ac:dyDescent="0.35">
      <c r="B52" s="85" t="s">
        <v>164</v>
      </c>
      <c r="C52" s="87" t="s">
        <v>407</v>
      </c>
      <c r="D52" s="16">
        <v>10</v>
      </c>
      <c r="E52" s="16">
        <v>7</v>
      </c>
      <c r="F52" s="117"/>
    </row>
    <row r="53" spans="2:6" x14ac:dyDescent="0.35">
      <c r="B53" s="85" t="s">
        <v>165</v>
      </c>
      <c r="C53" s="87" t="s">
        <v>407</v>
      </c>
      <c r="D53" s="16">
        <v>10</v>
      </c>
      <c r="E53" s="16">
        <v>7</v>
      </c>
      <c r="F53" s="117"/>
    </row>
    <row r="54" spans="2:6" x14ac:dyDescent="0.35">
      <c r="B54" s="124" t="s">
        <v>166</v>
      </c>
      <c r="C54" s="125" t="s">
        <v>182</v>
      </c>
      <c r="D54" s="104"/>
      <c r="E54" s="104"/>
      <c r="F54" s="114"/>
    </row>
    <row r="55" spans="2:6" x14ac:dyDescent="0.35">
      <c r="B55" s="85" t="s">
        <v>167</v>
      </c>
      <c r="C55" s="87" t="s">
        <v>407</v>
      </c>
      <c r="D55" s="16">
        <v>10</v>
      </c>
      <c r="E55" s="16">
        <v>7</v>
      </c>
      <c r="F55" s="117"/>
    </row>
    <row r="56" spans="2:6" x14ac:dyDescent="0.35">
      <c r="B56" s="85" t="s">
        <v>168</v>
      </c>
      <c r="C56" s="87" t="s">
        <v>407</v>
      </c>
      <c r="D56" s="16">
        <v>10</v>
      </c>
      <c r="E56" s="16">
        <v>7</v>
      </c>
      <c r="F56" s="117"/>
    </row>
    <row r="57" spans="2:6" x14ac:dyDescent="0.35">
      <c r="B57" s="85" t="s">
        <v>169</v>
      </c>
      <c r="C57" s="87" t="s">
        <v>407</v>
      </c>
      <c r="D57" s="16">
        <v>10</v>
      </c>
      <c r="E57" s="16">
        <v>7</v>
      </c>
      <c r="F57" s="117"/>
    </row>
    <row r="58" spans="2:6" x14ac:dyDescent="0.35">
      <c r="B58" s="124" t="s">
        <v>170</v>
      </c>
      <c r="C58" s="125" t="s">
        <v>181</v>
      </c>
      <c r="D58" s="104"/>
      <c r="E58" s="104"/>
      <c r="F58" s="114"/>
    </row>
    <row r="59" spans="2:6" x14ac:dyDescent="0.35">
      <c r="B59" s="85" t="s">
        <v>171</v>
      </c>
      <c r="C59" s="87" t="s">
        <v>407</v>
      </c>
      <c r="D59" s="16">
        <v>10</v>
      </c>
      <c r="E59" s="16">
        <v>7</v>
      </c>
      <c r="F59" s="117"/>
    </row>
    <row r="60" spans="2:6" x14ac:dyDescent="0.35">
      <c r="B60" s="85" t="s">
        <v>172</v>
      </c>
      <c r="C60" s="87" t="s">
        <v>407</v>
      </c>
      <c r="D60" s="16">
        <v>10</v>
      </c>
      <c r="E60" s="16">
        <v>7</v>
      </c>
      <c r="F60" s="117"/>
    </row>
    <row r="61" spans="2:6" x14ac:dyDescent="0.35">
      <c r="B61" s="124" t="s">
        <v>173</v>
      </c>
      <c r="C61" s="125" t="s">
        <v>180</v>
      </c>
      <c r="D61" s="104"/>
      <c r="E61" s="104"/>
      <c r="F61" s="114"/>
    </row>
    <row r="62" spans="2:6" x14ac:dyDescent="0.35">
      <c r="B62" s="85" t="s">
        <v>174</v>
      </c>
      <c r="C62" s="87" t="s">
        <v>407</v>
      </c>
      <c r="D62" s="16">
        <v>10</v>
      </c>
      <c r="E62" s="16">
        <v>7</v>
      </c>
      <c r="F62" s="117"/>
    </row>
    <row r="63" spans="2:6" x14ac:dyDescent="0.35">
      <c r="B63" s="85" t="s">
        <v>175</v>
      </c>
      <c r="C63" s="87" t="s">
        <v>407</v>
      </c>
      <c r="D63" s="16">
        <v>10</v>
      </c>
      <c r="E63" s="16">
        <v>7</v>
      </c>
      <c r="F63" s="117"/>
    </row>
    <row r="64" spans="2:6" x14ac:dyDescent="0.35">
      <c r="B64" s="85" t="s">
        <v>176</v>
      </c>
      <c r="C64" s="87" t="s">
        <v>407</v>
      </c>
      <c r="D64" s="16">
        <v>10</v>
      </c>
      <c r="E64" s="16">
        <v>7</v>
      </c>
      <c r="F64" s="117"/>
    </row>
    <row r="65" spans="2:6" x14ac:dyDescent="0.35">
      <c r="B65" s="85" t="s">
        <v>177</v>
      </c>
      <c r="C65" s="87" t="s">
        <v>407</v>
      </c>
      <c r="D65" s="16">
        <v>10</v>
      </c>
      <c r="E65" s="16">
        <v>7</v>
      </c>
      <c r="F65" s="117"/>
    </row>
    <row r="66" spans="2:6" x14ac:dyDescent="0.35">
      <c r="B66" s="85" t="s">
        <v>178</v>
      </c>
      <c r="C66" s="87" t="s">
        <v>407</v>
      </c>
      <c r="D66" s="16">
        <v>10</v>
      </c>
      <c r="E66" s="16">
        <v>7</v>
      </c>
      <c r="F66" s="117"/>
    </row>
    <row r="67" spans="2:6" x14ac:dyDescent="0.35">
      <c r="B67" s="85" t="s">
        <v>179</v>
      </c>
      <c r="C67" s="87" t="s">
        <v>407</v>
      </c>
      <c r="D67" s="16">
        <v>10</v>
      </c>
      <c r="E67" s="16">
        <v>7</v>
      </c>
      <c r="F67" s="117"/>
    </row>
    <row r="68" spans="2:6" x14ac:dyDescent="0.35">
      <c r="B68" s="98" t="s">
        <v>198</v>
      </c>
      <c r="C68" s="100"/>
      <c r="D68" s="18">
        <f>SUM(D4:D67)</f>
        <v>440</v>
      </c>
      <c r="E68" s="18">
        <f>SUM(E4:E67)</f>
        <v>308</v>
      </c>
      <c r="F68" s="12">
        <f>SUM(F4:F67)</f>
        <v>0</v>
      </c>
    </row>
  </sheetData>
  <sheetProtection algorithmName="SHA-512" hashValue="csNR0h53qZHb15me/RThNCBaqsK8odz/utamqTodBPkz5Ij2VgHWikKpsGM62WhdQzA7gNU6r+vAWhq68Wzjkg==" saltValue="ny0nrnOhgysXLOlS7QkAbw==" spinCount="100000" sheet="1" objects="1" scenarios="1"/>
  <mergeCells count="2">
    <mergeCell ref="B68:C68"/>
    <mergeCell ref="H2:K2"/>
  </mergeCells>
  <dataValidations count="2">
    <dataValidation type="list" allowBlank="1" showInputMessage="1" showErrorMessage="1" sqref="F4 F6:F7 F9:F10 F12 F14 F16:F17 F19 F21 F23:F24 F26 F28 F30 F32:F33 F35:F36 F38:F40 F42:F43 F45:F49 F51:F53 F55:F57 F59:F60 F62:F67" xr:uid="{8017CD68-E3DC-471B-9564-BDA6A2C88D3F}">
      <formula1>$D$4:$E$4</formula1>
    </dataValidation>
    <dataValidation type="list" allowBlank="1" showInputMessage="1" showErrorMessage="1" sqref="F5 F8 F11 F13 F15 F18 F20 F22 F25 F27 F29 F31 F34 F37 F41 F44 F50 F54 F58 F61" xr:uid="{6E1A9033-965F-4CC6-AD0B-3EC8AEEDA7F4}">
      <formula1>$H$7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B4050-8A48-401C-AD35-8CD666F62C7A}">
  <dimension ref="B2:K88"/>
  <sheetViews>
    <sheetView showGridLines="0" topLeftCell="A74" workbookViewId="0">
      <selection activeCell="D88" sqref="D88"/>
    </sheetView>
  </sheetViews>
  <sheetFormatPr defaultRowHeight="14.5" x14ac:dyDescent="0.35"/>
  <cols>
    <col min="1" max="1" width="8.7265625" style="116"/>
    <col min="2" max="2" width="10.08984375" style="116" customWidth="1"/>
    <col min="3" max="3" width="50.7265625" style="116" customWidth="1"/>
    <col min="4" max="4" width="21.26953125" style="116" customWidth="1"/>
    <col min="5" max="5" width="34.08984375" style="116" customWidth="1"/>
    <col min="6" max="6" width="17.08984375" style="116" customWidth="1"/>
    <col min="7" max="10" width="8.7265625" style="116"/>
    <col min="11" max="11" width="41.36328125" style="116" customWidth="1"/>
    <col min="12" max="16384" width="8.7265625" style="116"/>
  </cols>
  <sheetData>
    <row r="2" spans="2:11" ht="27" customHeight="1" x14ac:dyDescent="0.35">
      <c r="B2" s="111" t="s">
        <v>0</v>
      </c>
      <c r="C2" s="111" t="s">
        <v>199</v>
      </c>
      <c r="D2" s="109" t="s">
        <v>413</v>
      </c>
      <c r="E2" s="103" t="s">
        <v>3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88" t="s">
        <v>200</v>
      </c>
      <c r="C3" s="102"/>
      <c r="D3" s="104"/>
      <c r="E3" s="104"/>
      <c r="F3" s="114"/>
    </row>
    <row r="4" spans="2:11" x14ac:dyDescent="0.35">
      <c r="B4" s="88" t="s">
        <v>13</v>
      </c>
      <c r="C4" s="88" t="s">
        <v>379</v>
      </c>
      <c r="D4" s="15"/>
      <c r="E4" s="15"/>
      <c r="F4" s="114"/>
    </row>
    <row r="5" spans="2:11" x14ac:dyDescent="0.35">
      <c r="B5" s="86" t="s">
        <v>201</v>
      </c>
      <c r="C5" s="87" t="s">
        <v>407</v>
      </c>
      <c r="D5" s="16">
        <v>10</v>
      </c>
      <c r="E5" s="16">
        <v>7</v>
      </c>
      <c r="F5" s="129"/>
    </row>
    <row r="6" spans="2:11" x14ac:dyDescent="0.35">
      <c r="B6" s="86" t="s">
        <v>202</v>
      </c>
      <c r="C6" s="87" t="s">
        <v>407</v>
      </c>
      <c r="D6" s="16">
        <v>10</v>
      </c>
      <c r="E6" s="16">
        <v>7</v>
      </c>
      <c r="F6" s="129"/>
    </row>
    <row r="7" spans="2:11" x14ac:dyDescent="0.35">
      <c r="B7" s="86" t="s">
        <v>203</v>
      </c>
      <c r="C7" s="87" t="s">
        <v>407</v>
      </c>
      <c r="D7" s="1">
        <v>6</v>
      </c>
      <c r="E7" s="1">
        <v>4</v>
      </c>
      <c r="F7" s="129"/>
      <c r="I7" s="118"/>
    </row>
    <row r="8" spans="2:11" x14ac:dyDescent="0.35">
      <c r="B8" s="86" t="s">
        <v>204</v>
      </c>
      <c r="C8" s="87" t="s">
        <v>407</v>
      </c>
      <c r="D8" s="16">
        <v>10</v>
      </c>
      <c r="E8" s="16">
        <v>7</v>
      </c>
      <c r="F8" s="129"/>
    </row>
    <row r="9" spans="2:11" x14ac:dyDescent="0.35">
      <c r="B9" s="88" t="s">
        <v>14</v>
      </c>
      <c r="C9" s="88" t="s">
        <v>424</v>
      </c>
      <c r="D9" s="15"/>
      <c r="E9" s="15"/>
      <c r="F9" s="114"/>
    </row>
    <row r="10" spans="2:11" x14ac:dyDescent="0.35">
      <c r="B10" s="86" t="s">
        <v>425</v>
      </c>
      <c r="C10" s="87" t="s">
        <v>407</v>
      </c>
      <c r="D10" s="16">
        <v>10</v>
      </c>
      <c r="E10" s="16">
        <v>7</v>
      </c>
      <c r="F10" s="129"/>
    </row>
    <row r="11" spans="2:11" x14ac:dyDescent="0.35">
      <c r="B11" s="86" t="s">
        <v>426</v>
      </c>
      <c r="C11" s="87" t="s">
        <v>407</v>
      </c>
      <c r="D11" s="16">
        <v>10</v>
      </c>
      <c r="E11" s="16">
        <v>7</v>
      </c>
      <c r="F11" s="129"/>
    </row>
    <row r="12" spans="2:11" x14ac:dyDescent="0.35">
      <c r="B12" s="86" t="s">
        <v>427</v>
      </c>
      <c r="C12" s="87" t="s">
        <v>407</v>
      </c>
      <c r="D12" s="16">
        <v>10</v>
      </c>
      <c r="E12" s="16">
        <v>7</v>
      </c>
      <c r="F12" s="129"/>
    </row>
    <row r="13" spans="2:11" x14ac:dyDescent="0.35">
      <c r="B13" s="88" t="s">
        <v>205</v>
      </c>
      <c r="C13" s="88" t="s">
        <v>428</v>
      </c>
      <c r="D13" s="15"/>
      <c r="E13" s="15"/>
      <c r="F13" s="114"/>
    </row>
    <row r="14" spans="2:11" x14ac:dyDescent="0.35">
      <c r="B14" s="86" t="s">
        <v>221</v>
      </c>
      <c r="C14" s="87" t="s">
        <v>407</v>
      </c>
      <c r="D14" s="16">
        <v>10</v>
      </c>
      <c r="E14" s="16">
        <v>7</v>
      </c>
      <c r="F14" s="129"/>
    </row>
    <row r="15" spans="2:11" x14ac:dyDescent="0.35">
      <c r="B15" s="86" t="s">
        <v>222</v>
      </c>
      <c r="C15" s="87" t="s">
        <v>407</v>
      </c>
      <c r="D15" s="16">
        <v>10</v>
      </c>
      <c r="E15" s="16">
        <v>7</v>
      </c>
      <c r="F15" s="129"/>
    </row>
    <row r="16" spans="2:11" x14ac:dyDescent="0.35">
      <c r="B16" s="88" t="s">
        <v>206</v>
      </c>
      <c r="C16" s="88" t="s">
        <v>430</v>
      </c>
      <c r="D16" s="15"/>
      <c r="E16" s="15"/>
      <c r="F16" s="114"/>
    </row>
    <row r="17" spans="2:6" x14ac:dyDescent="0.35">
      <c r="B17" s="86" t="s">
        <v>223</v>
      </c>
      <c r="C17" s="87" t="s">
        <v>407</v>
      </c>
      <c r="D17" s="16">
        <v>10</v>
      </c>
      <c r="E17" s="16">
        <v>7</v>
      </c>
      <c r="F17" s="129"/>
    </row>
    <row r="18" spans="2:6" x14ac:dyDescent="0.35">
      <c r="B18" s="86" t="s">
        <v>224</v>
      </c>
      <c r="C18" s="87" t="s">
        <v>407</v>
      </c>
      <c r="D18" s="16">
        <v>10</v>
      </c>
      <c r="E18" s="16">
        <v>7</v>
      </c>
      <c r="F18" s="129"/>
    </row>
    <row r="19" spans="2:6" x14ac:dyDescent="0.35">
      <c r="B19" s="86" t="s">
        <v>437</v>
      </c>
      <c r="C19" s="87" t="s">
        <v>407</v>
      </c>
      <c r="D19" s="16">
        <v>10</v>
      </c>
      <c r="E19" s="16">
        <v>7</v>
      </c>
      <c r="F19" s="129"/>
    </row>
    <row r="20" spans="2:6" x14ac:dyDescent="0.35">
      <c r="B20" s="88" t="s">
        <v>207</v>
      </c>
      <c r="C20" s="88" t="s">
        <v>429</v>
      </c>
      <c r="D20" s="15"/>
      <c r="E20" s="15"/>
      <c r="F20" s="114"/>
    </row>
    <row r="21" spans="2:6" x14ac:dyDescent="0.35">
      <c r="B21" s="86" t="s">
        <v>225</v>
      </c>
      <c r="C21" s="87" t="s">
        <v>407</v>
      </c>
      <c r="D21" s="16">
        <v>10</v>
      </c>
      <c r="E21" s="16">
        <v>7</v>
      </c>
      <c r="F21" s="129"/>
    </row>
    <row r="22" spans="2:6" x14ac:dyDescent="0.35">
      <c r="B22" s="86" t="s">
        <v>226</v>
      </c>
      <c r="C22" s="87" t="s">
        <v>407</v>
      </c>
      <c r="D22" s="16">
        <v>10</v>
      </c>
      <c r="E22" s="16">
        <v>7</v>
      </c>
      <c r="F22" s="129"/>
    </row>
    <row r="23" spans="2:6" x14ac:dyDescent="0.35">
      <c r="B23" s="88" t="s">
        <v>208</v>
      </c>
      <c r="C23" s="88" t="s">
        <v>431</v>
      </c>
      <c r="D23" s="15"/>
      <c r="E23" s="15"/>
      <c r="F23" s="114"/>
    </row>
    <row r="24" spans="2:6" x14ac:dyDescent="0.35">
      <c r="B24" s="86" t="s">
        <v>227</v>
      </c>
      <c r="C24" s="87" t="s">
        <v>407</v>
      </c>
      <c r="D24" s="16">
        <v>10</v>
      </c>
      <c r="E24" s="16">
        <v>7</v>
      </c>
      <c r="F24" s="129"/>
    </row>
    <row r="25" spans="2:6" x14ac:dyDescent="0.35">
      <c r="B25" s="86" t="s">
        <v>228</v>
      </c>
      <c r="C25" s="87" t="s">
        <v>407</v>
      </c>
      <c r="D25" s="16">
        <v>10</v>
      </c>
      <c r="E25" s="16">
        <v>7</v>
      </c>
      <c r="F25" s="129"/>
    </row>
    <row r="26" spans="2:6" x14ac:dyDescent="0.35">
      <c r="B26" s="86" t="s">
        <v>438</v>
      </c>
      <c r="C26" s="87" t="s">
        <v>407</v>
      </c>
      <c r="D26" s="16">
        <v>10</v>
      </c>
      <c r="E26" s="16">
        <v>7</v>
      </c>
      <c r="F26" s="129"/>
    </row>
    <row r="27" spans="2:6" x14ac:dyDescent="0.35">
      <c r="B27" s="88" t="s">
        <v>209</v>
      </c>
      <c r="C27" s="96" t="s">
        <v>432</v>
      </c>
      <c r="D27" s="15"/>
      <c r="E27" s="15"/>
      <c r="F27" s="114"/>
    </row>
    <row r="28" spans="2:6" x14ac:dyDescent="0.35">
      <c r="B28" s="86" t="s">
        <v>229</v>
      </c>
      <c r="C28" s="87" t="s">
        <v>407</v>
      </c>
      <c r="D28" s="16">
        <v>10</v>
      </c>
      <c r="E28" s="16">
        <v>7</v>
      </c>
      <c r="F28" s="129"/>
    </row>
    <row r="29" spans="2:6" x14ac:dyDescent="0.35">
      <c r="B29" s="86" t="s">
        <v>230</v>
      </c>
      <c r="C29" s="87" t="s">
        <v>407</v>
      </c>
      <c r="D29" s="16">
        <v>10</v>
      </c>
      <c r="E29" s="16">
        <v>7</v>
      </c>
      <c r="F29" s="129"/>
    </row>
    <row r="30" spans="2:6" x14ac:dyDescent="0.35">
      <c r="B30" s="86" t="s">
        <v>231</v>
      </c>
      <c r="C30" s="87" t="s">
        <v>407</v>
      </c>
      <c r="D30" s="16">
        <v>10</v>
      </c>
      <c r="E30" s="16">
        <v>7</v>
      </c>
      <c r="F30" s="129"/>
    </row>
    <row r="31" spans="2:6" x14ac:dyDescent="0.35">
      <c r="B31" s="86" t="s">
        <v>439</v>
      </c>
      <c r="C31" s="87" t="s">
        <v>407</v>
      </c>
      <c r="D31" s="16">
        <v>10</v>
      </c>
      <c r="E31" s="16">
        <v>7</v>
      </c>
      <c r="F31" s="129"/>
    </row>
    <row r="32" spans="2:6" x14ac:dyDescent="0.35">
      <c r="B32" s="86" t="s">
        <v>440</v>
      </c>
      <c r="C32" s="87" t="s">
        <v>407</v>
      </c>
      <c r="D32" s="16">
        <v>10</v>
      </c>
      <c r="E32" s="16">
        <v>7</v>
      </c>
      <c r="F32" s="129"/>
    </row>
    <row r="33" spans="2:6" x14ac:dyDescent="0.35">
      <c r="B33" s="88" t="s">
        <v>210</v>
      </c>
      <c r="C33" s="96" t="s">
        <v>433</v>
      </c>
      <c r="D33" s="15"/>
      <c r="E33" s="15"/>
      <c r="F33" s="114"/>
    </row>
    <row r="34" spans="2:6" s="118" customFormat="1" x14ac:dyDescent="0.35">
      <c r="B34" s="86" t="s">
        <v>441</v>
      </c>
      <c r="C34" s="113" t="s">
        <v>407</v>
      </c>
      <c r="D34" s="16">
        <v>10</v>
      </c>
      <c r="E34" s="16">
        <v>7</v>
      </c>
      <c r="F34" s="129"/>
    </row>
    <row r="35" spans="2:6" s="131" customFormat="1" ht="15" thickBot="1" x14ac:dyDescent="0.4">
      <c r="B35" s="88" t="s">
        <v>211</v>
      </c>
      <c r="C35" s="88" t="s">
        <v>434</v>
      </c>
      <c r="D35" s="15"/>
      <c r="E35" s="15"/>
      <c r="F35" s="130"/>
    </row>
    <row r="36" spans="2:6" ht="15" thickBot="1" x14ac:dyDescent="0.4">
      <c r="B36" s="134" t="s">
        <v>442</v>
      </c>
      <c r="C36" s="113" t="s">
        <v>407</v>
      </c>
      <c r="D36" s="16">
        <v>10</v>
      </c>
      <c r="E36" s="16">
        <v>7</v>
      </c>
      <c r="F36" s="129"/>
    </row>
    <row r="37" spans="2:6" ht="15" thickBot="1" x14ac:dyDescent="0.4">
      <c r="B37" s="135" t="s">
        <v>443</v>
      </c>
      <c r="C37" s="113" t="s">
        <v>407</v>
      </c>
      <c r="D37" s="16">
        <v>10</v>
      </c>
      <c r="E37" s="16">
        <v>7</v>
      </c>
      <c r="F37" s="129"/>
    </row>
    <row r="38" spans="2:6" s="131" customFormat="1" x14ac:dyDescent="0.35">
      <c r="B38" s="88" t="s">
        <v>212</v>
      </c>
      <c r="C38" s="96" t="s">
        <v>434</v>
      </c>
      <c r="D38" s="15"/>
      <c r="E38" s="15"/>
      <c r="F38" s="130"/>
    </row>
    <row r="39" spans="2:6" s="131" customFormat="1" x14ac:dyDescent="0.35">
      <c r="B39" s="86" t="s">
        <v>435</v>
      </c>
      <c r="C39" s="113" t="s">
        <v>407</v>
      </c>
      <c r="D39" s="16">
        <v>10</v>
      </c>
      <c r="E39" s="16">
        <v>7</v>
      </c>
      <c r="F39" s="129"/>
    </row>
    <row r="40" spans="2:6" s="132" customFormat="1" x14ac:dyDescent="0.35">
      <c r="B40" s="86" t="s">
        <v>436</v>
      </c>
      <c r="C40" s="113" t="s">
        <v>407</v>
      </c>
      <c r="D40" s="16">
        <v>10</v>
      </c>
      <c r="E40" s="16">
        <v>7</v>
      </c>
      <c r="F40" s="129"/>
    </row>
    <row r="41" spans="2:6" s="131" customFormat="1" x14ac:dyDescent="0.35">
      <c r="B41" s="88" t="s">
        <v>213</v>
      </c>
      <c r="C41" s="88" t="s">
        <v>444</v>
      </c>
      <c r="D41" s="15"/>
      <c r="E41" s="15"/>
      <c r="F41" s="130"/>
    </row>
    <row r="42" spans="2:6" x14ac:dyDescent="0.35">
      <c r="B42" s="86" t="s">
        <v>435</v>
      </c>
      <c r="C42" s="113" t="s">
        <v>407</v>
      </c>
      <c r="D42" s="16">
        <v>10</v>
      </c>
      <c r="E42" s="16">
        <v>7</v>
      </c>
      <c r="F42" s="129"/>
    </row>
    <row r="43" spans="2:6" x14ac:dyDescent="0.35">
      <c r="B43" s="86" t="s">
        <v>436</v>
      </c>
      <c r="C43" s="113" t="s">
        <v>407</v>
      </c>
      <c r="D43" s="16">
        <v>10</v>
      </c>
      <c r="E43" s="16">
        <v>7</v>
      </c>
      <c r="F43" s="129"/>
    </row>
    <row r="44" spans="2:6" s="131" customFormat="1" x14ac:dyDescent="0.35">
      <c r="B44" s="88" t="s">
        <v>214</v>
      </c>
      <c r="C44" s="88" t="s">
        <v>445</v>
      </c>
      <c r="D44" s="15"/>
      <c r="E44" s="15"/>
      <c r="F44" s="130"/>
    </row>
    <row r="45" spans="2:6" x14ac:dyDescent="0.35">
      <c r="B45" s="86" t="s">
        <v>232</v>
      </c>
      <c r="C45" s="113" t="s">
        <v>407</v>
      </c>
      <c r="D45" s="16">
        <v>10</v>
      </c>
      <c r="E45" s="16">
        <v>7</v>
      </c>
      <c r="F45" s="129"/>
    </row>
    <row r="46" spans="2:6" x14ac:dyDescent="0.35">
      <c r="B46" s="86" t="s">
        <v>233</v>
      </c>
      <c r="C46" s="113" t="s">
        <v>407</v>
      </c>
      <c r="D46" s="16">
        <v>10</v>
      </c>
      <c r="E46" s="16">
        <v>7</v>
      </c>
      <c r="F46" s="129"/>
    </row>
    <row r="47" spans="2:6" x14ac:dyDescent="0.35">
      <c r="B47" s="86" t="s">
        <v>446</v>
      </c>
      <c r="C47" s="113" t="s">
        <v>407</v>
      </c>
      <c r="D47" s="16">
        <v>10</v>
      </c>
      <c r="E47" s="16">
        <v>7</v>
      </c>
      <c r="F47" s="129"/>
    </row>
    <row r="48" spans="2:6" x14ac:dyDescent="0.35">
      <c r="B48" s="86" t="s">
        <v>447</v>
      </c>
      <c r="C48" s="113" t="s">
        <v>407</v>
      </c>
      <c r="D48" s="16">
        <v>10</v>
      </c>
      <c r="E48" s="16">
        <v>7</v>
      </c>
      <c r="F48" s="129"/>
    </row>
    <row r="49" spans="2:6" x14ac:dyDescent="0.35">
      <c r="B49" s="86" t="s">
        <v>448</v>
      </c>
      <c r="C49" s="113" t="s">
        <v>407</v>
      </c>
      <c r="D49" s="16">
        <v>10</v>
      </c>
      <c r="E49" s="16">
        <v>7</v>
      </c>
      <c r="F49" s="129"/>
    </row>
    <row r="50" spans="2:6" x14ac:dyDescent="0.35">
      <c r="B50" s="86" t="s">
        <v>449</v>
      </c>
      <c r="C50" s="113" t="s">
        <v>407</v>
      </c>
      <c r="D50" s="16">
        <v>10</v>
      </c>
      <c r="E50" s="16">
        <v>7</v>
      </c>
      <c r="F50" s="129"/>
    </row>
    <row r="51" spans="2:6" s="131" customFormat="1" x14ac:dyDescent="0.35">
      <c r="B51" s="88" t="s">
        <v>215</v>
      </c>
      <c r="C51" s="96" t="s">
        <v>450</v>
      </c>
      <c r="D51" s="104"/>
      <c r="E51" s="15"/>
      <c r="F51" s="130"/>
    </row>
    <row r="52" spans="2:6" s="133" customFormat="1" x14ac:dyDescent="0.35">
      <c r="B52" s="86" t="s">
        <v>234</v>
      </c>
      <c r="C52" s="113" t="s">
        <v>407</v>
      </c>
      <c r="D52" s="16">
        <v>10</v>
      </c>
      <c r="E52" s="16">
        <v>7</v>
      </c>
      <c r="F52" s="129"/>
    </row>
    <row r="53" spans="2:6" x14ac:dyDescent="0.35">
      <c r="B53" s="88" t="s">
        <v>216</v>
      </c>
      <c r="C53" s="112" t="s">
        <v>451</v>
      </c>
      <c r="D53" s="104"/>
      <c r="E53" s="104"/>
      <c r="F53" s="114"/>
    </row>
    <row r="54" spans="2:6" s="118" customFormat="1" x14ac:dyDescent="0.35">
      <c r="B54" s="136" t="s">
        <v>235</v>
      </c>
      <c r="C54" s="113" t="s">
        <v>407</v>
      </c>
      <c r="D54" s="137">
        <v>10</v>
      </c>
      <c r="E54" s="137">
        <v>7</v>
      </c>
      <c r="F54" s="129"/>
    </row>
    <row r="55" spans="2:6" s="118" customFormat="1" x14ac:dyDescent="0.35">
      <c r="B55" s="136" t="s">
        <v>236</v>
      </c>
      <c r="C55" s="113" t="s">
        <v>407</v>
      </c>
      <c r="D55" s="137">
        <v>10</v>
      </c>
      <c r="E55" s="16">
        <v>7</v>
      </c>
      <c r="F55" s="129"/>
    </row>
    <row r="56" spans="2:6" s="118" customFormat="1" x14ac:dyDescent="0.35">
      <c r="B56" s="136" t="s">
        <v>237</v>
      </c>
      <c r="C56" s="113" t="s">
        <v>407</v>
      </c>
      <c r="D56" s="16">
        <v>10</v>
      </c>
      <c r="E56" s="16">
        <v>7</v>
      </c>
      <c r="F56" s="129"/>
    </row>
    <row r="57" spans="2:6" x14ac:dyDescent="0.35">
      <c r="B57" s="88" t="s">
        <v>217</v>
      </c>
      <c r="C57" s="88" t="s">
        <v>380</v>
      </c>
      <c r="D57" s="15"/>
      <c r="E57" s="15"/>
      <c r="F57" s="114"/>
    </row>
    <row r="58" spans="2:6" x14ac:dyDescent="0.35">
      <c r="B58" s="136" t="s">
        <v>452</v>
      </c>
      <c r="C58" s="113" t="s">
        <v>407</v>
      </c>
      <c r="D58" s="137">
        <v>10</v>
      </c>
      <c r="E58" s="16">
        <v>7</v>
      </c>
      <c r="F58" s="129"/>
    </row>
    <row r="59" spans="2:6" x14ac:dyDescent="0.35">
      <c r="B59" s="136" t="s">
        <v>453</v>
      </c>
      <c r="C59" s="113" t="s">
        <v>407</v>
      </c>
      <c r="D59" s="137">
        <v>10</v>
      </c>
      <c r="E59" s="16">
        <v>7</v>
      </c>
      <c r="F59" s="129"/>
    </row>
    <row r="60" spans="2:6" x14ac:dyDescent="0.35">
      <c r="B60" s="136" t="s">
        <v>454</v>
      </c>
      <c r="C60" s="113" t="s">
        <v>407</v>
      </c>
      <c r="D60" s="137">
        <v>10</v>
      </c>
      <c r="E60" s="16">
        <v>7</v>
      </c>
      <c r="F60" s="129"/>
    </row>
    <row r="61" spans="2:6" x14ac:dyDescent="0.35">
      <c r="B61" s="136" t="s">
        <v>455</v>
      </c>
      <c r="C61" s="113" t="s">
        <v>407</v>
      </c>
      <c r="D61" s="137">
        <v>10</v>
      </c>
      <c r="E61" s="16">
        <v>7</v>
      </c>
      <c r="F61" s="129"/>
    </row>
    <row r="62" spans="2:6" x14ac:dyDescent="0.35">
      <c r="B62" s="136" t="s">
        <v>456</v>
      </c>
      <c r="C62" s="113" t="s">
        <v>407</v>
      </c>
      <c r="D62" s="137">
        <v>10</v>
      </c>
      <c r="E62" s="16">
        <v>7</v>
      </c>
      <c r="F62" s="129"/>
    </row>
    <row r="63" spans="2:6" x14ac:dyDescent="0.35">
      <c r="B63" s="88" t="s">
        <v>218</v>
      </c>
      <c r="C63" s="102" t="s">
        <v>381</v>
      </c>
      <c r="D63" s="104"/>
      <c r="E63" s="104"/>
      <c r="F63" s="114"/>
    </row>
    <row r="64" spans="2:6" x14ac:dyDescent="0.35">
      <c r="B64" s="136" t="s">
        <v>238</v>
      </c>
      <c r="C64" s="113" t="s">
        <v>407</v>
      </c>
      <c r="D64" s="16">
        <v>10</v>
      </c>
      <c r="E64" s="16">
        <v>7</v>
      </c>
      <c r="F64" s="129"/>
    </row>
    <row r="65" spans="2:6" x14ac:dyDescent="0.35">
      <c r="B65" s="136" t="s">
        <v>239</v>
      </c>
      <c r="C65" s="113" t="s">
        <v>407</v>
      </c>
      <c r="D65" s="16">
        <v>10</v>
      </c>
      <c r="E65" s="16">
        <v>7</v>
      </c>
      <c r="F65" s="129"/>
    </row>
    <row r="66" spans="2:6" x14ac:dyDescent="0.35">
      <c r="B66" s="136" t="s">
        <v>240</v>
      </c>
      <c r="C66" s="113" t="s">
        <v>407</v>
      </c>
      <c r="D66" s="1">
        <v>6</v>
      </c>
      <c r="E66" s="1">
        <v>4</v>
      </c>
      <c r="F66" s="129"/>
    </row>
    <row r="67" spans="2:6" x14ac:dyDescent="0.35">
      <c r="B67" s="136" t="s">
        <v>457</v>
      </c>
      <c r="C67" s="113" t="s">
        <v>407</v>
      </c>
      <c r="D67" s="16">
        <v>10</v>
      </c>
      <c r="E67" s="16">
        <v>7</v>
      </c>
      <c r="F67" s="129"/>
    </row>
    <row r="68" spans="2:6" x14ac:dyDescent="0.35">
      <c r="B68" s="136" t="s">
        <v>458</v>
      </c>
      <c r="C68" s="113" t="s">
        <v>407</v>
      </c>
      <c r="D68" s="16">
        <v>10</v>
      </c>
      <c r="E68" s="16">
        <v>7</v>
      </c>
      <c r="F68" s="129"/>
    </row>
    <row r="69" spans="2:6" x14ac:dyDescent="0.35">
      <c r="B69" s="136" t="s">
        <v>459</v>
      </c>
      <c r="C69" s="113" t="s">
        <v>407</v>
      </c>
      <c r="D69" s="16">
        <v>10</v>
      </c>
      <c r="E69" s="16">
        <v>7</v>
      </c>
      <c r="F69" s="129"/>
    </row>
    <row r="70" spans="2:6" x14ac:dyDescent="0.35">
      <c r="B70" s="136" t="s">
        <v>460</v>
      </c>
      <c r="C70" s="113" t="s">
        <v>407</v>
      </c>
      <c r="D70" s="16">
        <v>10</v>
      </c>
      <c r="E70" s="16">
        <v>7</v>
      </c>
      <c r="F70" s="129"/>
    </row>
    <row r="71" spans="2:6" ht="15" thickBot="1" x14ac:dyDescent="0.4">
      <c r="B71" s="136" t="s">
        <v>461</v>
      </c>
      <c r="C71" s="113" t="s">
        <v>407</v>
      </c>
      <c r="D71" s="16">
        <v>10</v>
      </c>
      <c r="E71" s="16">
        <v>7</v>
      </c>
      <c r="F71" s="129"/>
    </row>
    <row r="72" spans="2:6" ht="15" thickBot="1" x14ac:dyDescent="0.4">
      <c r="B72" s="88" t="s">
        <v>219</v>
      </c>
      <c r="C72" s="138" t="s">
        <v>382</v>
      </c>
      <c r="D72" s="104"/>
      <c r="E72" s="104"/>
      <c r="F72" s="114"/>
    </row>
    <row r="73" spans="2:6" x14ac:dyDescent="0.35">
      <c r="B73" s="136" t="s">
        <v>241</v>
      </c>
      <c r="C73" s="113" t="s">
        <v>407</v>
      </c>
      <c r="D73" s="1">
        <v>6</v>
      </c>
      <c r="E73" s="1">
        <v>4</v>
      </c>
      <c r="F73" s="129"/>
    </row>
    <row r="74" spans="2:6" x14ac:dyDescent="0.35">
      <c r="B74" s="136" t="s">
        <v>242</v>
      </c>
      <c r="C74" s="113" t="s">
        <v>407</v>
      </c>
      <c r="D74" s="1">
        <v>6</v>
      </c>
      <c r="E74" s="1">
        <v>4</v>
      </c>
      <c r="F74" s="129"/>
    </row>
    <row r="75" spans="2:6" x14ac:dyDescent="0.35">
      <c r="B75" s="136" t="s">
        <v>243</v>
      </c>
      <c r="C75" s="113" t="s">
        <v>407</v>
      </c>
      <c r="D75" s="1">
        <v>6</v>
      </c>
      <c r="E75" s="1">
        <v>4</v>
      </c>
      <c r="F75" s="129"/>
    </row>
    <row r="76" spans="2:6" x14ac:dyDescent="0.35">
      <c r="B76" s="136" t="s">
        <v>244</v>
      </c>
      <c r="C76" s="113" t="s">
        <v>407</v>
      </c>
      <c r="D76" s="1">
        <v>6</v>
      </c>
      <c r="E76" s="1">
        <v>4</v>
      </c>
      <c r="F76" s="129"/>
    </row>
    <row r="77" spans="2:6" x14ac:dyDescent="0.35">
      <c r="B77" s="136" t="s">
        <v>245</v>
      </c>
      <c r="C77" s="113" t="s">
        <v>407</v>
      </c>
      <c r="D77" s="1">
        <v>6</v>
      </c>
      <c r="E77" s="1">
        <v>4</v>
      </c>
      <c r="F77" s="129"/>
    </row>
    <row r="78" spans="2:6" x14ac:dyDescent="0.35">
      <c r="B78" s="136" t="s">
        <v>462</v>
      </c>
      <c r="C78" s="113" t="s">
        <v>407</v>
      </c>
      <c r="D78" s="1">
        <v>6</v>
      </c>
      <c r="E78" s="1">
        <v>4</v>
      </c>
      <c r="F78" s="129"/>
    </row>
    <row r="79" spans="2:6" x14ac:dyDescent="0.35">
      <c r="B79" s="136" t="s">
        <v>463</v>
      </c>
      <c r="C79" s="113" t="s">
        <v>407</v>
      </c>
      <c r="D79" s="1">
        <v>6</v>
      </c>
      <c r="E79" s="1">
        <v>4</v>
      </c>
      <c r="F79" s="129"/>
    </row>
    <row r="80" spans="2:6" x14ac:dyDescent="0.35">
      <c r="B80" s="136" t="s">
        <v>464</v>
      </c>
      <c r="C80" s="113" t="s">
        <v>407</v>
      </c>
      <c r="D80" s="1">
        <v>6</v>
      </c>
      <c r="E80" s="1">
        <v>4</v>
      </c>
      <c r="F80" s="129"/>
    </row>
    <row r="81" spans="2:6" x14ac:dyDescent="0.35">
      <c r="B81" s="136" t="s">
        <v>465</v>
      </c>
      <c r="C81" s="113" t="s">
        <v>407</v>
      </c>
      <c r="D81" s="1">
        <v>6</v>
      </c>
      <c r="E81" s="1">
        <v>4</v>
      </c>
      <c r="F81" s="129"/>
    </row>
    <row r="82" spans="2:6" x14ac:dyDescent="0.35">
      <c r="B82" s="136" t="s">
        <v>466</v>
      </c>
      <c r="C82" s="113" t="s">
        <v>407</v>
      </c>
      <c r="D82" s="1">
        <v>6</v>
      </c>
      <c r="E82" s="1">
        <v>4</v>
      </c>
      <c r="F82" s="129"/>
    </row>
    <row r="83" spans="2:6" x14ac:dyDescent="0.35">
      <c r="B83" s="88" t="s">
        <v>220</v>
      </c>
      <c r="C83" s="96" t="s">
        <v>467</v>
      </c>
      <c r="D83" s="104"/>
      <c r="E83" s="104"/>
      <c r="F83" s="114"/>
    </row>
    <row r="84" spans="2:6" x14ac:dyDescent="0.35">
      <c r="B84" s="136" t="s">
        <v>246</v>
      </c>
      <c r="C84" s="113" t="s">
        <v>407</v>
      </c>
      <c r="D84" s="1">
        <v>6</v>
      </c>
      <c r="E84" s="1">
        <v>4</v>
      </c>
      <c r="F84" s="129"/>
    </row>
    <row r="85" spans="2:6" x14ac:dyDescent="0.35">
      <c r="B85" s="136" t="s">
        <v>247</v>
      </c>
      <c r="C85" s="113" t="s">
        <v>407</v>
      </c>
      <c r="D85" s="1">
        <v>6</v>
      </c>
      <c r="E85" s="1">
        <v>4</v>
      </c>
      <c r="F85" s="129"/>
    </row>
    <row r="86" spans="2:6" x14ac:dyDescent="0.35">
      <c r="B86" s="136" t="s">
        <v>248</v>
      </c>
      <c r="C86" s="113" t="s">
        <v>407</v>
      </c>
      <c r="D86" s="1">
        <v>6</v>
      </c>
      <c r="E86" s="1">
        <v>4</v>
      </c>
      <c r="F86" s="129"/>
    </row>
    <row r="87" spans="2:6" x14ac:dyDescent="0.35">
      <c r="B87" s="136" t="s">
        <v>249</v>
      </c>
      <c r="C87" s="113" t="s">
        <v>407</v>
      </c>
      <c r="D87" s="1">
        <v>6</v>
      </c>
      <c r="E87" s="1">
        <v>4</v>
      </c>
      <c r="F87" s="129"/>
    </row>
    <row r="88" spans="2:6" x14ac:dyDescent="0.35">
      <c r="B88" s="98" t="s">
        <v>121</v>
      </c>
      <c r="C88" s="100"/>
      <c r="D88" s="18">
        <f>SUM(D5:D8,D10:D12,D14:D15,D17:D19,D21:D22,D24:D26,D28:D32,D34,D36:D37,D39:D40,D42:D43,D45:D50,D52,D54:D56,D58:D62,D64:D71,D73:D82,D84:D87)</f>
        <v>596</v>
      </c>
      <c r="E88" s="18">
        <f t="shared" ref="E88:F88" si="0">SUM(E5:E8,E10:E12,E14:E15,E17:E19,E21:E22,E24:E26,E28:E32,E34,E36:E37,E39:E40,E42:E43,E45:E50,E52,E54:E56,E58:E62,E64:E71,E73:E82,E84:E87)</f>
        <v>414</v>
      </c>
      <c r="F88" s="12">
        <f t="shared" si="0"/>
        <v>0</v>
      </c>
    </row>
  </sheetData>
  <mergeCells count="2">
    <mergeCell ref="B88:C88"/>
    <mergeCell ref="H2:K2"/>
  </mergeCells>
  <phoneticPr fontId="2" type="noConversion"/>
  <dataValidations count="1">
    <dataValidation type="list" allowBlank="1" showInputMessage="1" showErrorMessage="1" sqref="F5:F8 F10:F12 F14:F15 F17:F19 F21:F22 F24:F26 F28:F32 F34 F36:F37 F39:F40 F42:F43 F45:F50 F52 F54:F56 F58:F62 F64:F71 F73:F82 F84:F87" xr:uid="{398165A1-CE57-4E9F-8CC5-8A62513AD10E}">
      <formula1>$D$5:$E$5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3290F-CFCF-408B-98BE-276DCD5FE28E}">
  <dimension ref="B2:K50"/>
  <sheetViews>
    <sheetView showGridLines="0" workbookViewId="0">
      <selection activeCell="F12" sqref="F12"/>
    </sheetView>
  </sheetViews>
  <sheetFormatPr defaultRowHeight="14.5" x14ac:dyDescent="0.35"/>
  <cols>
    <col min="1" max="2" width="8.7265625" style="116"/>
    <col min="3" max="3" width="44.08984375" style="116" customWidth="1"/>
    <col min="4" max="4" width="19.36328125" style="116" customWidth="1"/>
    <col min="5" max="5" width="42.6328125" style="116" customWidth="1"/>
    <col min="6" max="6" width="17.453125" style="116" customWidth="1"/>
    <col min="7" max="10" width="8.7265625" style="116"/>
    <col min="11" max="11" width="42.90625" style="116" customWidth="1"/>
    <col min="12" max="16384" width="8.7265625" style="116"/>
  </cols>
  <sheetData>
    <row r="2" spans="2:11" x14ac:dyDescent="0.35">
      <c r="B2" s="18" t="s">
        <v>122</v>
      </c>
      <c r="C2" s="76" t="s">
        <v>250</v>
      </c>
      <c r="D2" s="74" t="s">
        <v>413</v>
      </c>
      <c r="E2" s="78" t="s">
        <v>469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111" t="s">
        <v>15</v>
      </c>
      <c r="C3" s="88" t="s">
        <v>257</v>
      </c>
      <c r="D3" s="82"/>
      <c r="E3" s="103"/>
      <c r="F3" s="114"/>
    </row>
    <row r="4" spans="2:11" ht="15" customHeight="1" x14ac:dyDescent="0.35">
      <c r="B4" s="86" t="s">
        <v>251</v>
      </c>
      <c r="C4" s="87" t="s">
        <v>407</v>
      </c>
      <c r="D4" s="16">
        <v>10</v>
      </c>
      <c r="E4" s="16">
        <v>7</v>
      </c>
      <c r="F4" s="129"/>
    </row>
    <row r="5" spans="2:11" x14ac:dyDescent="0.35">
      <c r="B5" s="86" t="s">
        <v>252</v>
      </c>
      <c r="C5" s="87" t="s">
        <v>407</v>
      </c>
      <c r="D5" s="16">
        <v>10</v>
      </c>
      <c r="E5" s="16">
        <v>7</v>
      </c>
      <c r="F5" s="129"/>
    </row>
    <row r="6" spans="2:11" x14ac:dyDescent="0.35">
      <c r="B6" s="86" t="s">
        <v>253</v>
      </c>
      <c r="C6" s="87" t="s">
        <v>407</v>
      </c>
      <c r="D6" s="16">
        <v>10</v>
      </c>
      <c r="E6" s="16">
        <v>7</v>
      </c>
      <c r="F6" s="129"/>
    </row>
    <row r="7" spans="2:11" x14ac:dyDescent="0.35">
      <c r="B7" s="86" t="s">
        <v>254</v>
      </c>
      <c r="C7" s="87" t="s">
        <v>407</v>
      </c>
      <c r="D7" s="16">
        <v>10</v>
      </c>
      <c r="E7" s="16">
        <v>7</v>
      </c>
      <c r="F7" s="129"/>
    </row>
    <row r="8" spans="2:11" x14ac:dyDescent="0.35">
      <c r="B8" s="86" t="s">
        <v>255</v>
      </c>
      <c r="C8" s="87" t="s">
        <v>407</v>
      </c>
      <c r="D8" s="16">
        <v>10</v>
      </c>
      <c r="E8" s="16">
        <v>7</v>
      </c>
      <c r="F8" s="129"/>
    </row>
    <row r="9" spans="2:11" x14ac:dyDescent="0.35">
      <c r="B9" s="86" t="s">
        <v>256</v>
      </c>
      <c r="C9" s="87" t="s">
        <v>407</v>
      </c>
      <c r="D9" s="16">
        <v>10</v>
      </c>
      <c r="E9" s="16">
        <v>7</v>
      </c>
      <c r="F9" s="129"/>
    </row>
    <row r="10" spans="2:11" x14ac:dyDescent="0.35">
      <c r="B10" s="104" t="s">
        <v>259</v>
      </c>
      <c r="C10" s="102" t="s">
        <v>258</v>
      </c>
      <c r="D10" s="82"/>
      <c r="E10" s="103"/>
      <c r="F10" s="114"/>
    </row>
    <row r="11" spans="2:11" x14ac:dyDescent="0.35">
      <c r="B11" s="86" t="s">
        <v>260</v>
      </c>
      <c r="C11" s="87" t="s">
        <v>407</v>
      </c>
      <c r="D11" s="16">
        <v>10</v>
      </c>
      <c r="E11" s="16">
        <v>7</v>
      </c>
      <c r="F11" s="129"/>
    </row>
    <row r="12" spans="2:11" x14ac:dyDescent="0.35">
      <c r="B12" s="86" t="s">
        <v>261</v>
      </c>
      <c r="C12" s="87" t="s">
        <v>407</v>
      </c>
      <c r="D12" s="16">
        <v>10</v>
      </c>
      <c r="E12" s="16">
        <v>7</v>
      </c>
      <c r="F12" s="129"/>
    </row>
    <row r="13" spans="2:11" x14ac:dyDescent="0.35">
      <c r="B13" s="86" t="s">
        <v>262</v>
      </c>
      <c r="C13" s="87" t="s">
        <v>407</v>
      </c>
      <c r="D13" s="16">
        <v>10</v>
      </c>
      <c r="E13" s="16">
        <v>7</v>
      </c>
      <c r="F13" s="129"/>
    </row>
    <row r="14" spans="2:11" x14ac:dyDescent="0.35">
      <c r="B14" s="86" t="s">
        <v>263</v>
      </c>
      <c r="C14" s="87" t="s">
        <v>407</v>
      </c>
      <c r="D14" s="16">
        <v>10</v>
      </c>
      <c r="E14" s="16">
        <v>7</v>
      </c>
      <c r="F14" s="129"/>
    </row>
    <row r="15" spans="2:11" x14ac:dyDescent="0.35">
      <c r="B15" s="86" t="s">
        <v>264</v>
      </c>
      <c r="C15" s="87" t="s">
        <v>407</v>
      </c>
      <c r="D15" s="16">
        <v>10</v>
      </c>
      <c r="E15" s="16">
        <v>7</v>
      </c>
      <c r="F15" s="129"/>
    </row>
    <row r="16" spans="2:11" x14ac:dyDescent="0.35">
      <c r="B16" s="86" t="s">
        <v>265</v>
      </c>
      <c r="C16" s="87" t="s">
        <v>407</v>
      </c>
      <c r="D16" s="16">
        <v>10</v>
      </c>
      <c r="E16" s="16">
        <v>7</v>
      </c>
      <c r="F16" s="129"/>
    </row>
    <row r="17" spans="2:6" x14ac:dyDescent="0.35">
      <c r="B17" s="101" t="s">
        <v>267</v>
      </c>
      <c r="C17" s="102" t="s">
        <v>266</v>
      </c>
      <c r="D17" s="82"/>
      <c r="E17" s="103"/>
      <c r="F17" s="114"/>
    </row>
    <row r="18" spans="2:6" x14ac:dyDescent="0.35">
      <c r="B18" s="86" t="s">
        <v>268</v>
      </c>
      <c r="C18" s="87" t="s">
        <v>407</v>
      </c>
      <c r="D18" s="16">
        <v>10</v>
      </c>
      <c r="E18" s="16">
        <v>7</v>
      </c>
      <c r="F18" s="129"/>
    </row>
    <row r="19" spans="2:6" x14ac:dyDescent="0.35">
      <c r="B19" s="86" t="s">
        <v>269</v>
      </c>
      <c r="C19" s="87" t="s">
        <v>407</v>
      </c>
      <c r="D19" s="16">
        <v>10</v>
      </c>
      <c r="E19" s="16">
        <v>7</v>
      </c>
      <c r="F19" s="129"/>
    </row>
    <row r="20" spans="2:6" s="139" customFormat="1" x14ac:dyDescent="0.35">
      <c r="B20" s="98" t="s">
        <v>470</v>
      </c>
      <c r="C20" s="100"/>
      <c r="D20" s="18">
        <f>SUM(D4:D9,D11:D16,D18:D19)</f>
        <v>140</v>
      </c>
      <c r="E20" s="18">
        <f t="shared" ref="E20:F20" si="0">SUM(E4:E9,E11:E16,E18:E19)</f>
        <v>98</v>
      </c>
      <c r="F20" s="12">
        <f t="shared" si="0"/>
        <v>0</v>
      </c>
    </row>
    <row r="21" spans="2:6" s="141" customFormat="1" x14ac:dyDescent="0.35">
      <c r="B21" s="140"/>
      <c r="C21" s="43"/>
      <c r="D21" s="35"/>
      <c r="E21" s="35"/>
    </row>
    <row r="22" spans="2:6" s="141" customFormat="1" x14ac:dyDescent="0.35">
      <c r="B22" s="140"/>
      <c r="C22" s="43"/>
      <c r="D22" s="35"/>
      <c r="E22" s="35"/>
    </row>
    <row r="23" spans="2:6" s="141" customFormat="1" x14ac:dyDescent="0.35">
      <c r="B23" s="140"/>
      <c r="C23" s="43"/>
      <c r="D23" s="35"/>
      <c r="E23" s="35"/>
    </row>
    <row r="24" spans="2:6" s="141" customFormat="1" x14ac:dyDescent="0.35">
      <c r="B24" s="140"/>
      <c r="C24" s="43"/>
      <c r="D24" s="35"/>
      <c r="E24" s="35"/>
    </row>
    <row r="25" spans="2:6" s="141" customFormat="1" x14ac:dyDescent="0.35">
      <c r="B25" s="140"/>
      <c r="C25" s="43"/>
      <c r="D25" s="35"/>
      <c r="E25" s="35"/>
    </row>
    <row r="26" spans="2:6" s="141" customFormat="1" x14ac:dyDescent="0.35">
      <c r="B26" s="140"/>
      <c r="C26" s="43"/>
      <c r="D26" s="35"/>
      <c r="E26" s="35"/>
    </row>
    <row r="27" spans="2:6" s="141" customFormat="1" x14ac:dyDescent="0.35">
      <c r="B27" s="140"/>
      <c r="C27" s="43"/>
      <c r="D27" s="35"/>
      <c r="E27" s="35"/>
    </row>
    <row r="28" spans="2:6" s="141" customFormat="1" x14ac:dyDescent="0.35">
      <c r="B28" s="140"/>
      <c r="C28" s="43"/>
      <c r="D28" s="35"/>
      <c r="E28" s="35"/>
    </row>
    <row r="29" spans="2:6" s="141" customFormat="1" x14ac:dyDescent="0.35">
      <c r="B29" s="140"/>
      <c r="C29" s="43"/>
      <c r="D29" s="35"/>
      <c r="E29" s="35"/>
    </row>
    <row r="30" spans="2:6" s="141" customFormat="1" x14ac:dyDescent="0.35">
      <c r="B30" s="140"/>
      <c r="C30" s="43"/>
      <c r="D30" s="35"/>
      <c r="E30" s="35"/>
    </row>
    <row r="31" spans="2:6" s="141" customFormat="1" x14ac:dyDescent="0.35">
      <c r="B31" s="140"/>
      <c r="C31" s="43"/>
      <c r="D31" s="35"/>
      <c r="E31" s="35"/>
    </row>
    <row r="32" spans="2:6" s="141" customFormat="1" x14ac:dyDescent="0.35">
      <c r="B32" s="140"/>
      <c r="C32" s="43"/>
      <c r="D32" s="35"/>
      <c r="E32" s="35"/>
    </row>
    <row r="33" spans="2:5" s="141" customFormat="1" x14ac:dyDescent="0.35">
      <c r="B33" s="140"/>
      <c r="C33" s="43"/>
      <c r="D33" s="35"/>
      <c r="E33" s="35"/>
    </row>
    <row r="34" spans="2:5" s="141" customFormat="1" x14ac:dyDescent="0.35">
      <c r="B34" s="140"/>
      <c r="C34" s="43"/>
      <c r="D34" s="35"/>
      <c r="E34" s="35"/>
    </row>
    <row r="35" spans="2:5" s="141" customFormat="1" x14ac:dyDescent="0.35">
      <c r="B35" s="140"/>
      <c r="C35" s="43"/>
      <c r="D35" s="35"/>
      <c r="E35" s="35"/>
    </row>
    <row r="36" spans="2:5" s="141" customFormat="1" x14ac:dyDescent="0.35">
      <c r="B36" s="140"/>
      <c r="C36" s="43"/>
      <c r="D36" s="35"/>
      <c r="E36" s="35"/>
    </row>
    <row r="37" spans="2:5" s="141" customFormat="1" x14ac:dyDescent="0.35">
      <c r="B37" s="140"/>
      <c r="C37" s="43"/>
      <c r="D37" s="35"/>
      <c r="E37" s="35"/>
    </row>
    <row r="38" spans="2:5" s="141" customFormat="1" x14ac:dyDescent="0.35">
      <c r="B38" s="140"/>
      <c r="C38" s="43"/>
      <c r="D38" s="35"/>
      <c r="E38" s="35"/>
    </row>
    <row r="39" spans="2:5" s="141" customFormat="1" x14ac:dyDescent="0.35">
      <c r="B39" s="140"/>
      <c r="C39" s="43"/>
      <c r="D39" s="35"/>
      <c r="E39" s="35"/>
    </row>
    <row r="40" spans="2:5" s="141" customFormat="1" x14ac:dyDescent="0.35">
      <c r="B40" s="140"/>
      <c r="C40" s="43"/>
      <c r="D40" s="35"/>
      <c r="E40" s="35"/>
    </row>
    <row r="41" spans="2:5" s="141" customFormat="1" x14ac:dyDescent="0.35">
      <c r="B41" s="140"/>
      <c r="C41" s="43"/>
      <c r="D41" s="35"/>
      <c r="E41" s="35"/>
    </row>
    <row r="42" spans="2:5" s="141" customFormat="1" x14ac:dyDescent="0.35">
      <c r="B42" s="140"/>
      <c r="C42" s="43"/>
      <c r="D42" s="35"/>
      <c r="E42" s="35"/>
    </row>
    <row r="43" spans="2:5" s="141" customFormat="1" x14ac:dyDescent="0.35">
      <c r="B43" s="140"/>
      <c r="C43" s="43"/>
      <c r="D43" s="35"/>
      <c r="E43" s="35"/>
    </row>
    <row r="44" spans="2:5" s="141" customFormat="1" x14ac:dyDescent="0.35">
      <c r="B44" s="140"/>
      <c r="C44" s="43"/>
      <c r="D44" s="35"/>
      <c r="E44" s="35"/>
    </row>
    <row r="45" spans="2:5" s="141" customFormat="1" x14ac:dyDescent="0.35">
      <c r="B45" s="140"/>
      <c r="C45" s="43"/>
      <c r="D45" s="35"/>
      <c r="E45" s="35"/>
    </row>
    <row r="46" spans="2:5" s="141" customFormat="1" x14ac:dyDescent="0.35">
      <c r="B46" s="140"/>
      <c r="C46" s="43"/>
      <c r="D46" s="35"/>
      <c r="E46" s="35"/>
    </row>
    <row r="47" spans="2:5" s="141" customFormat="1" x14ac:dyDescent="0.35">
      <c r="B47" s="140"/>
      <c r="C47" s="43"/>
      <c r="D47" s="35"/>
      <c r="E47" s="35"/>
    </row>
    <row r="48" spans="2:5" s="141" customFormat="1" x14ac:dyDescent="0.35">
      <c r="B48" s="140"/>
      <c r="C48" s="43"/>
      <c r="D48" s="35"/>
      <c r="E48" s="35"/>
    </row>
    <row r="49" spans="2:5" s="141" customFormat="1" x14ac:dyDescent="0.35">
      <c r="B49" s="140"/>
      <c r="C49" s="43"/>
      <c r="D49" s="35"/>
      <c r="E49" s="35"/>
    </row>
    <row r="50" spans="2:5" s="141" customFormat="1" x14ac:dyDescent="0.35">
      <c r="B50" s="37"/>
      <c r="C50" s="43"/>
      <c r="D50" s="33"/>
      <c r="E50" s="33"/>
    </row>
  </sheetData>
  <sheetProtection algorithmName="SHA-512" hashValue="0tEe9U5lEM2D+BQQ5Su5ZSO96nBk4wPZjkt/ibLA3bxH6RPiyrTiPIXzQKSsfIjmFCZW5ob7LCXc10mFWWB0gw==" saltValue="Rqi+izf4a59RVRsypx8q5Q==" spinCount="100000" sheet="1" objects="1" scenarios="1"/>
  <mergeCells count="2">
    <mergeCell ref="B20:C20"/>
    <mergeCell ref="H2:K2"/>
  </mergeCells>
  <dataValidations count="1">
    <dataValidation type="list" allowBlank="1" showInputMessage="1" showErrorMessage="1" sqref="F4:F9 F11:F16 F18:F19" xr:uid="{26A555C1-C6E4-482E-A0F5-7A6C64675728}">
      <formula1>$D$4:$E$4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8CF32-33F9-4FD5-9DAB-75752A096F6A}">
  <dimension ref="A2:K51"/>
  <sheetViews>
    <sheetView topLeftCell="A4" workbookViewId="0">
      <selection activeCell="F18" sqref="F18"/>
    </sheetView>
  </sheetViews>
  <sheetFormatPr defaultRowHeight="14.5" x14ac:dyDescent="0.35"/>
  <cols>
    <col min="1" max="1" width="8.7265625" style="116"/>
    <col min="2" max="2" width="10.453125" style="116" customWidth="1"/>
    <col min="3" max="3" width="42.36328125" style="116" customWidth="1"/>
    <col min="4" max="4" width="19.36328125" style="116" customWidth="1"/>
    <col min="5" max="5" width="42.6328125" style="116" customWidth="1"/>
    <col min="6" max="6" width="17.90625" style="116" customWidth="1"/>
    <col min="7" max="10" width="8.7265625" style="116"/>
    <col min="11" max="11" width="42.36328125" style="116" customWidth="1"/>
    <col min="12" max="16384" width="8.7265625" style="116"/>
  </cols>
  <sheetData>
    <row r="2" spans="2:11" x14ac:dyDescent="0.35">
      <c r="B2" s="12" t="s">
        <v>0</v>
      </c>
      <c r="C2" s="115" t="s">
        <v>471</v>
      </c>
      <c r="D2" s="19" t="s">
        <v>413</v>
      </c>
      <c r="E2" s="21" t="s">
        <v>469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111" t="s">
        <v>270</v>
      </c>
      <c r="C3" s="97" t="s">
        <v>472</v>
      </c>
      <c r="D3" s="82"/>
      <c r="E3" s="103"/>
      <c r="F3" s="114"/>
    </row>
    <row r="4" spans="2:11" s="118" customFormat="1" ht="19" customHeight="1" x14ac:dyDescent="0.35">
      <c r="B4" s="105" t="s">
        <v>473</v>
      </c>
      <c r="C4" s="113" t="s">
        <v>407</v>
      </c>
      <c r="D4" s="16">
        <v>10</v>
      </c>
      <c r="E4" s="16">
        <v>7</v>
      </c>
      <c r="F4" s="117"/>
    </row>
    <row r="5" spans="2:11" x14ac:dyDescent="0.35">
      <c r="B5" s="111" t="s">
        <v>271</v>
      </c>
      <c r="C5" s="97" t="s">
        <v>474</v>
      </c>
      <c r="D5" s="104"/>
      <c r="E5" s="104"/>
      <c r="F5" s="114"/>
    </row>
    <row r="6" spans="2:11" x14ac:dyDescent="0.35">
      <c r="B6" s="105" t="s">
        <v>475</v>
      </c>
      <c r="C6" s="113" t="s">
        <v>407</v>
      </c>
      <c r="D6" s="16">
        <v>10</v>
      </c>
      <c r="E6" s="16">
        <v>7</v>
      </c>
      <c r="F6" s="117"/>
    </row>
    <row r="7" spans="2:11" x14ac:dyDescent="0.35">
      <c r="B7" s="111" t="s">
        <v>272</v>
      </c>
      <c r="C7" s="97" t="s">
        <v>481</v>
      </c>
      <c r="D7" s="104"/>
      <c r="E7" s="104"/>
      <c r="F7" s="114"/>
    </row>
    <row r="8" spans="2:11" x14ac:dyDescent="0.35">
      <c r="B8" s="105" t="s">
        <v>476</v>
      </c>
      <c r="C8" s="113" t="s">
        <v>407</v>
      </c>
      <c r="D8" s="16">
        <v>10</v>
      </c>
      <c r="E8" s="16">
        <v>7</v>
      </c>
      <c r="F8" s="117"/>
    </row>
    <row r="9" spans="2:11" x14ac:dyDescent="0.35">
      <c r="B9" s="111" t="s">
        <v>273</v>
      </c>
      <c r="C9" s="89" t="s">
        <v>482</v>
      </c>
      <c r="D9" s="104"/>
      <c r="E9" s="104"/>
      <c r="F9" s="114"/>
    </row>
    <row r="10" spans="2:11" x14ac:dyDescent="0.35">
      <c r="B10" s="105" t="s">
        <v>477</v>
      </c>
      <c r="C10" s="113" t="s">
        <v>407</v>
      </c>
      <c r="D10" s="16">
        <v>10</v>
      </c>
      <c r="E10" s="16">
        <v>7</v>
      </c>
      <c r="F10" s="117"/>
    </row>
    <row r="11" spans="2:11" x14ac:dyDescent="0.35">
      <c r="B11" s="143" t="s">
        <v>274</v>
      </c>
      <c r="C11" s="97" t="s">
        <v>483</v>
      </c>
      <c r="D11" s="104"/>
      <c r="E11" s="104"/>
      <c r="F11" s="114"/>
    </row>
    <row r="12" spans="2:11" x14ac:dyDescent="0.35">
      <c r="B12" s="105" t="s">
        <v>478</v>
      </c>
      <c r="C12" s="113" t="s">
        <v>407</v>
      </c>
      <c r="D12" s="16">
        <v>10</v>
      </c>
      <c r="E12" s="16">
        <v>7</v>
      </c>
      <c r="F12" s="117"/>
    </row>
    <row r="13" spans="2:11" x14ac:dyDescent="0.35">
      <c r="B13" s="111" t="s">
        <v>275</v>
      </c>
      <c r="C13" s="97" t="s">
        <v>484</v>
      </c>
      <c r="D13" s="104"/>
      <c r="E13" s="104"/>
      <c r="F13" s="114"/>
    </row>
    <row r="14" spans="2:11" x14ac:dyDescent="0.35">
      <c r="B14" s="105" t="s">
        <v>479</v>
      </c>
      <c r="C14" s="113" t="s">
        <v>407</v>
      </c>
      <c r="D14" s="16">
        <v>10</v>
      </c>
      <c r="E14" s="16">
        <v>7</v>
      </c>
      <c r="F14" s="117"/>
    </row>
    <row r="15" spans="2:11" x14ac:dyDescent="0.35">
      <c r="B15" s="111" t="s">
        <v>276</v>
      </c>
      <c r="C15" s="97" t="s">
        <v>485</v>
      </c>
      <c r="D15" s="104"/>
      <c r="E15" s="104"/>
      <c r="F15" s="114"/>
    </row>
    <row r="16" spans="2:11" x14ac:dyDescent="0.35">
      <c r="B16" s="105" t="s">
        <v>480</v>
      </c>
      <c r="C16" s="113" t="s">
        <v>407</v>
      </c>
      <c r="D16" s="16">
        <v>10</v>
      </c>
      <c r="E16" s="16">
        <v>7</v>
      </c>
      <c r="F16" s="117"/>
    </row>
    <row r="17" spans="2:6" x14ac:dyDescent="0.35">
      <c r="B17" s="111" t="s">
        <v>277</v>
      </c>
      <c r="C17" s="97" t="s">
        <v>357</v>
      </c>
      <c r="D17" s="82"/>
      <c r="E17" s="103"/>
      <c r="F17" s="114"/>
    </row>
    <row r="18" spans="2:6" x14ac:dyDescent="0.35">
      <c r="B18" s="105" t="s">
        <v>278</v>
      </c>
      <c r="C18" s="113" t="s">
        <v>407</v>
      </c>
      <c r="D18" s="16">
        <v>10</v>
      </c>
      <c r="E18" s="16">
        <v>7</v>
      </c>
      <c r="F18" s="117"/>
    </row>
    <row r="19" spans="2:6" x14ac:dyDescent="0.35">
      <c r="B19" s="105" t="s">
        <v>279</v>
      </c>
      <c r="C19" s="113" t="s">
        <v>407</v>
      </c>
      <c r="D19" s="16">
        <v>10</v>
      </c>
      <c r="E19" s="16">
        <v>7</v>
      </c>
      <c r="F19" s="117"/>
    </row>
    <row r="20" spans="2:6" x14ac:dyDescent="0.35">
      <c r="B20" s="105" t="s">
        <v>280</v>
      </c>
      <c r="C20" s="113" t="s">
        <v>407</v>
      </c>
      <c r="D20" s="16">
        <v>10</v>
      </c>
      <c r="E20" s="16">
        <v>7</v>
      </c>
      <c r="F20" s="117"/>
    </row>
    <row r="21" spans="2:6" x14ac:dyDescent="0.35">
      <c r="B21" s="105" t="s">
        <v>281</v>
      </c>
      <c r="C21" s="113" t="s">
        <v>407</v>
      </c>
      <c r="D21" s="16">
        <v>10</v>
      </c>
      <c r="E21" s="16">
        <v>7</v>
      </c>
      <c r="F21" s="117"/>
    </row>
    <row r="22" spans="2:6" x14ac:dyDescent="0.35">
      <c r="B22" s="105" t="s">
        <v>282</v>
      </c>
      <c r="C22" s="113" t="s">
        <v>407</v>
      </c>
      <c r="D22" s="16">
        <v>10</v>
      </c>
      <c r="E22" s="16">
        <v>7</v>
      </c>
      <c r="F22" s="117"/>
    </row>
    <row r="23" spans="2:6" x14ac:dyDescent="0.35">
      <c r="B23" s="105" t="s">
        <v>283</v>
      </c>
      <c r="C23" s="113" t="s">
        <v>407</v>
      </c>
      <c r="D23" s="16">
        <v>10</v>
      </c>
      <c r="E23" s="16">
        <v>7</v>
      </c>
      <c r="F23" s="117"/>
    </row>
    <row r="24" spans="2:6" x14ac:dyDescent="0.35">
      <c r="B24" s="105" t="s">
        <v>284</v>
      </c>
      <c r="C24" s="113" t="s">
        <v>407</v>
      </c>
      <c r="D24" s="16">
        <v>10</v>
      </c>
      <c r="E24" s="16">
        <v>7</v>
      </c>
      <c r="F24" s="117"/>
    </row>
    <row r="25" spans="2:6" x14ac:dyDescent="0.35">
      <c r="B25" s="105" t="s">
        <v>285</v>
      </c>
      <c r="C25" s="113" t="s">
        <v>407</v>
      </c>
      <c r="D25" s="16">
        <v>10</v>
      </c>
      <c r="E25" s="16">
        <v>7</v>
      </c>
      <c r="F25" s="117"/>
    </row>
    <row r="26" spans="2:6" x14ac:dyDescent="0.35">
      <c r="B26" s="105" t="s">
        <v>286</v>
      </c>
      <c r="C26" s="113" t="s">
        <v>407</v>
      </c>
      <c r="D26" s="16">
        <v>10</v>
      </c>
      <c r="E26" s="16">
        <v>7</v>
      </c>
      <c r="F26" s="117"/>
    </row>
    <row r="27" spans="2:6" x14ac:dyDescent="0.35">
      <c r="B27" s="105" t="s">
        <v>287</v>
      </c>
      <c r="C27" s="113" t="s">
        <v>407</v>
      </c>
      <c r="D27" s="16">
        <v>10</v>
      </c>
      <c r="E27" s="16">
        <v>7</v>
      </c>
      <c r="F27" s="117"/>
    </row>
    <row r="28" spans="2:6" x14ac:dyDescent="0.35">
      <c r="B28" s="105" t="s">
        <v>288</v>
      </c>
      <c r="C28" s="113" t="s">
        <v>407</v>
      </c>
      <c r="D28" s="16">
        <v>10</v>
      </c>
      <c r="E28" s="16">
        <v>7</v>
      </c>
      <c r="F28" s="117"/>
    </row>
    <row r="29" spans="2:6" x14ac:dyDescent="0.35">
      <c r="B29" s="105" t="s">
        <v>289</v>
      </c>
      <c r="C29" s="113" t="s">
        <v>407</v>
      </c>
      <c r="D29" s="16">
        <v>10</v>
      </c>
      <c r="E29" s="16">
        <v>7</v>
      </c>
      <c r="F29" s="117"/>
    </row>
    <row r="30" spans="2:6" x14ac:dyDescent="0.35">
      <c r="B30" s="105" t="s">
        <v>290</v>
      </c>
      <c r="C30" s="113" t="s">
        <v>407</v>
      </c>
      <c r="D30" s="16">
        <v>10</v>
      </c>
      <c r="E30" s="16">
        <v>7</v>
      </c>
      <c r="F30" s="117"/>
    </row>
    <row r="31" spans="2:6" x14ac:dyDescent="0.35">
      <c r="B31" s="105" t="s">
        <v>291</v>
      </c>
      <c r="C31" s="113" t="s">
        <v>407</v>
      </c>
      <c r="D31" s="16">
        <v>10</v>
      </c>
      <c r="E31" s="16">
        <v>7</v>
      </c>
      <c r="F31" s="117"/>
    </row>
    <row r="32" spans="2:6" x14ac:dyDescent="0.35">
      <c r="B32" s="105" t="s">
        <v>292</v>
      </c>
      <c r="C32" s="113" t="s">
        <v>407</v>
      </c>
      <c r="D32" s="16">
        <v>10</v>
      </c>
      <c r="E32" s="16">
        <v>7</v>
      </c>
      <c r="F32" s="117"/>
    </row>
    <row r="33" spans="1:6" x14ac:dyDescent="0.35">
      <c r="B33" s="105" t="s">
        <v>293</v>
      </c>
      <c r="C33" s="113" t="s">
        <v>407</v>
      </c>
      <c r="D33" s="16">
        <v>10</v>
      </c>
      <c r="E33" s="16">
        <v>7</v>
      </c>
      <c r="F33" s="117"/>
    </row>
    <row r="34" spans="1:6" x14ac:dyDescent="0.35">
      <c r="B34" s="105" t="s">
        <v>294</v>
      </c>
      <c r="C34" s="113" t="s">
        <v>407</v>
      </c>
      <c r="D34" s="16">
        <v>10</v>
      </c>
      <c r="E34" s="16">
        <v>7</v>
      </c>
      <c r="F34" s="117"/>
    </row>
    <row r="35" spans="1:6" x14ac:dyDescent="0.35">
      <c r="B35" s="105" t="s">
        <v>295</v>
      </c>
      <c r="C35" s="113" t="s">
        <v>407</v>
      </c>
      <c r="D35" s="16">
        <v>10</v>
      </c>
      <c r="E35" s="16">
        <v>7</v>
      </c>
      <c r="F35" s="117"/>
    </row>
    <row r="36" spans="1:6" x14ac:dyDescent="0.35">
      <c r="B36" s="105" t="s">
        <v>296</v>
      </c>
      <c r="C36" s="113" t="s">
        <v>407</v>
      </c>
      <c r="D36" s="16">
        <v>10</v>
      </c>
      <c r="E36" s="16">
        <v>7</v>
      </c>
      <c r="F36" s="117"/>
    </row>
    <row r="37" spans="1:6" x14ac:dyDescent="0.35">
      <c r="B37" s="105" t="s">
        <v>297</v>
      </c>
      <c r="C37" s="113" t="s">
        <v>407</v>
      </c>
      <c r="D37" s="16">
        <v>10</v>
      </c>
      <c r="E37" s="16">
        <v>7</v>
      </c>
      <c r="F37" s="117"/>
    </row>
    <row r="38" spans="1:6" x14ac:dyDescent="0.35">
      <c r="B38" s="105" t="s">
        <v>298</v>
      </c>
      <c r="C38" s="113" t="s">
        <v>407</v>
      </c>
      <c r="D38" s="16">
        <v>10</v>
      </c>
      <c r="E38" s="16">
        <v>7</v>
      </c>
      <c r="F38" s="117"/>
    </row>
    <row r="39" spans="1:6" x14ac:dyDescent="0.35">
      <c r="B39" s="105" t="s">
        <v>299</v>
      </c>
      <c r="C39" s="113" t="s">
        <v>407</v>
      </c>
      <c r="D39" s="16">
        <v>10</v>
      </c>
      <c r="E39" s="16">
        <v>7</v>
      </c>
      <c r="F39" s="117"/>
    </row>
    <row r="40" spans="1:6" s="131" customFormat="1" x14ac:dyDescent="0.35">
      <c r="B40" s="144" t="s">
        <v>486</v>
      </c>
      <c r="C40" s="144"/>
      <c r="D40" s="18">
        <f>SUM(D4,D6,D8,D10,D12,D14,D16,D18:D39)</f>
        <v>290</v>
      </c>
      <c r="E40" s="18">
        <f t="shared" ref="E40:F40" si="0">SUM(E4,E6,E8,E10,E12,E14,E16,E18:E39)</f>
        <v>203</v>
      </c>
      <c r="F40" s="12">
        <f t="shared" si="0"/>
        <v>0</v>
      </c>
    </row>
    <row r="41" spans="1:6" x14ac:dyDescent="0.35">
      <c r="A41" s="142"/>
      <c r="B41" s="140"/>
      <c r="C41" s="43"/>
      <c r="D41" s="35"/>
      <c r="E41" s="35"/>
      <c r="F41" s="142"/>
    </row>
    <row r="42" spans="1:6" x14ac:dyDescent="0.35">
      <c r="A42" s="142"/>
      <c r="B42" s="140"/>
      <c r="C42" s="43"/>
      <c r="D42" s="35"/>
      <c r="E42" s="35"/>
      <c r="F42" s="142"/>
    </row>
    <row r="43" spans="1:6" x14ac:dyDescent="0.35">
      <c r="A43" s="142"/>
      <c r="B43" s="140"/>
      <c r="C43" s="43"/>
      <c r="D43" s="35"/>
      <c r="E43" s="35"/>
      <c r="F43" s="142"/>
    </row>
    <row r="44" spans="1:6" x14ac:dyDescent="0.35">
      <c r="A44" s="142"/>
      <c r="B44" s="140"/>
      <c r="C44" s="43"/>
      <c r="D44" s="35"/>
      <c r="E44" s="35"/>
      <c r="F44" s="142"/>
    </row>
    <row r="45" spans="1:6" x14ac:dyDescent="0.35">
      <c r="A45" s="142"/>
      <c r="B45" s="140"/>
      <c r="C45" s="43"/>
      <c r="D45" s="35"/>
      <c r="E45" s="35"/>
      <c r="F45" s="142"/>
    </row>
    <row r="46" spans="1:6" x14ac:dyDescent="0.35">
      <c r="A46" s="142"/>
      <c r="B46" s="140"/>
      <c r="C46" s="43"/>
      <c r="D46" s="35"/>
      <c r="E46" s="35"/>
      <c r="F46" s="142"/>
    </row>
    <row r="47" spans="1:6" x14ac:dyDescent="0.35">
      <c r="A47" s="142"/>
      <c r="B47" s="140"/>
      <c r="C47" s="43"/>
      <c r="D47" s="35"/>
      <c r="E47" s="35"/>
      <c r="F47" s="142"/>
    </row>
    <row r="48" spans="1:6" x14ac:dyDescent="0.35">
      <c r="A48" s="142"/>
      <c r="B48" s="140"/>
      <c r="C48" s="43"/>
      <c r="D48" s="35"/>
      <c r="E48" s="35"/>
      <c r="F48" s="142"/>
    </row>
    <row r="49" spans="1:6" x14ac:dyDescent="0.35">
      <c r="A49" s="142"/>
      <c r="B49" s="140"/>
      <c r="C49" s="43"/>
      <c r="D49" s="35"/>
      <c r="E49" s="35"/>
      <c r="F49" s="142"/>
    </row>
    <row r="50" spans="1:6" x14ac:dyDescent="0.35">
      <c r="A50" s="142"/>
      <c r="B50" s="37"/>
      <c r="C50" s="43"/>
      <c r="D50" s="33"/>
      <c r="E50" s="33"/>
      <c r="F50" s="142"/>
    </row>
    <row r="51" spans="1:6" x14ac:dyDescent="0.35">
      <c r="A51" s="142"/>
      <c r="B51" s="142"/>
      <c r="C51" s="142"/>
      <c r="D51" s="142"/>
      <c r="E51" s="142"/>
      <c r="F51" s="142"/>
    </row>
  </sheetData>
  <sheetProtection algorithmName="SHA-512" hashValue="g4scnflJNEI6JqdcyiW+g2z4bbe6hEqdYU1OyNal1xqeKw6h7L5f+SEbAV4Zt6tqzJYQZAnzikRHk+fyx5Pp5A==" saltValue="TXYoFo+W0Mc3LmXIkXftSg==" spinCount="100000" sheet="1" objects="1" scenarios="1"/>
  <mergeCells count="2">
    <mergeCell ref="B40:C40"/>
    <mergeCell ref="H2:K2"/>
  </mergeCells>
  <phoneticPr fontId="2" type="noConversion"/>
  <dataValidations count="1">
    <dataValidation type="list" allowBlank="1" showInputMessage="1" showErrorMessage="1" sqref="F4 F6 F8 F10 F12 F14 F16 F18:F39" xr:uid="{CCB76E2A-6904-4F1A-825D-2FBBA8E84B47}">
      <formula1>$D$4:$E$4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1BDC-D08A-484A-95BF-054B606E7D58}">
  <dimension ref="A2:K70"/>
  <sheetViews>
    <sheetView showGridLines="0" topLeftCell="A51" workbookViewId="0">
      <selection activeCell="F8" sqref="F8"/>
    </sheetView>
  </sheetViews>
  <sheetFormatPr defaultRowHeight="14.5" x14ac:dyDescent="0.35"/>
  <cols>
    <col min="1" max="1" width="8.7265625" style="116"/>
    <col min="2" max="2" width="10.453125" style="116" customWidth="1"/>
    <col min="3" max="3" width="41.7265625" style="116" customWidth="1"/>
    <col min="4" max="4" width="19.36328125" style="116" customWidth="1"/>
    <col min="5" max="5" width="42.6328125" style="116" customWidth="1"/>
    <col min="6" max="6" width="18.453125" style="116" customWidth="1"/>
    <col min="7" max="10" width="8.7265625" style="116"/>
    <col min="11" max="11" width="42.6328125" style="116" customWidth="1"/>
    <col min="12" max="16384" width="8.7265625" style="116"/>
  </cols>
  <sheetData>
    <row r="2" spans="2:11" x14ac:dyDescent="0.35">
      <c r="B2" s="18" t="s">
        <v>0</v>
      </c>
      <c r="C2" s="120" t="s">
        <v>487</v>
      </c>
      <c r="D2" s="74" t="s">
        <v>413</v>
      </c>
      <c r="E2" s="78" t="s">
        <v>469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82" t="s">
        <v>16</v>
      </c>
      <c r="C3" s="82" t="s">
        <v>301</v>
      </c>
      <c r="D3" s="82"/>
      <c r="E3" s="103"/>
      <c r="F3" s="114"/>
    </row>
    <row r="4" spans="2:11" s="118" customFormat="1" ht="15" customHeight="1" x14ac:dyDescent="0.35">
      <c r="B4" s="85" t="s">
        <v>489</v>
      </c>
      <c r="C4" s="113" t="s">
        <v>407</v>
      </c>
      <c r="D4" s="16">
        <v>10</v>
      </c>
      <c r="E4" s="16">
        <v>7</v>
      </c>
      <c r="F4" s="117"/>
    </row>
    <row r="5" spans="2:11" x14ac:dyDescent="0.35">
      <c r="B5" s="82" t="s">
        <v>17</v>
      </c>
      <c r="C5" s="97" t="s">
        <v>315</v>
      </c>
      <c r="D5" s="104"/>
      <c r="E5" s="104"/>
      <c r="F5" s="114"/>
    </row>
    <row r="6" spans="2:11" x14ac:dyDescent="0.35">
      <c r="B6" s="85" t="s">
        <v>490</v>
      </c>
      <c r="C6" s="113" t="s">
        <v>407</v>
      </c>
      <c r="D6" s="16">
        <v>10</v>
      </c>
      <c r="E6" s="16">
        <v>7</v>
      </c>
      <c r="F6" s="117"/>
    </row>
    <row r="7" spans="2:11" x14ac:dyDescent="0.35">
      <c r="B7" s="82" t="s">
        <v>302</v>
      </c>
      <c r="C7" s="97" t="s">
        <v>316</v>
      </c>
      <c r="D7" s="104"/>
      <c r="E7" s="104"/>
      <c r="F7" s="114"/>
    </row>
    <row r="8" spans="2:11" x14ac:dyDescent="0.35">
      <c r="B8" s="85" t="s">
        <v>491</v>
      </c>
      <c r="C8" s="113" t="s">
        <v>407</v>
      </c>
      <c r="D8" s="16">
        <v>10</v>
      </c>
      <c r="E8" s="16">
        <v>7</v>
      </c>
      <c r="F8" s="117"/>
    </row>
    <row r="9" spans="2:11" x14ac:dyDescent="0.35">
      <c r="B9" s="82" t="s">
        <v>303</v>
      </c>
      <c r="C9" s="97" t="s">
        <v>317</v>
      </c>
      <c r="D9" s="104"/>
      <c r="E9" s="104"/>
      <c r="F9" s="114"/>
    </row>
    <row r="10" spans="2:11" x14ac:dyDescent="0.35">
      <c r="B10" s="85" t="s">
        <v>492</v>
      </c>
      <c r="C10" s="113" t="s">
        <v>407</v>
      </c>
      <c r="D10" s="16">
        <v>10</v>
      </c>
      <c r="E10" s="16">
        <v>7</v>
      </c>
      <c r="F10" s="117"/>
    </row>
    <row r="11" spans="2:11" x14ac:dyDescent="0.35">
      <c r="B11" s="82" t="s">
        <v>304</v>
      </c>
      <c r="C11" s="97" t="s">
        <v>318</v>
      </c>
      <c r="D11" s="104"/>
      <c r="E11" s="104"/>
      <c r="F11" s="114"/>
    </row>
    <row r="12" spans="2:11" x14ac:dyDescent="0.35">
      <c r="B12" s="85" t="s">
        <v>493</v>
      </c>
      <c r="C12" s="113" t="s">
        <v>407</v>
      </c>
      <c r="D12" s="16">
        <v>10</v>
      </c>
      <c r="E12" s="16">
        <v>7</v>
      </c>
      <c r="F12" s="117"/>
    </row>
    <row r="13" spans="2:11" x14ac:dyDescent="0.35">
      <c r="B13" s="82" t="s">
        <v>305</v>
      </c>
      <c r="C13" s="97" t="s">
        <v>319</v>
      </c>
      <c r="D13" s="104"/>
      <c r="E13" s="104"/>
      <c r="F13" s="114"/>
    </row>
    <row r="14" spans="2:11" x14ac:dyDescent="0.35">
      <c r="B14" s="85" t="s">
        <v>494</v>
      </c>
      <c r="C14" s="113" t="s">
        <v>407</v>
      </c>
      <c r="D14" s="16">
        <v>10</v>
      </c>
      <c r="E14" s="16">
        <v>7</v>
      </c>
      <c r="F14" s="117"/>
    </row>
    <row r="15" spans="2:11" x14ac:dyDescent="0.35">
      <c r="B15" s="82" t="s">
        <v>306</v>
      </c>
      <c r="C15" s="97" t="s">
        <v>320</v>
      </c>
      <c r="D15" s="104"/>
      <c r="E15" s="104"/>
      <c r="F15" s="114"/>
    </row>
    <row r="16" spans="2:11" x14ac:dyDescent="0.35">
      <c r="B16" s="85" t="s">
        <v>495</v>
      </c>
      <c r="C16" s="113" t="s">
        <v>407</v>
      </c>
      <c r="D16" s="16">
        <v>10</v>
      </c>
      <c r="E16" s="16">
        <v>7</v>
      </c>
      <c r="F16" s="117"/>
    </row>
    <row r="17" spans="2:6" x14ac:dyDescent="0.35">
      <c r="B17" s="82" t="s">
        <v>307</v>
      </c>
      <c r="C17" s="97" t="s">
        <v>321</v>
      </c>
      <c r="D17" s="82"/>
      <c r="E17" s="103"/>
      <c r="F17" s="114"/>
    </row>
    <row r="18" spans="2:6" x14ac:dyDescent="0.35">
      <c r="B18" s="85" t="s">
        <v>496</v>
      </c>
      <c r="C18" s="113" t="s">
        <v>407</v>
      </c>
      <c r="D18" s="16">
        <v>10</v>
      </c>
      <c r="E18" s="16">
        <v>7</v>
      </c>
      <c r="F18" s="117"/>
    </row>
    <row r="19" spans="2:6" x14ac:dyDescent="0.35">
      <c r="B19" s="82" t="s">
        <v>308</v>
      </c>
      <c r="C19" s="97" t="s">
        <v>322</v>
      </c>
      <c r="D19" s="104"/>
      <c r="E19" s="104"/>
      <c r="F19" s="114"/>
    </row>
    <row r="20" spans="2:6" x14ac:dyDescent="0.35">
      <c r="B20" s="85" t="s">
        <v>309</v>
      </c>
      <c r="C20" s="113" t="s">
        <v>407</v>
      </c>
      <c r="D20" s="16">
        <v>10</v>
      </c>
      <c r="E20" s="16">
        <v>7</v>
      </c>
      <c r="F20" s="117"/>
    </row>
    <row r="21" spans="2:6" x14ac:dyDescent="0.35">
      <c r="B21" s="85" t="s">
        <v>310</v>
      </c>
      <c r="C21" s="113" t="s">
        <v>407</v>
      </c>
      <c r="D21" s="16">
        <v>10</v>
      </c>
      <c r="E21" s="16">
        <v>7</v>
      </c>
      <c r="F21" s="117"/>
    </row>
    <row r="22" spans="2:6" x14ac:dyDescent="0.35">
      <c r="B22" s="85" t="s">
        <v>311</v>
      </c>
      <c r="C22" s="113" t="s">
        <v>407</v>
      </c>
      <c r="D22" s="16">
        <v>10</v>
      </c>
      <c r="E22" s="16">
        <v>7</v>
      </c>
      <c r="F22" s="117"/>
    </row>
    <row r="23" spans="2:6" x14ac:dyDescent="0.35">
      <c r="B23" s="85" t="s">
        <v>312</v>
      </c>
      <c r="C23" s="113" t="s">
        <v>407</v>
      </c>
      <c r="D23" s="16">
        <v>10</v>
      </c>
      <c r="E23" s="16">
        <v>7</v>
      </c>
      <c r="F23" s="117"/>
    </row>
    <row r="24" spans="2:6" x14ac:dyDescent="0.35">
      <c r="B24" s="85" t="s">
        <v>313</v>
      </c>
      <c r="C24" s="113" t="s">
        <v>407</v>
      </c>
      <c r="D24" s="16">
        <v>10</v>
      </c>
      <c r="E24" s="16">
        <v>7</v>
      </c>
      <c r="F24" s="117"/>
    </row>
    <row r="25" spans="2:6" x14ac:dyDescent="0.35">
      <c r="B25" s="85" t="s">
        <v>314</v>
      </c>
      <c r="C25" s="113" t="s">
        <v>407</v>
      </c>
      <c r="D25" s="16">
        <v>10</v>
      </c>
      <c r="E25" s="16">
        <v>7</v>
      </c>
      <c r="F25" s="117"/>
    </row>
    <row r="26" spans="2:6" x14ac:dyDescent="0.35">
      <c r="B26" s="82" t="s">
        <v>324</v>
      </c>
      <c r="C26" s="97" t="s">
        <v>323</v>
      </c>
      <c r="D26" s="104"/>
      <c r="E26" s="104"/>
      <c r="F26" s="114"/>
    </row>
    <row r="27" spans="2:6" x14ac:dyDescent="0.35">
      <c r="B27" s="85" t="s">
        <v>325</v>
      </c>
      <c r="C27" s="113" t="s">
        <v>407</v>
      </c>
      <c r="D27" s="16">
        <v>10</v>
      </c>
      <c r="E27" s="16">
        <v>7</v>
      </c>
      <c r="F27" s="117"/>
    </row>
    <row r="28" spans="2:6" x14ac:dyDescent="0.35">
      <c r="B28" s="85" t="s">
        <v>326</v>
      </c>
      <c r="C28" s="113" t="s">
        <v>407</v>
      </c>
      <c r="D28" s="16">
        <v>10</v>
      </c>
      <c r="E28" s="16">
        <v>7</v>
      </c>
      <c r="F28" s="117"/>
    </row>
    <row r="29" spans="2:6" x14ac:dyDescent="0.35">
      <c r="B29" s="85" t="s">
        <v>327</v>
      </c>
      <c r="C29" s="113" t="s">
        <v>407</v>
      </c>
      <c r="D29" s="16">
        <v>10</v>
      </c>
      <c r="E29" s="16">
        <v>7</v>
      </c>
      <c r="F29" s="117"/>
    </row>
    <row r="30" spans="2:6" x14ac:dyDescent="0.35">
      <c r="B30" s="85" t="s">
        <v>328</v>
      </c>
      <c r="C30" s="113" t="s">
        <v>407</v>
      </c>
      <c r="D30" s="16">
        <v>10</v>
      </c>
      <c r="E30" s="16">
        <v>7</v>
      </c>
      <c r="F30" s="117"/>
    </row>
    <row r="31" spans="2:6" x14ac:dyDescent="0.35">
      <c r="B31" s="85" t="s">
        <v>329</v>
      </c>
      <c r="C31" s="113" t="s">
        <v>407</v>
      </c>
      <c r="D31" s="16">
        <v>10</v>
      </c>
      <c r="E31" s="16">
        <v>7</v>
      </c>
      <c r="F31" s="117"/>
    </row>
    <row r="32" spans="2:6" x14ac:dyDescent="0.35">
      <c r="B32" s="85" t="s">
        <v>330</v>
      </c>
      <c r="C32" s="113" t="s">
        <v>407</v>
      </c>
      <c r="D32" s="16">
        <v>10</v>
      </c>
      <c r="E32" s="16">
        <v>7</v>
      </c>
      <c r="F32" s="117"/>
    </row>
    <row r="33" spans="2:6" x14ac:dyDescent="0.35">
      <c r="B33" s="82" t="s">
        <v>331</v>
      </c>
      <c r="C33" s="97" t="s">
        <v>497</v>
      </c>
      <c r="D33" s="104"/>
      <c r="E33" s="104"/>
      <c r="F33" s="114"/>
    </row>
    <row r="34" spans="2:6" x14ac:dyDescent="0.35">
      <c r="B34" s="85" t="s">
        <v>332</v>
      </c>
      <c r="C34" s="113" t="s">
        <v>407</v>
      </c>
      <c r="D34" s="16">
        <v>10</v>
      </c>
      <c r="E34" s="16">
        <v>7</v>
      </c>
      <c r="F34" s="117"/>
    </row>
    <row r="35" spans="2:6" x14ac:dyDescent="0.35">
      <c r="B35" s="85" t="s">
        <v>333</v>
      </c>
      <c r="C35" s="113" t="s">
        <v>407</v>
      </c>
      <c r="D35" s="16">
        <v>10</v>
      </c>
      <c r="E35" s="16">
        <v>7</v>
      </c>
      <c r="F35" s="117"/>
    </row>
    <row r="36" spans="2:6" x14ac:dyDescent="0.35">
      <c r="B36" s="85" t="s">
        <v>334</v>
      </c>
      <c r="C36" s="113" t="s">
        <v>407</v>
      </c>
      <c r="D36" s="16">
        <v>10</v>
      </c>
      <c r="E36" s="16">
        <v>7</v>
      </c>
      <c r="F36" s="117"/>
    </row>
    <row r="37" spans="2:6" x14ac:dyDescent="0.35">
      <c r="B37" s="82" t="s">
        <v>335</v>
      </c>
      <c r="C37" s="97" t="s">
        <v>498</v>
      </c>
      <c r="D37" s="104"/>
      <c r="E37" s="104"/>
      <c r="F37" s="114"/>
    </row>
    <row r="38" spans="2:6" x14ac:dyDescent="0.35">
      <c r="B38" s="85" t="s">
        <v>336</v>
      </c>
      <c r="C38" s="113" t="s">
        <v>407</v>
      </c>
      <c r="D38" s="16">
        <v>10</v>
      </c>
      <c r="E38" s="16">
        <v>7</v>
      </c>
      <c r="F38" s="117"/>
    </row>
    <row r="39" spans="2:6" x14ac:dyDescent="0.35">
      <c r="B39" s="85" t="s">
        <v>337</v>
      </c>
      <c r="C39" s="113" t="s">
        <v>407</v>
      </c>
      <c r="D39" s="16">
        <v>10</v>
      </c>
      <c r="E39" s="16">
        <v>7</v>
      </c>
      <c r="F39" s="117"/>
    </row>
    <row r="40" spans="2:6" x14ac:dyDescent="0.35">
      <c r="B40" s="85" t="s">
        <v>338</v>
      </c>
      <c r="C40" s="113" t="s">
        <v>407</v>
      </c>
      <c r="D40" s="16">
        <v>10</v>
      </c>
      <c r="E40" s="16">
        <v>7</v>
      </c>
      <c r="F40" s="117"/>
    </row>
    <row r="41" spans="2:6" x14ac:dyDescent="0.35">
      <c r="B41" s="85" t="s">
        <v>339</v>
      </c>
      <c r="C41" s="113" t="s">
        <v>407</v>
      </c>
      <c r="D41" s="16">
        <v>10</v>
      </c>
      <c r="E41" s="16">
        <v>7</v>
      </c>
      <c r="F41" s="117"/>
    </row>
    <row r="42" spans="2:6" x14ac:dyDescent="0.35">
      <c r="B42" s="85" t="s">
        <v>340</v>
      </c>
      <c r="C42" s="113" t="s">
        <v>407</v>
      </c>
      <c r="D42" s="16">
        <v>10</v>
      </c>
      <c r="E42" s="16">
        <v>7</v>
      </c>
      <c r="F42" s="117"/>
    </row>
    <row r="43" spans="2:6" x14ac:dyDescent="0.35">
      <c r="B43" s="85" t="s">
        <v>341</v>
      </c>
      <c r="C43" s="113" t="s">
        <v>407</v>
      </c>
      <c r="D43" s="16">
        <v>10</v>
      </c>
      <c r="E43" s="16">
        <v>7</v>
      </c>
      <c r="F43" s="117"/>
    </row>
    <row r="44" spans="2:6" x14ac:dyDescent="0.35">
      <c r="B44" s="85" t="s">
        <v>342</v>
      </c>
      <c r="C44" s="113" t="s">
        <v>407</v>
      </c>
      <c r="D44" s="16">
        <v>10</v>
      </c>
      <c r="E44" s="16">
        <v>7</v>
      </c>
      <c r="F44" s="117"/>
    </row>
    <row r="45" spans="2:6" x14ac:dyDescent="0.35">
      <c r="B45" s="82" t="s">
        <v>343</v>
      </c>
      <c r="C45" s="97" t="s">
        <v>359</v>
      </c>
      <c r="D45" s="104"/>
      <c r="E45" s="104"/>
      <c r="F45" s="114"/>
    </row>
    <row r="46" spans="2:6" x14ac:dyDescent="0.35">
      <c r="B46" s="85" t="s">
        <v>344</v>
      </c>
      <c r="C46" s="113" t="s">
        <v>407</v>
      </c>
      <c r="D46" s="16">
        <v>10</v>
      </c>
      <c r="E46" s="16">
        <v>7</v>
      </c>
      <c r="F46" s="117"/>
    </row>
    <row r="47" spans="2:6" x14ac:dyDescent="0.35">
      <c r="B47" s="85" t="s">
        <v>345</v>
      </c>
      <c r="C47" s="113" t="s">
        <v>407</v>
      </c>
      <c r="D47" s="16">
        <v>10</v>
      </c>
      <c r="E47" s="16">
        <v>7</v>
      </c>
      <c r="F47" s="117"/>
    </row>
    <row r="48" spans="2:6" x14ac:dyDescent="0.35">
      <c r="B48" s="85" t="s">
        <v>346</v>
      </c>
      <c r="C48" s="113" t="s">
        <v>407</v>
      </c>
      <c r="D48" s="16">
        <v>10</v>
      </c>
      <c r="E48" s="16">
        <v>7</v>
      </c>
      <c r="F48" s="117"/>
    </row>
    <row r="49" spans="1:6" x14ac:dyDescent="0.35">
      <c r="B49" s="82" t="s">
        <v>347</v>
      </c>
      <c r="C49" s="97" t="s">
        <v>358</v>
      </c>
      <c r="D49" s="104"/>
      <c r="E49" s="104"/>
      <c r="F49" s="114"/>
    </row>
    <row r="50" spans="1:6" x14ac:dyDescent="0.35">
      <c r="B50" s="85" t="s">
        <v>348</v>
      </c>
      <c r="C50" s="113" t="s">
        <v>407</v>
      </c>
      <c r="D50" s="16">
        <v>10</v>
      </c>
      <c r="E50" s="16">
        <v>7</v>
      </c>
      <c r="F50" s="117"/>
    </row>
    <row r="51" spans="1:6" x14ac:dyDescent="0.35">
      <c r="B51" s="85" t="s">
        <v>349</v>
      </c>
      <c r="C51" s="113" t="s">
        <v>407</v>
      </c>
      <c r="D51" s="16">
        <v>10</v>
      </c>
      <c r="E51" s="16">
        <v>7</v>
      </c>
      <c r="F51" s="117"/>
    </row>
    <row r="52" spans="1:6" x14ac:dyDescent="0.35">
      <c r="B52" s="85" t="s">
        <v>350</v>
      </c>
      <c r="C52" s="113" t="s">
        <v>407</v>
      </c>
      <c r="D52" s="16">
        <v>10</v>
      </c>
      <c r="E52" s="16">
        <v>7</v>
      </c>
      <c r="F52" s="117"/>
    </row>
    <row r="53" spans="1:6" x14ac:dyDescent="0.35">
      <c r="B53" s="82" t="s">
        <v>351</v>
      </c>
      <c r="C53" s="97" t="s">
        <v>357</v>
      </c>
      <c r="D53" s="104"/>
      <c r="E53" s="104"/>
      <c r="F53" s="114"/>
    </row>
    <row r="54" spans="1:6" x14ac:dyDescent="0.35">
      <c r="B54" s="85" t="s">
        <v>352</v>
      </c>
      <c r="C54" s="113" t="s">
        <v>407</v>
      </c>
      <c r="D54" s="16">
        <v>10</v>
      </c>
      <c r="E54" s="16">
        <v>7</v>
      </c>
      <c r="F54" s="117"/>
    </row>
    <row r="55" spans="1:6" x14ac:dyDescent="0.35">
      <c r="B55" s="85" t="s">
        <v>353</v>
      </c>
      <c r="C55" s="113" t="s">
        <v>407</v>
      </c>
      <c r="D55" s="16">
        <v>10</v>
      </c>
      <c r="E55" s="16">
        <v>7</v>
      </c>
      <c r="F55" s="117"/>
    </row>
    <row r="56" spans="1:6" x14ac:dyDescent="0.35">
      <c r="B56" s="85" t="s">
        <v>354</v>
      </c>
      <c r="C56" s="113" t="s">
        <v>407</v>
      </c>
      <c r="D56" s="16">
        <v>10</v>
      </c>
      <c r="E56" s="16">
        <v>7</v>
      </c>
      <c r="F56" s="117"/>
    </row>
    <row r="57" spans="1:6" x14ac:dyDescent="0.35">
      <c r="B57" s="85" t="s">
        <v>355</v>
      </c>
      <c r="C57" s="113" t="s">
        <v>407</v>
      </c>
      <c r="D57" s="16">
        <v>10</v>
      </c>
      <c r="E57" s="16">
        <v>7</v>
      </c>
      <c r="F57" s="117"/>
    </row>
    <row r="58" spans="1:6" x14ac:dyDescent="0.35">
      <c r="B58" s="85" t="s">
        <v>356</v>
      </c>
      <c r="C58" s="113" t="s">
        <v>407</v>
      </c>
      <c r="D58" s="16">
        <v>10</v>
      </c>
      <c r="E58" s="16">
        <v>7</v>
      </c>
      <c r="F58" s="117"/>
    </row>
    <row r="59" spans="1:6" s="131" customFormat="1" x14ac:dyDescent="0.35">
      <c r="B59" s="106" t="s">
        <v>488</v>
      </c>
      <c r="C59" s="106"/>
      <c r="D59" s="12">
        <f>SUM(D4,D6,D8,D10,D12,D14,D16,D18,D20,D21,D22,D23,D24,D25,D27,D28,D29,D30,D31,D32,D34,D35,D36,D38,D39,D40,D41,D42,D43,D44,D46,D47,D48,D50,D51,D52,D54,D55,D56,D57,D58)</f>
        <v>410</v>
      </c>
      <c r="E59" s="12">
        <f t="shared" ref="E59:F59" si="0">SUM(E4,E6,E8,E10,E12,E14,E16,E18,E20,E21,E22,E23,E24,E25,E27,E28,E29,E30,E31,E32,E34,E35,E36,E38,E39,E40,E41,E42,E43,E44,E46,E47,E48,E50,E51,E52,E54,E55,E56,E57,E58)</f>
        <v>287</v>
      </c>
      <c r="F59" s="12">
        <f t="shared" si="0"/>
        <v>0</v>
      </c>
    </row>
    <row r="60" spans="1:6" x14ac:dyDescent="0.35">
      <c r="A60" s="142"/>
      <c r="B60" s="140"/>
      <c r="C60" s="43"/>
      <c r="D60" s="35"/>
      <c r="E60" s="35"/>
      <c r="F60" s="142"/>
    </row>
    <row r="61" spans="1:6" x14ac:dyDescent="0.35">
      <c r="A61" s="142"/>
      <c r="B61" s="140"/>
      <c r="C61" s="43"/>
      <c r="D61" s="35"/>
      <c r="E61" s="35"/>
      <c r="F61" s="142"/>
    </row>
    <row r="62" spans="1:6" x14ac:dyDescent="0.35">
      <c r="A62" s="142"/>
      <c r="B62" s="140"/>
      <c r="C62" s="43"/>
      <c r="D62" s="35"/>
      <c r="E62" s="35"/>
      <c r="F62" s="142"/>
    </row>
    <row r="63" spans="1:6" x14ac:dyDescent="0.35">
      <c r="A63" s="142"/>
      <c r="B63" s="140"/>
      <c r="C63" s="43"/>
      <c r="D63" s="35"/>
      <c r="E63" s="35"/>
      <c r="F63" s="142"/>
    </row>
    <row r="64" spans="1:6" x14ac:dyDescent="0.35">
      <c r="A64" s="142"/>
      <c r="B64" s="140"/>
      <c r="C64" s="43"/>
      <c r="D64" s="35"/>
      <c r="E64" s="35"/>
      <c r="F64" s="142"/>
    </row>
    <row r="65" spans="1:6" x14ac:dyDescent="0.35">
      <c r="A65" s="142"/>
      <c r="B65" s="140"/>
      <c r="C65" s="43"/>
      <c r="D65" s="35"/>
      <c r="E65" s="35"/>
      <c r="F65" s="142"/>
    </row>
    <row r="66" spans="1:6" x14ac:dyDescent="0.35">
      <c r="A66" s="142"/>
      <c r="B66" s="140"/>
      <c r="C66" s="43"/>
      <c r="D66" s="35"/>
      <c r="E66" s="35"/>
      <c r="F66" s="142"/>
    </row>
    <row r="67" spans="1:6" x14ac:dyDescent="0.35">
      <c r="A67" s="142"/>
      <c r="B67" s="140"/>
      <c r="C67" s="43"/>
      <c r="D67" s="35"/>
      <c r="E67" s="35"/>
      <c r="F67" s="142"/>
    </row>
    <row r="68" spans="1:6" x14ac:dyDescent="0.35">
      <c r="A68" s="142"/>
      <c r="B68" s="140"/>
      <c r="C68" s="43"/>
      <c r="D68" s="35"/>
      <c r="E68" s="35"/>
      <c r="F68" s="142"/>
    </row>
    <row r="69" spans="1:6" x14ac:dyDescent="0.35">
      <c r="A69" s="142"/>
      <c r="B69" s="37"/>
      <c r="C69" s="43"/>
      <c r="D69" s="33"/>
      <c r="E69" s="33"/>
      <c r="F69" s="142"/>
    </row>
    <row r="70" spans="1:6" x14ac:dyDescent="0.35">
      <c r="A70" s="142"/>
      <c r="B70" s="142"/>
      <c r="C70" s="142"/>
      <c r="D70" s="142"/>
      <c r="E70" s="142"/>
      <c r="F70" s="142"/>
    </row>
  </sheetData>
  <sheetProtection algorithmName="SHA-512" hashValue="J+cM1oM/uIWOApbUKAHW6uWd13XD4gE3qipyFjujtdo/RTzkJQOAoEDPJny9hOXd6IJMBcrkhmcpHOREXQX5xQ==" saltValue="gwgcwXLJ4obUlSY98mZijw==" spinCount="100000" sheet="1" objects="1" scenarios="1"/>
  <mergeCells count="2">
    <mergeCell ref="B59:C59"/>
    <mergeCell ref="H2:K2"/>
  </mergeCells>
  <phoneticPr fontId="2" type="noConversion"/>
  <dataValidations count="1">
    <dataValidation type="list" allowBlank="1" showInputMessage="1" showErrorMessage="1" sqref="F4 F6 F8 F10 F12 F14 F16 F18 F20:F25 F27:F32 F34:F36 F38:F44 F46:F48 F50:F52 F54:F58" xr:uid="{67635909-A53C-48B6-B6C4-49A1632F9C7D}">
      <formula1>$D$4:$E$4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D9472-8756-487A-8401-EE34865A4693}">
  <dimension ref="A2:K70"/>
  <sheetViews>
    <sheetView workbookViewId="0">
      <selection activeCell="F9" sqref="F9"/>
    </sheetView>
  </sheetViews>
  <sheetFormatPr defaultRowHeight="14.5" x14ac:dyDescent="0.35"/>
  <cols>
    <col min="1" max="1" width="8.7265625" style="116"/>
    <col min="2" max="2" width="10.453125" style="116" customWidth="1"/>
    <col min="3" max="3" width="44.1796875" style="116" bestFit="1" customWidth="1"/>
    <col min="4" max="4" width="19.36328125" style="116" customWidth="1"/>
    <col min="5" max="5" width="42.6328125" style="116" customWidth="1"/>
    <col min="6" max="6" width="18.08984375" style="116" customWidth="1"/>
    <col min="7" max="10" width="8.7265625" style="116"/>
    <col min="11" max="11" width="43.6328125" style="116" customWidth="1"/>
    <col min="12" max="16384" width="8.7265625" style="116"/>
  </cols>
  <sheetData>
    <row r="2" spans="2:11" x14ac:dyDescent="0.35">
      <c r="B2" s="149" t="s">
        <v>0</v>
      </c>
      <c r="C2" s="120" t="s">
        <v>499</v>
      </c>
      <c r="D2" s="74" t="s">
        <v>413</v>
      </c>
      <c r="E2" s="78" t="s">
        <v>469</v>
      </c>
      <c r="F2" s="20" t="s">
        <v>517</v>
      </c>
      <c r="H2" s="106" t="s">
        <v>518</v>
      </c>
      <c r="I2" s="106"/>
      <c r="J2" s="106"/>
      <c r="K2" s="106"/>
    </row>
    <row r="3" spans="2:11" x14ac:dyDescent="0.35">
      <c r="B3" s="82" t="s">
        <v>500</v>
      </c>
      <c r="C3" s="82" t="s">
        <v>501</v>
      </c>
      <c r="D3" s="82"/>
      <c r="E3" s="103"/>
      <c r="F3" s="114"/>
    </row>
    <row r="4" spans="2:11" s="146" customFormat="1" ht="15" customHeight="1" x14ac:dyDescent="0.35">
      <c r="B4" s="85" t="s">
        <v>504</v>
      </c>
      <c r="C4" s="113" t="s">
        <v>407</v>
      </c>
      <c r="D4" s="16">
        <v>10</v>
      </c>
      <c r="E4" s="16">
        <v>7</v>
      </c>
      <c r="F4" s="145">
        <v>7</v>
      </c>
    </row>
    <row r="5" spans="2:11" x14ac:dyDescent="0.35">
      <c r="B5" s="82" t="s">
        <v>502</v>
      </c>
      <c r="C5" s="82" t="s">
        <v>515</v>
      </c>
      <c r="D5" s="104"/>
      <c r="E5" s="104"/>
      <c r="F5" s="114"/>
    </row>
    <row r="6" spans="2:11" x14ac:dyDescent="0.35">
      <c r="B6" s="85" t="s">
        <v>505</v>
      </c>
      <c r="C6" s="113" t="s">
        <v>407</v>
      </c>
      <c r="D6" s="16">
        <v>10</v>
      </c>
      <c r="E6" s="16">
        <v>7</v>
      </c>
      <c r="F6" s="145">
        <v>10</v>
      </c>
    </row>
    <row r="7" spans="2:11" x14ac:dyDescent="0.35">
      <c r="B7" s="82" t="s">
        <v>503</v>
      </c>
      <c r="C7" s="82" t="s">
        <v>516</v>
      </c>
      <c r="D7" s="104"/>
      <c r="E7" s="104"/>
      <c r="F7" s="114"/>
    </row>
    <row r="8" spans="2:11" x14ac:dyDescent="0.35">
      <c r="B8" s="85" t="s">
        <v>506</v>
      </c>
      <c r="C8" s="113" t="s">
        <v>407</v>
      </c>
      <c r="D8" s="16">
        <v>10</v>
      </c>
      <c r="E8" s="16">
        <v>7</v>
      </c>
      <c r="F8" s="145">
        <v>7</v>
      </c>
    </row>
    <row r="9" spans="2:11" x14ac:dyDescent="0.35">
      <c r="B9" s="98" t="s">
        <v>507</v>
      </c>
      <c r="C9" s="100"/>
      <c r="D9" s="18">
        <f>SUM(D4,D6,D8)</f>
        <v>30</v>
      </c>
      <c r="E9" s="18">
        <f t="shared" ref="E9:F9" si="0">SUM(E4,E6,E8)</f>
        <v>21</v>
      </c>
      <c r="F9" s="12">
        <f t="shared" si="0"/>
        <v>24</v>
      </c>
    </row>
    <row r="10" spans="2:11" s="141" customFormat="1" x14ac:dyDescent="0.35">
      <c r="B10" s="36"/>
      <c r="C10" s="147"/>
      <c r="D10" s="35"/>
      <c r="E10" s="35"/>
    </row>
    <row r="11" spans="2:11" s="141" customFormat="1" x14ac:dyDescent="0.35">
      <c r="B11" s="41"/>
      <c r="C11" s="148"/>
      <c r="D11" s="35"/>
      <c r="E11" s="35"/>
    </row>
    <row r="12" spans="2:11" s="141" customFormat="1" x14ac:dyDescent="0.35">
      <c r="B12" s="36"/>
      <c r="C12" s="147"/>
      <c r="D12" s="35"/>
      <c r="E12" s="35"/>
    </row>
    <row r="13" spans="2:11" s="141" customFormat="1" x14ac:dyDescent="0.35">
      <c r="B13" s="41"/>
      <c r="C13" s="148"/>
      <c r="D13" s="35"/>
      <c r="E13" s="35"/>
    </row>
    <row r="14" spans="2:11" s="141" customFormat="1" x14ac:dyDescent="0.35">
      <c r="B14" s="36"/>
      <c r="C14" s="147"/>
      <c r="D14" s="35"/>
      <c r="E14" s="35"/>
    </row>
    <row r="15" spans="2:11" s="141" customFormat="1" x14ac:dyDescent="0.35">
      <c r="B15" s="41"/>
      <c r="C15" s="148"/>
      <c r="D15" s="35"/>
      <c r="E15" s="35"/>
    </row>
    <row r="16" spans="2:11" s="141" customFormat="1" x14ac:dyDescent="0.35">
      <c r="B16" s="36"/>
      <c r="C16" s="147"/>
      <c r="D16" s="35"/>
      <c r="E16" s="35"/>
    </row>
    <row r="17" spans="2:5" s="141" customFormat="1" x14ac:dyDescent="0.35">
      <c r="B17" s="41"/>
      <c r="C17" s="148"/>
      <c r="D17" s="41"/>
      <c r="E17" s="42"/>
    </row>
    <row r="18" spans="2:5" s="141" customFormat="1" x14ac:dyDescent="0.35">
      <c r="B18" s="36"/>
      <c r="C18" s="147"/>
      <c r="D18" s="35"/>
      <c r="E18" s="35"/>
    </row>
    <row r="19" spans="2:5" s="141" customFormat="1" x14ac:dyDescent="0.35">
      <c r="B19" s="41"/>
      <c r="C19" s="148"/>
      <c r="D19" s="35"/>
      <c r="E19" s="35"/>
    </row>
    <row r="20" spans="2:5" s="141" customFormat="1" x14ac:dyDescent="0.35">
      <c r="B20" s="36"/>
      <c r="C20" s="147"/>
      <c r="D20" s="35"/>
      <c r="E20" s="35"/>
    </row>
    <row r="21" spans="2:5" s="141" customFormat="1" x14ac:dyDescent="0.35">
      <c r="B21" s="36"/>
      <c r="C21" s="147"/>
      <c r="D21" s="35"/>
      <c r="E21" s="35"/>
    </row>
    <row r="22" spans="2:5" s="141" customFormat="1" x14ac:dyDescent="0.35">
      <c r="B22" s="36"/>
      <c r="C22" s="147"/>
      <c r="D22" s="35"/>
      <c r="E22" s="35"/>
    </row>
    <row r="23" spans="2:5" s="141" customFormat="1" x14ac:dyDescent="0.35">
      <c r="B23" s="36"/>
      <c r="C23" s="147"/>
      <c r="D23" s="35"/>
      <c r="E23" s="35"/>
    </row>
    <row r="24" spans="2:5" s="141" customFormat="1" x14ac:dyDescent="0.35">
      <c r="B24" s="36"/>
      <c r="C24" s="147"/>
      <c r="D24" s="35"/>
      <c r="E24" s="35"/>
    </row>
    <row r="25" spans="2:5" s="141" customFormat="1" x14ac:dyDescent="0.35">
      <c r="B25" s="36"/>
      <c r="C25" s="147"/>
      <c r="D25" s="35"/>
      <c r="E25" s="35"/>
    </row>
    <row r="26" spans="2:5" s="141" customFormat="1" x14ac:dyDescent="0.35">
      <c r="B26" s="41"/>
      <c r="C26" s="148"/>
      <c r="D26" s="35"/>
      <c r="E26" s="35"/>
    </row>
    <row r="27" spans="2:5" s="141" customFormat="1" x14ac:dyDescent="0.35">
      <c r="B27" s="36"/>
      <c r="C27" s="147"/>
      <c r="D27" s="35"/>
      <c r="E27" s="35"/>
    </row>
    <row r="28" spans="2:5" s="141" customFormat="1" x14ac:dyDescent="0.35">
      <c r="B28" s="36"/>
      <c r="C28" s="147"/>
      <c r="D28" s="35"/>
      <c r="E28" s="35"/>
    </row>
    <row r="29" spans="2:5" s="141" customFormat="1" x14ac:dyDescent="0.35">
      <c r="B29" s="36"/>
      <c r="C29" s="147"/>
      <c r="D29" s="35"/>
      <c r="E29" s="35"/>
    </row>
    <row r="30" spans="2:5" s="141" customFormat="1" x14ac:dyDescent="0.35">
      <c r="B30" s="36"/>
      <c r="C30" s="147"/>
      <c r="D30" s="35"/>
      <c r="E30" s="35"/>
    </row>
    <row r="31" spans="2:5" s="141" customFormat="1" x14ac:dyDescent="0.35">
      <c r="B31" s="36"/>
      <c r="C31" s="147"/>
      <c r="D31" s="35"/>
      <c r="E31" s="35"/>
    </row>
    <row r="32" spans="2:5" s="141" customFormat="1" x14ac:dyDescent="0.35">
      <c r="B32" s="36"/>
      <c r="C32" s="147"/>
      <c r="D32" s="35"/>
      <c r="E32" s="35"/>
    </row>
    <row r="33" spans="2:5" s="141" customFormat="1" x14ac:dyDescent="0.35">
      <c r="B33" s="41"/>
      <c r="C33" s="148"/>
      <c r="D33" s="35"/>
      <c r="E33" s="35"/>
    </row>
    <row r="34" spans="2:5" s="141" customFormat="1" x14ac:dyDescent="0.35">
      <c r="B34" s="36"/>
      <c r="C34" s="147"/>
      <c r="D34" s="35"/>
      <c r="E34" s="35"/>
    </row>
    <row r="35" spans="2:5" s="141" customFormat="1" x14ac:dyDescent="0.35">
      <c r="B35" s="36"/>
      <c r="C35" s="147"/>
      <c r="D35" s="35"/>
      <c r="E35" s="35"/>
    </row>
    <row r="36" spans="2:5" s="141" customFormat="1" x14ac:dyDescent="0.35">
      <c r="B36" s="36"/>
      <c r="C36" s="147"/>
      <c r="D36" s="35"/>
      <c r="E36" s="35"/>
    </row>
    <row r="37" spans="2:5" s="141" customFormat="1" x14ac:dyDescent="0.35">
      <c r="B37" s="41"/>
      <c r="C37" s="148"/>
      <c r="D37" s="35"/>
      <c r="E37" s="35"/>
    </row>
    <row r="38" spans="2:5" s="141" customFormat="1" x14ac:dyDescent="0.35">
      <c r="B38" s="36"/>
      <c r="C38" s="147"/>
      <c r="D38" s="35"/>
      <c r="E38" s="35"/>
    </row>
    <row r="39" spans="2:5" s="141" customFormat="1" x14ac:dyDescent="0.35">
      <c r="B39" s="36"/>
      <c r="C39" s="147"/>
      <c r="D39" s="35"/>
      <c r="E39" s="35"/>
    </row>
    <row r="40" spans="2:5" s="141" customFormat="1" x14ac:dyDescent="0.35">
      <c r="B40" s="36"/>
      <c r="C40" s="147"/>
      <c r="D40" s="35"/>
      <c r="E40" s="35"/>
    </row>
    <row r="41" spans="2:5" s="141" customFormat="1" x14ac:dyDescent="0.35">
      <c r="B41" s="36"/>
      <c r="C41" s="147"/>
      <c r="D41" s="35"/>
      <c r="E41" s="35"/>
    </row>
    <row r="42" spans="2:5" s="141" customFormat="1" x14ac:dyDescent="0.35">
      <c r="B42" s="36"/>
      <c r="C42" s="147"/>
      <c r="D42" s="35"/>
      <c r="E42" s="35"/>
    </row>
    <row r="43" spans="2:5" s="141" customFormat="1" x14ac:dyDescent="0.35">
      <c r="B43" s="36"/>
      <c r="C43" s="147"/>
      <c r="D43" s="35"/>
      <c r="E43" s="35"/>
    </row>
    <row r="44" spans="2:5" s="141" customFormat="1" x14ac:dyDescent="0.35">
      <c r="B44" s="36"/>
      <c r="C44" s="147"/>
      <c r="D44" s="35"/>
      <c r="E44" s="35"/>
    </row>
    <row r="45" spans="2:5" s="141" customFormat="1" x14ac:dyDescent="0.35">
      <c r="B45" s="41"/>
      <c r="C45" s="148"/>
      <c r="D45" s="35"/>
      <c r="E45" s="35"/>
    </row>
    <row r="46" spans="2:5" s="141" customFormat="1" x14ac:dyDescent="0.35">
      <c r="B46" s="36"/>
      <c r="C46" s="147"/>
      <c r="D46" s="35"/>
      <c r="E46" s="35"/>
    </row>
    <row r="47" spans="2:5" s="141" customFormat="1" x14ac:dyDescent="0.35">
      <c r="B47" s="36"/>
      <c r="C47" s="147"/>
      <c r="D47" s="35"/>
      <c r="E47" s="35"/>
    </row>
    <row r="48" spans="2:5" s="141" customFormat="1" x14ac:dyDescent="0.35">
      <c r="B48" s="36"/>
      <c r="C48" s="147"/>
      <c r="D48" s="35"/>
      <c r="E48" s="35"/>
    </row>
    <row r="49" spans="1:6" s="141" customFormat="1" x14ac:dyDescent="0.35">
      <c r="B49" s="41"/>
      <c r="C49" s="148"/>
      <c r="D49" s="35"/>
      <c r="E49" s="35"/>
    </row>
    <row r="50" spans="1:6" s="141" customFormat="1" x14ac:dyDescent="0.35">
      <c r="B50" s="36"/>
      <c r="C50" s="147"/>
      <c r="D50" s="35"/>
      <c r="E50" s="35"/>
    </row>
    <row r="51" spans="1:6" s="141" customFormat="1" x14ac:dyDescent="0.35">
      <c r="B51" s="36"/>
      <c r="C51" s="147"/>
      <c r="D51" s="35"/>
      <c r="E51" s="35"/>
    </row>
    <row r="52" spans="1:6" s="141" customFormat="1" x14ac:dyDescent="0.35">
      <c r="B52" s="36"/>
      <c r="C52" s="147"/>
      <c r="D52" s="35"/>
      <c r="E52" s="35"/>
    </row>
    <row r="53" spans="1:6" s="141" customFormat="1" x14ac:dyDescent="0.35">
      <c r="B53" s="41"/>
      <c r="C53" s="148"/>
      <c r="D53" s="35"/>
      <c r="E53" s="35"/>
    </row>
    <row r="54" spans="1:6" s="141" customFormat="1" x14ac:dyDescent="0.35">
      <c r="B54" s="36"/>
      <c r="C54" s="147"/>
      <c r="D54" s="35"/>
      <c r="E54" s="35"/>
    </row>
    <row r="55" spans="1:6" s="141" customFormat="1" x14ac:dyDescent="0.35">
      <c r="B55" s="36"/>
      <c r="C55" s="147"/>
      <c r="D55" s="35"/>
      <c r="E55" s="35"/>
    </row>
    <row r="56" spans="1:6" s="141" customFormat="1" x14ac:dyDescent="0.35">
      <c r="B56" s="36"/>
      <c r="C56" s="147"/>
      <c r="D56" s="35"/>
      <c r="E56" s="35"/>
    </row>
    <row r="57" spans="1:6" s="141" customFormat="1" x14ac:dyDescent="0.35">
      <c r="B57" s="36"/>
      <c r="C57" s="147"/>
      <c r="D57" s="35"/>
      <c r="E57" s="35"/>
    </row>
    <row r="58" spans="1:6" s="141" customFormat="1" x14ac:dyDescent="0.35">
      <c r="B58" s="36"/>
      <c r="C58" s="147"/>
      <c r="D58" s="35"/>
      <c r="E58" s="35"/>
    </row>
    <row r="59" spans="1:6" s="139" customFormat="1" x14ac:dyDescent="0.35">
      <c r="B59" s="39"/>
      <c r="C59" s="39"/>
      <c r="D59" s="33"/>
      <c r="E59" s="33"/>
    </row>
    <row r="60" spans="1:6" x14ac:dyDescent="0.35">
      <c r="A60" s="142"/>
      <c r="B60" s="140"/>
      <c r="C60" s="43"/>
      <c r="D60" s="35"/>
      <c r="E60" s="35"/>
      <c r="F60" s="142"/>
    </row>
    <row r="61" spans="1:6" x14ac:dyDescent="0.35">
      <c r="A61" s="142"/>
      <c r="B61" s="140"/>
      <c r="C61" s="43"/>
      <c r="D61" s="35"/>
      <c r="E61" s="35"/>
      <c r="F61" s="142"/>
    </row>
    <row r="62" spans="1:6" x14ac:dyDescent="0.35">
      <c r="A62" s="142"/>
      <c r="B62" s="140"/>
      <c r="C62" s="43"/>
      <c r="D62" s="35"/>
      <c r="E62" s="35"/>
      <c r="F62" s="142"/>
    </row>
    <row r="63" spans="1:6" x14ac:dyDescent="0.35">
      <c r="A63" s="142"/>
      <c r="B63" s="140"/>
      <c r="C63" s="43"/>
      <c r="D63" s="35"/>
      <c r="E63" s="35"/>
      <c r="F63" s="142"/>
    </row>
    <row r="64" spans="1:6" x14ac:dyDescent="0.35">
      <c r="A64" s="142"/>
      <c r="B64" s="140"/>
      <c r="C64" s="43"/>
      <c r="D64" s="35"/>
      <c r="E64" s="35"/>
      <c r="F64" s="142"/>
    </row>
    <row r="65" spans="1:6" x14ac:dyDescent="0.35">
      <c r="A65" s="142"/>
      <c r="B65" s="140"/>
      <c r="C65" s="43"/>
      <c r="D65" s="35"/>
      <c r="E65" s="35"/>
      <c r="F65" s="142"/>
    </row>
    <row r="66" spans="1:6" x14ac:dyDescent="0.35">
      <c r="A66" s="142"/>
      <c r="B66" s="140"/>
      <c r="C66" s="43"/>
      <c r="D66" s="35"/>
      <c r="E66" s="35"/>
      <c r="F66" s="142"/>
    </row>
    <row r="67" spans="1:6" x14ac:dyDescent="0.35">
      <c r="A67" s="142"/>
      <c r="B67" s="140"/>
      <c r="C67" s="43"/>
      <c r="D67" s="35"/>
      <c r="E67" s="35"/>
      <c r="F67" s="142"/>
    </row>
    <row r="68" spans="1:6" x14ac:dyDescent="0.35">
      <c r="A68" s="142"/>
      <c r="B68" s="140"/>
      <c r="C68" s="43"/>
      <c r="D68" s="35"/>
      <c r="E68" s="35"/>
      <c r="F68" s="142"/>
    </row>
    <row r="69" spans="1:6" x14ac:dyDescent="0.35">
      <c r="A69" s="142"/>
      <c r="B69" s="37"/>
      <c r="C69" s="43"/>
      <c r="D69" s="33"/>
      <c r="E69" s="33"/>
      <c r="F69" s="142"/>
    </row>
    <row r="70" spans="1:6" x14ac:dyDescent="0.35">
      <c r="A70" s="142"/>
      <c r="B70" s="142"/>
      <c r="C70" s="142"/>
      <c r="D70" s="142"/>
      <c r="E70" s="142"/>
      <c r="F70" s="142"/>
    </row>
  </sheetData>
  <sheetProtection algorithmName="SHA-512" hashValue="RW6xzeR/ZypJpBNaFlTkUOH1XQxp00ojxk2fMDrHASiaXmSafmChfCJPad7KtulGIRn/Ek3iAw7cziYo7Jt2iA==" saltValue="h36AdX1BuRaos/WFNc/uww==" spinCount="100000" sheet="1" objects="1" scenarios="1"/>
  <mergeCells count="3">
    <mergeCell ref="B59:C59"/>
    <mergeCell ref="B9:C9"/>
    <mergeCell ref="H2:K2"/>
  </mergeCells>
  <dataValidations count="1">
    <dataValidation type="list" allowBlank="1" showInputMessage="1" showErrorMessage="1" sqref="F4 F6 F8" xr:uid="{0ACF0D44-3FB6-4E54-8BF5-C56074265883}">
      <formula1>$D$4:$E$4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7829E-4852-4937-B56D-6E4E502FDDFC}">
  <dimension ref="E3:H25"/>
  <sheetViews>
    <sheetView showGridLines="0" topLeftCell="A9" workbookViewId="0">
      <selection activeCell="E24" sqref="E24:H24"/>
    </sheetView>
  </sheetViews>
  <sheetFormatPr defaultRowHeight="14.5" x14ac:dyDescent="0.35"/>
  <cols>
    <col min="5" max="5" width="5.6328125" customWidth="1"/>
    <col min="6" max="6" width="33.7265625" customWidth="1"/>
    <col min="7" max="7" width="28.81640625" customWidth="1"/>
    <col min="8" max="8" width="29.54296875" customWidth="1"/>
  </cols>
  <sheetData>
    <row r="3" spans="5:7" hidden="1" x14ac:dyDescent="0.35">
      <c r="E3" s="4" t="s">
        <v>386</v>
      </c>
      <c r="F3" s="4" t="s">
        <v>387</v>
      </c>
      <c r="G3" s="4" t="s">
        <v>388</v>
      </c>
    </row>
    <row r="4" spans="5:7" hidden="1" x14ac:dyDescent="0.35">
      <c r="E4" s="3" t="s">
        <v>383</v>
      </c>
      <c r="F4" s="3">
        <v>30</v>
      </c>
      <c r="G4" s="3">
        <v>25</v>
      </c>
    </row>
    <row r="5" spans="5:7" hidden="1" x14ac:dyDescent="0.35">
      <c r="E5" s="3" t="s">
        <v>384</v>
      </c>
      <c r="F5" s="3">
        <v>15</v>
      </c>
      <c r="G5" s="3">
        <v>12</v>
      </c>
    </row>
    <row r="6" spans="5:7" hidden="1" x14ac:dyDescent="0.35">
      <c r="E6" s="3" t="s">
        <v>385</v>
      </c>
      <c r="F6" s="3">
        <v>8</v>
      </c>
      <c r="G6" s="3">
        <v>5</v>
      </c>
    </row>
    <row r="7" spans="5:7" hidden="1" x14ac:dyDescent="0.35">
      <c r="E7" s="3" t="s">
        <v>390</v>
      </c>
      <c r="F7" s="3">
        <f>SUM(F4:F6)</f>
        <v>53</v>
      </c>
      <c r="G7" s="3">
        <f t="shared" ref="G7" si="0">SUM(G4:G6)</f>
        <v>42</v>
      </c>
    </row>
    <row r="10" spans="5:7" x14ac:dyDescent="0.35">
      <c r="E10" s="5" t="s">
        <v>0</v>
      </c>
      <c r="F10" s="5" t="s">
        <v>508</v>
      </c>
      <c r="G10" s="150" t="s">
        <v>522</v>
      </c>
    </row>
    <row r="11" spans="5:7" x14ac:dyDescent="0.35">
      <c r="E11" s="152">
        <v>1</v>
      </c>
      <c r="F11" s="3" t="s">
        <v>509</v>
      </c>
      <c r="G11" s="2">
        <f>SUM('Query Management '!G65)</f>
        <v>0</v>
      </c>
    </row>
    <row r="12" spans="5:7" x14ac:dyDescent="0.35">
      <c r="E12" s="152">
        <v>2</v>
      </c>
      <c r="F12" s="3" t="s">
        <v>510</v>
      </c>
      <c r="G12" s="2">
        <f>SUM('Key Account Management '!F59)</f>
        <v>0</v>
      </c>
    </row>
    <row r="13" spans="5:7" x14ac:dyDescent="0.35">
      <c r="E13" s="152">
        <v>3</v>
      </c>
      <c r="F13" s="3" t="s">
        <v>5</v>
      </c>
      <c r="G13" s="2">
        <f>SUM('VIP Services '!F68)</f>
        <v>0</v>
      </c>
    </row>
    <row r="14" spans="5:7" x14ac:dyDescent="0.35">
      <c r="E14" s="152">
        <v>4</v>
      </c>
      <c r="F14" s="3" t="s">
        <v>7</v>
      </c>
      <c r="G14" s="2">
        <f>SUM(' Stakeholder Relations Manageme'!F88)</f>
        <v>0</v>
      </c>
    </row>
    <row r="15" spans="5:7" x14ac:dyDescent="0.35">
      <c r="E15" s="152">
        <v>5</v>
      </c>
      <c r="F15" s="3" t="s">
        <v>250</v>
      </c>
      <c r="G15" s="2">
        <f>SUM('Tenant Relationship Management '!F20)</f>
        <v>0</v>
      </c>
    </row>
    <row r="16" spans="5:7" x14ac:dyDescent="0.35">
      <c r="E16" s="152">
        <v>7</v>
      </c>
      <c r="F16" s="3" t="s">
        <v>471</v>
      </c>
      <c r="G16" s="2">
        <f>SUM('Traffic Development Unit'!F40)</f>
        <v>0</v>
      </c>
    </row>
    <row r="17" spans="5:8" x14ac:dyDescent="0.35">
      <c r="E17" s="152">
        <v>8</v>
      </c>
      <c r="F17" s="3" t="s">
        <v>511</v>
      </c>
      <c r="G17" s="2">
        <f>SUM('Training Academy'!F59)</f>
        <v>0</v>
      </c>
    </row>
    <row r="18" spans="5:8" x14ac:dyDescent="0.35">
      <c r="E18" s="152">
        <v>9</v>
      </c>
      <c r="F18" s="3" t="s">
        <v>499</v>
      </c>
      <c r="G18" s="2">
        <f>SUM('Data Migration'!F9)</f>
        <v>24</v>
      </c>
    </row>
    <row r="19" spans="5:8" x14ac:dyDescent="0.35">
      <c r="E19" s="6" t="s">
        <v>512</v>
      </c>
      <c r="F19" s="7"/>
      <c r="G19" s="150">
        <f>SUM(G11:G18)</f>
        <v>24</v>
      </c>
    </row>
    <row r="22" spans="5:8" x14ac:dyDescent="0.35">
      <c r="E22" s="9" t="s">
        <v>519</v>
      </c>
      <c r="F22" s="8"/>
      <c r="G22" s="8"/>
    </row>
    <row r="23" spans="5:8" x14ac:dyDescent="0.35">
      <c r="E23" s="9" t="s">
        <v>520</v>
      </c>
      <c r="F23" s="8"/>
      <c r="G23" s="8"/>
    </row>
    <row r="24" spans="5:8" x14ac:dyDescent="0.35">
      <c r="E24" s="8" t="s">
        <v>521</v>
      </c>
      <c r="F24" s="8"/>
      <c r="G24" s="8"/>
      <c r="H24" s="8"/>
    </row>
    <row r="25" spans="5:8" x14ac:dyDescent="0.35">
      <c r="E25" s="8" t="s">
        <v>513</v>
      </c>
      <c r="F25" s="8"/>
      <c r="G25" s="8"/>
      <c r="H25" s="8"/>
    </row>
  </sheetData>
  <mergeCells count="5">
    <mergeCell ref="E19:F19"/>
    <mergeCell ref="E22:G22"/>
    <mergeCell ref="E23:G23"/>
    <mergeCell ref="E24:H24"/>
    <mergeCell ref="E25:H2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27D5-3066-46D0-BD33-D8EAD1899B10}">
  <dimension ref="C2:I25"/>
  <sheetViews>
    <sheetView showGridLines="0" tabSelected="1" topLeftCell="A9" workbookViewId="0">
      <selection activeCell="C15" sqref="C15"/>
    </sheetView>
  </sheetViews>
  <sheetFormatPr defaultRowHeight="14.5" x14ac:dyDescent="0.35"/>
  <cols>
    <col min="1" max="4" width="8.7265625" style="155"/>
    <col min="5" max="5" width="5.6328125" style="155" customWidth="1"/>
    <col min="6" max="6" width="30.36328125" style="155" customWidth="1"/>
    <col min="7" max="7" width="20.1796875" style="155" bestFit="1" customWidth="1"/>
    <col min="8" max="8" width="49.90625" style="155" customWidth="1"/>
    <col min="9" max="16384" width="8.7265625" style="155"/>
  </cols>
  <sheetData>
    <row r="2" spans="3:8" x14ac:dyDescent="0.35">
      <c r="E2" s="153" t="s">
        <v>523</v>
      </c>
      <c r="F2" s="154" t="s">
        <v>524</v>
      </c>
      <c r="G2" s="154"/>
      <c r="H2" s="154"/>
    </row>
    <row r="3" spans="3:8" hidden="1" x14ac:dyDescent="0.35">
      <c r="E3" s="156" t="s">
        <v>386</v>
      </c>
      <c r="F3" s="156" t="s">
        <v>387</v>
      </c>
      <c r="G3" s="156" t="s">
        <v>388</v>
      </c>
      <c r="H3" s="156" t="s">
        <v>389</v>
      </c>
    </row>
    <row r="4" spans="3:8" hidden="1" x14ac:dyDescent="0.35">
      <c r="E4" s="157" t="s">
        <v>383</v>
      </c>
      <c r="F4" s="157">
        <v>30</v>
      </c>
      <c r="G4" s="157">
        <v>25</v>
      </c>
      <c r="H4" s="157">
        <v>15</v>
      </c>
    </row>
    <row r="5" spans="3:8" hidden="1" x14ac:dyDescent="0.35">
      <c r="E5" s="157" t="s">
        <v>384</v>
      </c>
      <c r="F5" s="157">
        <v>15</v>
      </c>
      <c r="G5" s="157">
        <v>12</v>
      </c>
      <c r="H5" s="157">
        <v>9</v>
      </c>
    </row>
    <row r="6" spans="3:8" hidden="1" x14ac:dyDescent="0.35">
      <c r="E6" s="157" t="s">
        <v>385</v>
      </c>
      <c r="F6" s="157">
        <v>8</v>
      </c>
      <c r="G6" s="157">
        <v>5</v>
      </c>
      <c r="H6" s="157">
        <v>3</v>
      </c>
    </row>
    <row r="7" spans="3:8" hidden="1" x14ac:dyDescent="0.35">
      <c r="E7" s="157" t="s">
        <v>390</v>
      </c>
      <c r="F7" s="157">
        <f>SUM(F4:F6)</f>
        <v>53</v>
      </c>
      <c r="G7" s="157">
        <f t="shared" ref="G7:H7" si="0">SUM(G4:G6)</f>
        <v>42</v>
      </c>
      <c r="H7" s="157">
        <f t="shared" si="0"/>
        <v>27</v>
      </c>
    </row>
    <row r="10" spans="3:8" x14ac:dyDescent="0.35">
      <c r="E10" s="119" t="s">
        <v>0</v>
      </c>
      <c r="F10" s="119" t="s">
        <v>508</v>
      </c>
      <c r="G10" s="119" t="s">
        <v>413</v>
      </c>
      <c r="H10" s="119" t="s">
        <v>469</v>
      </c>
    </row>
    <row r="11" spans="3:8" x14ac:dyDescent="0.35">
      <c r="E11" s="158">
        <v>1</v>
      </c>
      <c r="F11" s="157" t="s">
        <v>509</v>
      </c>
      <c r="G11" s="15">
        <v>400</v>
      </c>
      <c r="H11" s="15">
        <v>280</v>
      </c>
    </row>
    <row r="12" spans="3:8" x14ac:dyDescent="0.35">
      <c r="E12" s="158">
        <v>2</v>
      </c>
      <c r="F12" s="157" t="s">
        <v>510</v>
      </c>
      <c r="G12" s="15">
        <v>132</v>
      </c>
      <c r="H12" s="15">
        <v>88</v>
      </c>
    </row>
    <row r="13" spans="3:8" x14ac:dyDescent="0.35">
      <c r="E13" s="158">
        <v>3</v>
      </c>
      <c r="F13" s="157" t="s">
        <v>5</v>
      </c>
      <c r="G13" s="15">
        <v>440</v>
      </c>
      <c r="H13" s="15">
        <v>308</v>
      </c>
    </row>
    <row r="14" spans="3:8" x14ac:dyDescent="0.35">
      <c r="C14" s="155">
        <f>G19*0.8</f>
        <v>1950.4</v>
      </c>
      <c r="E14" s="158">
        <v>4</v>
      </c>
      <c r="F14" s="157" t="s">
        <v>7</v>
      </c>
      <c r="G14" s="15">
        <v>596</v>
      </c>
      <c r="H14" s="15">
        <v>414</v>
      </c>
    </row>
    <row r="15" spans="3:8" x14ac:dyDescent="0.35">
      <c r="E15" s="158">
        <v>5</v>
      </c>
      <c r="F15" s="157" t="s">
        <v>250</v>
      </c>
      <c r="G15" s="15">
        <v>140</v>
      </c>
      <c r="H15" s="15">
        <v>98</v>
      </c>
    </row>
    <row r="16" spans="3:8" x14ac:dyDescent="0.35">
      <c r="E16" s="158">
        <v>7</v>
      </c>
      <c r="F16" s="157" t="s">
        <v>471</v>
      </c>
      <c r="G16" s="15">
        <v>290</v>
      </c>
      <c r="H16" s="15">
        <v>203</v>
      </c>
    </row>
    <row r="17" spans="5:9" x14ac:dyDescent="0.35">
      <c r="E17" s="158">
        <v>8</v>
      </c>
      <c r="F17" s="157" t="s">
        <v>511</v>
      </c>
      <c r="G17" s="15">
        <v>410</v>
      </c>
      <c r="H17" s="15">
        <v>287</v>
      </c>
    </row>
    <row r="18" spans="5:9" x14ac:dyDescent="0.35">
      <c r="E18" s="158">
        <v>9</v>
      </c>
      <c r="F18" s="157" t="s">
        <v>499</v>
      </c>
      <c r="G18" s="15">
        <v>30</v>
      </c>
      <c r="H18" s="15">
        <v>21</v>
      </c>
    </row>
    <row r="19" spans="5:9" x14ac:dyDescent="0.35">
      <c r="E19" s="159" t="s">
        <v>512</v>
      </c>
      <c r="F19" s="160"/>
      <c r="G19" s="161">
        <f>SUM(G11:G18)</f>
        <v>2438</v>
      </c>
      <c r="H19" s="161">
        <f>SUM(H11:H18)</f>
        <v>1699</v>
      </c>
    </row>
    <row r="22" spans="5:9" x14ac:dyDescent="0.35">
      <c r="E22" s="162" t="s">
        <v>525</v>
      </c>
      <c r="F22" s="163"/>
      <c r="G22" s="163"/>
      <c r="H22" s="163"/>
    </row>
    <row r="23" spans="5:9" x14ac:dyDescent="0.35">
      <c r="E23" s="162" t="s">
        <v>526</v>
      </c>
      <c r="F23" s="163"/>
      <c r="G23" s="163"/>
      <c r="H23" s="163"/>
    </row>
    <row r="24" spans="5:9" x14ac:dyDescent="0.35">
      <c r="E24" s="163" t="s">
        <v>527</v>
      </c>
      <c r="F24" s="163"/>
      <c r="G24" s="163"/>
      <c r="H24" s="163"/>
      <c r="I24" s="163"/>
    </row>
    <row r="25" spans="5:9" x14ac:dyDescent="0.35">
      <c r="E25" s="163" t="s">
        <v>513</v>
      </c>
      <c r="F25" s="163"/>
      <c r="G25" s="163"/>
      <c r="H25" s="163"/>
      <c r="I25" s="163"/>
    </row>
  </sheetData>
  <mergeCells count="6">
    <mergeCell ref="F2:H2"/>
    <mergeCell ref="E19:F19"/>
    <mergeCell ref="E22:H22"/>
    <mergeCell ref="E23:H23"/>
    <mergeCell ref="E24:I24"/>
    <mergeCell ref="E25:I2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72FBD834F53C40909E17374C6A0056" ma:contentTypeVersion="6" ma:contentTypeDescription="Create a new document." ma:contentTypeScope="" ma:versionID="7e565df30ceee4f31878231de0f31ccf">
  <xsd:schema xmlns:xsd="http://www.w3.org/2001/XMLSchema" xmlns:xs="http://www.w3.org/2001/XMLSchema" xmlns:p="http://schemas.microsoft.com/office/2006/metadata/properties" xmlns:ns2="bbf4029a-e8bf-45a6-8365-7163bf07ec58" xmlns:ns3="42de4c6f-c25f-45b3-b015-fcb1f5d9be11" targetNamespace="http://schemas.microsoft.com/office/2006/metadata/properties" ma:root="true" ma:fieldsID="6cb9f089df263a6bf2c8df6b5d039e35" ns2:_="" ns3:_="">
    <xsd:import namespace="bbf4029a-e8bf-45a6-8365-7163bf07ec58"/>
    <xsd:import namespace="42de4c6f-c25f-45b3-b015-fcb1f5d9be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4029a-e8bf-45a6-8365-7163bf07ec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de4c6f-c25f-45b3-b015-fcb1f5d9be1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2672945-D8E7-4DE2-91C1-6513AA54070D}"/>
</file>

<file path=customXml/itemProps2.xml><?xml version="1.0" encoding="utf-8"?>
<ds:datastoreItem xmlns:ds="http://schemas.openxmlformats.org/officeDocument/2006/customXml" ds:itemID="{613D39E2-C117-47A0-BA54-E544BFFCB9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31E21A-5422-4E38-8116-DA6C90AB67AD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42de4c6f-c25f-45b3-b015-fcb1f5d9be11"/>
    <ds:schemaRef ds:uri="bbf4029a-e8bf-45a6-8365-7163bf07ec5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Query Management </vt:lpstr>
      <vt:lpstr>Key Account Management </vt:lpstr>
      <vt:lpstr>VIP Services </vt:lpstr>
      <vt:lpstr> Stakeholder Relations Manageme</vt:lpstr>
      <vt:lpstr>Tenant Relationship Management </vt:lpstr>
      <vt:lpstr>Traffic Development Unit</vt:lpstr>
      <vt:lpstr>Training Academy</vt:lpstr>
      <vt:lpstr>Data Migration</vt:lpstr>
      <vt:lpstr>BIDDER'S SCORING SHEET</vt:lpstr>
      <vt:lpstr>BR_REQUIREMENTS TOTAL SCORING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Nkosinathi Ndlovu</dc:creator>
  <cp:keywords/>
  <dc:description/>
  <cp:lastModifiedBy>Nkosinathi Ndlovu</cp:lastModifiedBy>
  <cp:revision/>
  <dcterms:created xsi:type="dcterms:W3CDTF">2025-03-10T22:53:02Z</dcterms:created>
  <dcterms:modified xsi:type="dcterms:W3CDTF">2025-11-21T08:54:38Z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0x0101001E72FBD834F53C40909E17374C6A0056</vt:lpwstr>
  </property>
  <property fmtid="{D5CDD505-2E9C-101B-9397-08002B2CF9AE}" pid="3" name="MSIP_Label_a11864d1-c16a-45ad-949f-bdea3b8c9e66_Enabled">
    <vt:lpwstr>true</vt:lpwstr>
  </property>
  <property fmtid="{D5CDD505-2E9C-101B-9397-08002B2CF9AE}" pid="4" name="MSIP_Label_a11864d1-c16a-45ad-949f-bdea3b8c9e66_SetDate">
    <vt:lpwstr>2025-03-11T06:29:04Z</vt:lpwstr>
  </property>
  <property fmtid="{D5CDD505-2E9C-101B-9397-08002B2CF9AE}" pid="5" name="MSIP_Label_a11864d1-c16a-45ad-949f-bdea3b8c9e66_Method">
    <vt:lpwstr>Standard</vt:lpwstr>
  </property>
  <property fmtid="{D5CDD505-2E9C-101B-9397-08002B2CF9AE}" pid="6" name="MSIP_Label_a11864d1-c16a-45ad-949f-bdea3b8c9e66_Name">
    <vt:lpwstr>Confidential</vt:lpwstr>
  </property>
  <property fmtid="{D5CDD505-2E9C-101B-9397-08002B2CF9AE}" pid="7" name="MSIP_Label_a11864d1-c16a-45ad-949f-bdea3b8c9e66_SiteId">
    <vt:lpwstr>fb62d46e-e86e-4673-ba82-b27b61d8202b</vt:lpwstr>
  </property>
  <property fmtid="{D5CDD505-2E9C-101B-9397-08002B2CF9AE}" pid="8" name="MSIP_Label_a11864d1-c16a-45ad-949f-bdea3b8c9e66_ActionId">
    <vt:lpwstr>cb00ffad-d841-493d-8193-29a15f3b520d</vt:lpwstr>
  </property>
  <property fmtid="{D5CDD505-2E9C-101B-9397-08002B2CF9AE}" pid="9" name="MSIP_Label_a11864d1-c16a-45ad-949f-bdea3b8c9e66_ContentBits">
    <vt:lpwstr>3</vt:lpwstr>
  </property>
  <property fmtid="{D5CDD505-2E9C-101B-9397-08002B2CF9AE}" pid="10" name="MSIP_Label_a11864d1-c16a-45ad-949f-bdea3b8c9e66_Tag">
    <vt:lpwstr>10, 3, 0, 2</vt:lpwstr>
  </property>
</Properties>
</file>