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827"/>
  <workbookPr/>
  <mc:AlternateContent xmlns:mc="http://schemas.openxmlformats.org/markup-compatibility/2006">
    <mc:Choice Requires="x15">
      <x15ac:absPath xmlns:x15ac="http://schemas.microsoft.com/office/spreadsheetml/2010/11/ac" url="C:\Users\kwenar\Desktop\My Documents\Desktop\Business Cases\Electrical Maintenance\August 2024\Generators\RFB 3119-2025\"/>
    </mc:Choice>
  </mc:AlternateContent>
  <xr:revisionPtr revIDLastSave="0" documentId="8_{2CFC47EF-04D8-498C-A50D-8ECDBE61C448}" xr6:coauthVersionLast="47" xr6:coauthVersionMax="47" xr10:uidLastSave="{00000000-0000-0000-0000-000000000000}"/>
  <bookViews>
    <workbookView xWindow="-120" yWindow="-120" windowWidth="29040" windowHeight="15720" xr2:uid="{00000000-000D-0000-FFFF-FFFF00000000}"/>
  </bookViews>
  <sheets>
    <sheet name="PRICING SCHEDULE 01" sheetId="9" r:id="rId1"/>
  </sheets>
  <definedNames>
    <definedName name="_xlnm.Print_Area" localSheetId="0">'PRICING SCHEDULE 01'!$A$1:$O$80</definedName>
    <definedName name="_xlnm.Print_Titles" localSheetId="0">'PRICING SCHEDULE 01'!$1:$5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65" i="9" l="1"/>
  <c r="H63" i="9"/>
  <c r="K63" i="9" s="1"/>
  <c r="H64" i="9"/>
  <c r="K64" i="9" s="1"/>
  <c r="H66" i="9"/>
  <c r="K66" i="9" s="1"/>
  <c r="H67" i="9"/>
  <c r="K67" i="9" s="1"/>
  <c r="K68" i="9"/>
  <c r="H62" i="9"/>
  <c r="K62" i="9" s="1"/>
  <c r="K44" i="9"/>
  <c r="K32" i="9"/>
  <c r="L31" i="9"/>
  <c r="I31" i="9"/>
  <c r="F31" i="9"/>
  <c r="L43" i="9"/>
  <c r="I43" i="9"/>
  <c r="F43" i="9"/>
  <c r="L60" i="9"/>
  <c r="I60" i="9"/>
  <c r="F60" i="9"/>
  <c r="M60" i="9" s="1"/>
  <c r="L42" i="9"/>
  <c r="I42" i="9"/>
  <c r="F42" i="9"/>
  <c r="L41" i="9"/>
  <c r="I41" i="9"/>
  <c r="F41" i="9"/>
  <c r="L40" i="9"/>
  <c r="I40" i="9"/>
  <c r="F40" i="9"/>
  <c r="L39" i="9"/>
  <c r="I39" i="9"/>
  <c r="F39" i="9"/>
  <c r="L38" i="9"/>
  <c r="I38" i="9"/>
  <c r="F38" i="9"/>
  <c r="L37" i="9"/>
  <c r="I37" i="9"/>
  <c r="F37" i="9"/>
  <c r="L36" i="9"/>
  <c r="I36" i="9"/>
  <c r="F36" i="9"/>
  <c r="L35" i="9"/>
  <c r="I35" i="9"/>
  <c r="F35" i="9"/>
  <c r="L34" i="9"/>
  <c r="L33" i="9"/>
  <c r="I33" i="9"/>
  <c r="F33" i="9"/>
  <c r="L59" i="9"/>
  <c r="I59" i="9"/>
  <c r="F59" i="9"/>
  <c r="L58" i="9"/>
  <c r="I58" i="9"/>
  <c r="F58" i="9"/>
  <c r="L57" i="9"/>
  <c r="I57" i="9"/>
  <c r="F57" i="9"/>
  <c r="L56" i="9"/>
  <c r="I56" i="9"/>
  <c r="F56" i="9"/>
  <c r="L55" i="9"/>
  <c r="I55" i="9"/>
  <c r="F55" i="9"/>
  <c r="L54" i="9"/>
  <c r="I54" i="9"/>
  <c r="F54" i="9"/>
  <c r="L53" i="9"/>
  <c r="I53" i="9"/>
  <c r="F53" i="9"/>
  <c r="L52" i="9"/>
  <c r="I52" i="9"/>
  <c r="F52" i="9"/>
  <c r="L51" i="9"/>
  <c r="I51" i="9"/>
  <c r="F51" i="9"/>
  <c r="L50" i="9"/>
  <c r="I50" i="9"/>
  <c r="F50" i="9"/>
  <c r="L49" i="9"/>
  <c r="I49" i="9"/>
  <c r="F49" i="9"/>
  <c r="L48" i="9"/>
  <c r="I48" i="9"/>
  <c r="F48" i="9"/>
  <c r="L47" i="9"/>
  <c r="I47" i="9"/>
  <c r="F47" i="9"/>
  <c r="L46" i="9"/>
  <c r="I46" i="9"/>
  <c r="F46" i="9"/>
  <c r="L45" i="9"/>
  <c r="I45" i="9"/>
  <c r="F45" i="9"/>
  <c r="L32" i="9" l="1"/>
  <c r="L44" i="9"/>
  <c r="I44" i="9"/>
  <c r="F32" i="9"/>
  <c r="I32" i="9"/>
  <c r="F44" i="9"/>
  <c r="M31" i="9"/>
  <c r="M43" i="9"/>
  <c r="M36" i="9"/>
  <c r="M46" i="9"/>
  <c r="M58" i="9"/>
  <c r="M39" i="9"/>
  <c r="M57" i="9"/>
  <c r="M37" i="9"/>
  <c r="M55" i="9"/>
  <c r="M34" i="9"/>
  <c r="M38" i="9"/>
  <c r="M35" i="9"/>
  <c r="M52" i="9"/>
  <c r="M41" i="9"/>
  <c r="M40" i="9"/>
  <c r="M56" i="9"/>
  <c r="M49" i="9"/>
  <c r="M42" i="9"/>
  <c r="M59" i="9"/>
  <c r="M48" i="9"/>
  <c r="M33" i="9"/>
  <c r="M50" i="9"/>
  <c r="M54" i="9"/>
  <c r="M45" i="9"/>
  <c r="M51" i="9"/>
  <c r="M53" i="9"/>
  <c r="M47" i="9"/>
  <c r="M44" i="9" l="1"/>
  <c r="M32" i="9"/>
  <c r="L28" i="9"/>
  <c r="I28" i="9"/>
  <c r="F28" i="9"/>
  <c r="L27" i="9"/>
  <c r="I27" i="9"/>
  <c r="F27" i="9"/>
  <c r="M28" i="9" l="1"/>
  <c r="M27" i="9"/>
  <c r="I68" i="9" l="1"/>
  <c r="F68" i="9"/>
  <c r="I67" i="9"/>
  <c r="F67" i="9"/>
  <c r="L66" i="9"/>
  <c r="F66" i="9"/>
  <c r="F65" i="9"/>
  <c r="F64" i="9"/>
  <c r="F63" i="9"/>
  <c r="I62" i="9"/>
  <c r="F62" i="9"/>
  <c r="F30" i="9"/>
  <c r="F29" i="9"/>
  <c r="F26" i="9"/>
  <c r="F25" i="9"/>
  <c r="F24" i="9"/>
  <c r="F23" i="9"/>
  <c r="F22" i="9"/>
  <c r="I21" i="9"/>
  <c r="F21" i="9"/>
  <c r="I20" i="9"/>
  <c r="F20" i="9"/>
  <c r="F19" i="9"/>
  <c r="F18" i="9"/>
  <c r="F17" i="9"/>
  <c r="F16" i="9"/>
  <c r="F15" i="9" l="1"/>
  <c r="E69" i="9"/>
  <c r="F69" i="9" s="1"/>
  <c r="L67" i="9"/>
  <c r="M67" i="9" s="1"/>
  <c r="L62" i="9"/>
  <c r="L19" i="9"/>
  <c r="I19" i="9"/>
  <c r="I22" i="9"/>
  <c r="I26" i="9"/>
  <c r="L17" i="9"/>
  <c r="L23" i="9"/>
  <c r="L65" i="9"/>
  <c r="I17" i="9"/>
  <c r="I23" i="9"/>
  <c r="I25" i="9"/>
  <c r="I65" i="9"/>
  <c r="I30" i="9"/>
  <c r="L18" i="9"/>
  <c r="I24" i="9"/>
  <c r="L26" i="9"/>
  <c r="I64" i="9"/>
  <c r="L63" i="9"/>
  <c r="L29" i="9"/>
  <c r="I18" i="9"/>
  <c r="L16" i="9"/>
  <c r="I66" i="9"/>
  <c r="M66" i="9" s="1"/>
  <c r="I16" i="9"/>
  <c r="L22" i="9"/>
  <c r="I29" i="9"/>
  <c r="I63" i="9"/>
  <c r="I15" i="9" l="1"/>
  <c r="M18" i="9"/>
  <c r="M16" i="9"/>
  <c r="M17" i="9"/>
  <c r="M65" i="9"/>
  <c r="M29" i="9"/>
  <c r="M23" i="9"/>
  <c r="M22" i="9"/>
  <c r="M19" i="9"/>
  <c r="H69" i="9"/>
  <c r="I69" i="9" s="1"/>
  <c r="I61" i="9" s="1"/>
  <c r="M62" i="9"/>
  <c r="M26" i="9"/>
  <c r="M63" i="9"/>
  <c r="F61" i="9"/>
  <c r="L20" i="9"/>
  <c r="M20" i="9" s="1"/>
  <c r="L68" i="9"/>
  <c r="M68" i="9" s="1"/>
  <c r="L64" i="9"/>
  <c r="M64" i="9" s="1"/>
  <c r="L30" i="9"/>
  <c r="M30" i="9" s="1"/>
  <c r="L24" i="9"/>
  <c r="M24" i="9" s="1"/>
  <c r="L25" i="9"/>
  <c r="M25" i="9" s="1"/>
  <c r="L21" i="9"/>
  <c r="M21" i="9" s="1"/>
  <c r="L15" i="9" l="1"/>
  <c r="M15" i="9"/>
  <c r="K69" i="9"/>
  <c r="L69" i="9" s="1"/>
  <c r="M69" i="9" l="1"/>
  <c r="M61" i="9" s="1"/>
  <c r="L61" i="9"/>
  <c r="M70" i="9" l="1"/>
  <c r="M71" i="9" s="1"/>
  <c r="M72" i="9" s="1"/>
</calcChain>
</file>

<file path=xl/sharedStrings.xml><?xml version="1.0" encoding="utf-8"?>
<sst xmlns="http://schemas.openxmlformats.org/spreadsheetml/2006/main" count="196" uniqueCount="140">
  <si>
    <t>Item No</t>
  </si>
  <si>
    <t>Unit of measure</t>
  </si>
  <si>
    <t>VAT (@15%)</t>
  </si>
  <si>
    <t>1. INSTRUCTION FOR COMPLETING THE PRICING SCHEDULE</t>
  </si>
  <si>
    <t>YEAR 1</t>
  </si>
  <si>
    <t>YEAR 2</t>
  </si>
  <si>
    <t>YEAR 3</t>
  </si>
  <si>
    <t xml:space="preserve">Qty </t>
  </si>
  <si>
    <t>TOTAL</t>
  </si>
  <si>
    <t>Qty</t>
  </si>
  <si>
    <t>RFx No</t>
  </si>
  <si>
    <t>RFx Title</t>
  </si>
  <si>
    <t>2.2</t>
  </si>
  <si>
    <t>2.3</t>
  </si>
  <si>
    <t>Unit Price 
(Excl VAT)</t>
  </si>
  <si>
    <t>Line Price Term 
(Excl VAT)</t>
  </si>
  <si>
    <t>SUPPLY CHAIN MANAGEMENT</t>
  </si>
  <si>
    <t xml:space="preserve">Bidder Name </t>
  </si>
  <si>
    <t>Goods/Service description</t>
  </si>
  <si>
    <t>TOTAL BID PRICE  (EXCL VAT)</t>
  </si>
  <si>
    <t>TOTAL  BID PRICE (INCL VAT)</t>
  </si>
  <si>
    <t>Name</t>
  </si>
  <si>
    <t>Date</t>
  </si>
  <si>
    <t>Capacity</t>
  </si>
  <si>
    <t>I, the bidder, confirm that the price(s) and rate(s) quoted cover all the goods and/or works specified in the bidding documents; that the price(s) or rate(s) cover all my obligations and I accept that any mistakes regarding price(s), rate(s) or calculations will be at my own risk.
[Note: First convert to PDF, then add signature]</t>
  </si>
  <si>
    <t>BRAND / MODEL</t>
  </si>
  <si>
    <t>Price clarification comment</t>
  </si>
  <si>
    <t>Signature (above)</t>
  </si>
  <si>
    <t>Pricing schedule</t>
  </si>
  <si>
    <r>
      <t xml:space="preserve">(a)  Bidder must complete/enter </t>
    </r>
    <r>
      <rPr>
        <b/>
        <sz val="12"/>
        <color theme="1"/>
        <rFont val="Calibri"/>
        <family val="2"/>
        <scheme val="minor"/>
      </rPr>
      <t xml:space="preserve">YELLOW </t>
    </r>
    <r>
      <rPr>
        <sz val="12"/>
        <color theme="1"/>
        <rFont val="Calibri"/>
        <family val="2"/>
        <scheme val="minor"/>
      </rPr>
      <t>cells only</t>
    </r>
  </si>
  <si>
    <t>(b)  Unit and Line prices must be VAT EXCLUSIVE and in South African Rand (ZAR) currency.</t>
  </si>
  <si>
    <t>(c) The price must include all cost to deliver the goods or render the service, including all applicable taxes, duty fees, logistics/delivery, storage, labour, overtime and subsistance and travel</t>
  </si>
  <si>
    <t>instance</t>
  </si>
  <si>
    <t>2.1</t>
  </si>
  <si>
    <t>Unit rate per hour</t>
  </si>
  <si>
    <t>Line Price Year 1</t>
  </si>
  <si>
    <t>Line Price Year 2</t>
  </si>
  <si>
    <t>Line Price Year 3</t>
  </si>
  <si>
    <t>2.4</t>
  </si>
  <si>
    <t>2.5</t>
  </si>
  <si>
    <t xml:space="preserve">Corrective Maintenance Allowance for Life Cycle Management Parts Replacement and other Material
</t>
  </si>
  <si>
    <t>1.1</t>
  </si>
  <si>
    <t>1.2</t>
  </si>
  <si>
    <t>1.6</t>
  </si>
  <si>
    <t>1.8</t>
  </si>
  <si>
    <t>1.9</t>
  </si>
  <si>
    <t>1.13</t>
  </si>
  <si>
    <t>Monthly</t>
  </si>
  <si>
    <t>Quartely</t>
  </si>
  <si>
    <r>
      <rPr>
        <b/>
        <sz val="12"/>
        <color theme="1"/>
        <rFont val="Calibri"/>
        <family val="2"/>
        <scheme val="minor"/>
      </rPr>
      <t>Labour – Technician</t>
    </r>
    <r>
      <rPr>
        <sz val="12"/>
        <color theme="1"/>
        <rFont val="Calibri"/>
        <family val="2"/>
        <scheme val="minor"/>
      </rPr>
      <t xml:space="preserve"> during afterhours (Sundays 00:00 to 23:59). 
This rate will be applicable from time of arrival to site, up to time of leaving the site.</t>
    </r>
  </si>
  <si>
    <r>
      <rPr>
        <b/>
        <sz val="12"/>
        <color theme="1"/>
        <rFont val="Calibri"/>
        <family val="2"/>
        <scheme val="minor"/>
      </rPr>
      <t>Labour –  Assistant</t>
    </r>
    <r>
      <rPr>
        <sz val="12"/>
        <color theme="1"/>
        <rFont val="Calibri"/>
        <family val="2"/>
        <scheme val="minor"/>
      </rPr>
      <t>; during afterhours (Weekdays 17:00 to 08:00 and Saturdays 00:00 to 23:59). 
This rate will be applicable from time of arrival to site, up to time of leaving the site.</t>
    </r>
  </si>
  <si>
    <r>
      <rPr>
        <b/>
        <sz val="12"/>
        <color theme="1"/>
        <rFont val="Calibri"/>
        <family val="2"/>
        <scheme val="minor"/>
      </rPr>
      <t>Labour – Technician</t>
    </r>
    <r>
      <rPr>
        <sz val="12"/>
        <color theme="1"/>
        <rFont val="Calibri"/>
        <family val="2"/>
        <scheme val="minor"/>
      </rPr>
      <t xml:space="preserve"> during afterhours (Weekdays 17:00 to 08:00 and Saturdays 00:00 to 23:59). 
This rate will be applicable from time of arrival to site, up to time of leaving the site.</t>
    </r>
  </si>
  <si>
    <r>
      <rPr>
        <b/>
        <sz val="12"/>
        <color theme="1"/>
        <rFont val="Calibri"/>
        <family val="2"/>
        <scheme val="minor"/>
      </rPr>
      <t>Labour – Assistant</t>
    </r>
    <r>
      <rPr>
        <sz val="12"/>
        <color theme="1"/>
        <rFont val="Calibri"/>
        <family val="2"/>
        <scheme val="minor"/>
      </rPr>
      <t xml:space="preserve"> during normal hours (08:00 to 17:00). 
This rate will be applicable from time of arrival to site, up to time of leaving the site.</t>
    </r>
  </si>
  <si>
    <r>
      <rPr>
        <b/>
        <sz val="12"/>
        <color theme="1"/>
        <rFont val="Calibri"/>
        <family val="2"/>
        <scheme val="minor"/>
      </rPr>
      <t xml:space="preserve">Labour – Technician </t>
    </r>
    <r>
      <rPr>
        <sz val="12"/>
        <color theme="1"/>
        <rFont val="Calibri"/>
        <family val="2"/>
        <scheme val="minor"/>
      </rPr>
      <t>during normal hours (08:00 to 17:00). 
This rate will be applicable from time of arrival to site, up to time of leaving the site.</t>
    </r>
  </si>
  <si>
    <r>
      <rPr>
        <b/>
        <sz val="12"/>
        <color theme="1"/>
        <rFont val="Calibri"/>
        <family val="2"/>
        <scheme val="minor"/>
      </rPr>
      <t xml:space="preserve">Call out fee - Bidder's Own Resource </t>
    </r>
    <r>
      <rPr>
        <sz val="12"/>
        <color theme="1"/>
        <rFont val="Calibri"/>
        <family val="2"/>
        <scheme val="minor"/>
      </rPr>
      <t xml:space="preserve">
This rate will be applicable from time of leaving the contractor’s office, up to time of arrival on the site within a maximum of 60-minutes, and time of leaving the site up to arrival back at the contractor’s office.</t>
    </r>
  </si>
  <si>
    <t>1.3</t>
  </si>
  <si>
    <t>1.4</t>
  </si>
  <si>
    <t>1.5</t>
  </si>
  <si>
    <t>1.7</t>
  </si>
  <si>
    <t>1.10</t>
  </si>
  <si>
    <t>1.11</t>
  </si>
  <si>
    <t>1.12</t>
  </si>
  <si>
    <t>1.14</t>
  </si>
  <si>
    <t>1.15</t>
  </si>
  <si>
    <t>2.6</t>
  </si>
  <si>
    <t>2.7</t>
  </si>
  <si>
    <t>2.8</t>
  </si>
  <si>
    <t>2.9</t>
  </si>
  <si>
    <t>2.10</t>
  </si>
  <si>
    <t>2.15</t>
  </si>
  <si>
    <t>(d) Bidders must complete and submit bid pricing in the provided Excel spreadsheet format, and any pricing schedule submitted in a different format will not be considered.</t>
  </si>
  <si>
    <r>
      <rPr>
        <b/>
        <sz val="12"/>
        <color theme="1"/>
        <rFont val="Calibri"/>
        <family val="2"/>
        <scheme val="minor"/>
      </rPr>
      <t>Engine Oil and Oil Filters Change Service: Generator 3</t>
    </r>
    <r>
      <rPr>
        <sz val="12"/>
        <color theme="1"/>
        <rFont val="Calibri"/>
        <family val="2"/>
        <scheme val="minor"/>
      </rPr>
      <t>, as specified for equipment in Section 3.2 and maintenance activities in Section 4.4.1.5.
This is a unit rate per site, including traveling, labour, Lubricating Oil, Oil Filters, material/spares, consumables, and tools. The Rate must include the specified service pack, and to perform the specified services.</t>
    </r>
  </si>
  <si>
    <r>
      <rPr>
        <b/>
        <sz val="12"/>
        <color theme="1"/>
        <rFont val="Calibri"/>
        <family val="2"/>
        <scheme val="minor"/>
      </rPr>
      <t>Engine Oil and Oil Filters Change Service: Generator 4</t>
    </r>
    <r>
      <rPr>
        <sz val="12"/>
        <color theme="1"/>
        <rFont val="Calibri"/>
        <family val="2"/>
        <scheme val="minor"/>
      </rPr>
      <t>, as specified for equipment in Section 3.2 and maintenance activities in Section 4.4.1.5.
This is a unit rate per site, including traveling, labour, Lubricating Oil, Oil Filters, material/spares, consumables, and tools. The Rate must include the specified service pack, and to perform the specified services.</t>
    </r>
  </si>
  <si>
    <r>
      <rPr>
        <b/>
        <sz val="12"/>
        <color theme="1"/>
        <rFont val="Calibri"/>
        <family val="2"/>
        <scheme val="minor"/>
      </rPr>
      <t>Engine Coolant Change: Generator 4</t>
    </r>
    <r>
      <rPr>
        <sz val="12"/>
        <color theme="1"/>
        <rFont val="Calibri"/>
        <family val="2"/>
        <scheme val="minor"/>
      </rPr>
      <t>, as specified for equipment in Section 3.2 and maintenance activities in Section 4.4.1.5.
This is a unit rate per site including traveling, labour, ready-mix coolant, material/spares, consumables, and tools. The Rate must include the specified service pack, and to perform the specified services.</t>
    </r>
  </si>
  <si>
    <r>
      <rPr>
        <b/>
        <sz val="12"/>
        <color theme="1"/>
        <rFont val="Calibri"/>
        <family val="2"/>
        <scheme val="minor"/>
      </rPr>
      <t>Engine Coolant Change: Generator 3</t>
    </r>
    <r>
      <rPr>
        <sz val="12"/>
        <color theme="1"/>
        <rFont val="Calibri"/>
        <family val="2"/>
        <scheme val="minor"/>
      </rPr>
      <t>, as specified for equipment in Section 3.2 and maintenance activities in Section 4.4.1.5.
This is a unit rate per site including traveling, labour, ready-mix coolant, material/spares, consumables, and tools. The Rate must include the specified service pack, and to perform the specified services.</t>
    </r>
  </si>
  <si>
    <r>
      <rPr>
        <b/>
        <sz val="12"/>
        <color theme="1"/>
        <rFont val="Calibri"/>
        <family val="2"/>
        <scheme val="minor"/>
      </rPr>
      <t>Engine Coolant Test per Generator Set (Bi-Annual)</t>
    </r>
    <r>
      <rPr>
        <sz val="12"/>
        <color theme="1"/>
        <rFont val="Calibri"/>
        <family val="2"/>
        <scheme val="minor"/>
      </rPr>
      <t>, as specified for equipment in Section 3.2 and maintenance activities in Section 4.4.1.5.
The Rate must include travel to the relevant site, labour, material, tools and collection of samples, the specified service pack, and to perform the specified services</t>
    </r>
  </si>
  <si>
    <r>
      <rPr>
        <b/>
        <sz val="12"/>
        <color theme="1"/>
        <rFont val="Calibri"/>
        <family val="2"/>
        <scheme val="minor"/>
      </rPr>
      <t>Engine Oil Test per Generator Set (Bi-Annual)</t>
    </r>
    <r>
      <rPr>
        <sz val="12"/>
        <color theme="1"/>
        <rFont val="Calibri"/>
        <family val="2"/>
        <scheme val="minor"/>
      </rPr>
      <t>, as specified for equipment in Section 3.2 and maintenance activities in Section 4.4.1.5.
The Rate must include travel to the relevant site, labour, material, tools and collection of samples, the specified service pack, and to perform the specified services</t>
    </r>
  </si>
  <si>
    <r>
      <rPr>
        <b/>
        <sz val="12"/>
        <color theme="1"/>
        <rFont val="Calibri"/>
        <family val="2"/>
        <scheme val="minor"/>
      </rPr>
      <t>Starter Batteries Replacement Generator 3</t>
    </r>
    <r>
      <rPr>
        <sz val="12"/>
        <color theme="1"/>
        <rFont val="Calibri"/>
        <family val="2"/>
        <scheme val="minor"/>
      </rPr>
      <t>, as specified for equipment in Section 3.2 and maintenance activities in Section 4.4.1.5.
This is a unit rate per site including traveling, labour, 1150K Starter Battery, material/spares, consumables, and tools. The Rate must include the specified service pack, and to perform the specified services.</t>
    </r>
  </si>
  <si>
    <r>
      <rPr>
        <b/>
        <sz val="12"/>
        <color theme="1"/>
        <rFont val="Calibri"/>
        <family val="2"/>
        <scheme val="minor"/>
      </rPr>
      <t>Diesel Engine Major Service Generator 3</t>
    </r>
    <r>
      <rPr>
        <sz val="12"/>
        <color theme="1"/>
        <rFont val="Calibri"/>
        <family val="2"/>
        <scheme val="minor"/>
      </rPr>
      <t xml:space="preserve">, as specified for equipment in Section 3.2 and combined maintenance activities in Section 4.4.1.5. 
</t>
    </r>
    <r>
      <rPr>
        <b/>
        <sz val="12"/>
        <color theme="1"/>
        <rFont val="Calibri"/>
        <family val="2"/>
        <scheme val="minor"/>
      </rPr>
      <t>1. Routine generator set and plant maintenance.
2. Engine Oil and Oil Filters, Change and Service.
3. Fuel and Air Filters, Change and Service.
4. Engine Coolant Change and Service.
5. Starter Battery Replacement</t>
    </r>
    <r>
      <rPr>
        <sz val="12"/>
        <color theme="1"/>
        <rFont val="Calibri"/>
        <family val="2"/>
        <scheme val="minor"/>
      </rPr>
      <t xml:space="preserve">
The  unit rate including traveling, labour, material, spares, tools, accessories and consumables., and provide the specified report. The Rate must include the specified service pack, and to perform the specified services.</t>
    </r>
  </si>
  <si>
    <r>
      <rPr>
        <b/>
        <sz val="12"/>
        <color theme="1"/>
        <rFont val="Calibri"/>
        <family val="2"/>
        <scheme val="minor"/>
      </rPr>
      <t>Fuel and Air Filters, Change and Service: Generator 4</t>
    </r>
    <r>
      <rPr>
        <sz val="12"/>
        <color theme="1"/>
        <rFont val="Calibri"/>
        <family val="2"/>
        <scheme val="minor"/>
      </rPr>
      <t>,  as specified for equipment in Section 3.2 and maintenance activities in Section 4.4.1.5.
This is a unit rate per site including traveling, labour, 1x Inline Water Trap Filter, Fuel Filters,  Air Filters, material/spares, consumables, and tools. The Rate must include the specified service pack, and to perform the specified services.</t>
    </r>
  </si>
  <si>
    <r>
      <rPr>
        <b/>
        <sz val="12"/>
        <color theme="1"/>
        <rFont val="Calibri"/>
        <family val="2"/>
        <scheme val="minor"/>
      </rPr>
      <t>Fuel and Air Filters, Change and Service: Generator 3</t>
    </r>
    <r>
      <rPr>
        <sz val="12"/>
        <color theme="1"/>
        <rFont val="Calibri"/>
        <family val="2"/>
        <scheme val="minor"/>
      </rPr>
      <t>,  as specified for equipment in Section 3.2 and maintenance activities in Section 4.4.1.5.
This is a unit rate per site including traveling, labour, 1x Inline Water Trap Filter, Fuel Filters,  Air Filters, material/spares, consumables, and tools. The Rate must include the specified service pack, and to perform the specified services.</t>
    </r>
  </si>
  <si>
    <t>SCHEDULED SERVICES: SITA BETA</t>
  </si>
  <si>
    <t xml:space="preserve">Appointment of a Service Provider for Maintenance Support and Service of Diesel Generators at the SITA Pretoria Sites for a Period of Thirty-Six (36) Months. </t>
  </si>
  <si>
    <t>SCHEDULED SERVICES: SITA NUMERUS</t>
  </si>
  <si>
    <r>
      <rPr>
        <b/>
        <sz val="12"/>
        <color theme="1"/>
        <rFont val="Calibri"/>
        <family val="2"/>
        <scheme val="minor"/>
      </rPr>
      <t>Engine Oil and Oil Filters Change Service: Generators 1 , 2 and 3</t>
    </r>
    <r>
      <rPr>
        <sz val="12"/>
        <color theme="1"/>
        <rFont val="Calibri"/>
        <family val="2"/>
        <scheme val="minor"/>
      </rPr>
      <t>, as specified for equipment in Section 3.2 and maintenance activities in Section 4.4.1.5.
This is a unit rate per site, including traveling, labour, Lubricating Oil, Oil Filters, material/spares, consumables, and tools. The Rate must include the specified service pack, and to perform the specified services.</t>
    </r>
  </si>
  <si>
    <r>
      <rPr>
        <b/>
        <sz val="12"/>
        <color theme="1"/>
        <rFont val="Calibri"/>
        <family val="2"/>
        <scheme val="minor"/>
      </rPr>
      <t xml:space="preserve">Periodic Generator Testing and Inspections including Mains Fail Testing  (All Site Generators 1-4) </t>
    </r>
    <r>
      <rPr>
        <sz val="12"/>
        <color theme="1"/>
        <rFont val="Calibri"/>
        <family val="2"/>
        <scheme val="minor"/>
      </rPr>
      <t>, as specified for equipment in Section 3.2 and maintenance activities in Section 4.4.1.5. 
The unit rate including traveling, labour, material, spares, tools, accessories and consumables., and provide the specified report. The Rate must include the specified service pack, and to perform the specified services.</t>
    </r>
  </si>
  <si>
    <r>
      <rPr>
        <b/>
        <sz val="12"/>
        <color theme="1"/>
        <rFont val="Calibri"/>
        <family val="2"/>
        <scheme val="minor"/>
      </rPr>
      <t>Periodic Monthly Inspections (All Site Generators 1-4)</t>
    </r>
    <r>
      <rPr>
        <sz val="12"/>
        <color theme="1"/>
        <rFont val="Calibri"/>
        <family val="2"/>
        <scheme val="minor"/>
      </rPr>
      <t>, as specified for equipment in Section 3.2 and maintenance activities in Section 4.4.1.5. 
The  unit rate including traveling, labour, material, spares, tools, accessories and consumables., and provide the specified report. The Rate must include the specified service pack, and to perform the specified services.</t>
    </r>
  </si>
  <si>
    <r>
      <rPr>
        <b/>
        <sz val="12"/>
        <color theme="1"/>
        <rFont val="Calibri"/>
        <family val="2"/>
        <scheme val="minor"/>
      </rPr>
      <t>Routine Maintenance All Site (Generators 1-4)</t>
    </r>
    <r>
      <rPr>
        <sz val="12"/>
        <color theme="1"/>
        <rFont val="Calibri"/>
        <family val="2"/>
        <scheme val="minor"/>
      </rPr>
      <t>, as specified for equipment in Section 3.2 and maintenance activities in Section 4.4.1.5. 
The  unit rate including traveling, labour, material, spares, tools, accessories and consumables., and provide the specified report. The Rate must include the specified service pack, and to perform the specified services.</t>
    </r>
  </si>
  <si>
    <r>
      <rPr>
        <b/>
        <sz val="12"/>
        <color theme="1"/>
        <rFont val="Calibri"/>
        <family val="2"/>
        <scheme val="minor"/>
      </rPr>
      <t>Engine Coolant Change: Generators 1 , 2 and 3</t>
    </r>
    <r>
      <rPr>
        <sz val="12"/>
        <color theme="1"/>
        <rFont val="Calibri"/>
        <family val="2"/>
        <scheme val="minor"/>
      </rPr>
      <t>, as specified for equipment in Section 3.2 and maintenance activities in Section 4.4.1.5.
This is a unit rate per site including traveling, labour, ready-mix coolant, material/spares, consumables, and tools. The Rate must include the specified service pack, and to perform the specified services.</t>
    </r>
  </si>
  <si>
    <r>
      <rPr>
        <b/>
        <sz val="12"/>
        <color theme="1"/>
        <rFont val="Calibri"/>
        <family val="2"/>
        <scheme val="minor"/>
      </rPr>
      <t>Fuel and Air Filters, Change and Service: Generators 1 , 2 and 3</t>
    </r>
    <r>
      <rPr>
        <sz val="12"/>
        <color theme="1"/>
        <rFont val="Calibri"/>
        <family val="2"/>
        <scheme val="minor"/>
      </rPr>
      <t>,  as specified for equipment in Section 3.2 and maintenance activities in Section 4.4.1.5.
This is a unit rate per site including traveling, labour, 1x Inline Water Trap Filter, Fuel Filters,  Air Filters, material/spares, consumables, and tools. The Rate must include the specified service pack, and to perform the specified services.</t>
    </r>
  </si>
  <si>
    <r>
      <rPr>
        <b/>
        <sz val="12"/>
        <color theme="1"/>
        <rFont val="Calibri"/>
        <family val="2"/>
        <scheme val="minor"/>
      </rPr>
      <t>Starter Batteries Replacement Generators 1 , 2 and 3</t>
    </r>
    <r>
      <rPr>
        <sz val="12"/>
        <color theme="1"/>
        <rFont val="Calibri"/>
        <family val="2"/>
        <scheme val="minor"/>
      </rPr>
      <t>, as specified for equipment in Section 3.2 and maintenance activities in Section 4.4.1.5.
This is a unit rate per site including traveling, labour, 1150K Starter Battery, material/spares, consumables, and tools. The Rate must include the specified service pack, and to perform the specified services.</t>
    </r>
  </si>
  <si>
    <r>
      <rPr>
        <b/>
        <sz val="12"/>
        <color theme="1"/>
        <rFont val="Calibri"/>
        <family val="2"/>
        <scheme val="minor"/>
      </rPr>
      <t>Starter Batteries Replacement Generator 4</t>
    </r>
    <r>
      <rPr>
        <sz val="12"/>
        <color theme="1"/>
        <rFont val="Calibri"/>
        <family val="2"/>
        <scheme val="minor"/>
      </rPr>
      <t>, as specified for equipment in Section 3.2 and maintenance activities in Section 4.4.1.5.
This is a unit rate per site including traveling, labour, 1150K Starter Battery, material/spares, consumables, and tools. The Rate must include the specified service pack, and to perform the specified services.</t>
    </r>
  </si>
  <si>
    <r>
      <rPr>
        <b/>
        <sz val="12"/>
        <color theme="1"/>
        <rFont val="Calibri"/>
        <family val="2"/>
        <scheme val="minor"/>
      </rPr>
      <t>Diesel Engine Major Service Generators 1 , 2 and 3</t>
    </r>
    <r>
      <rPr>
        <sz val="12"/>
        <color theme="1"/>
        <rFont val="Calibri"/>
        <family val="2"/>
        <scheme val="minor"/>
      </rPr>
      <t xml:space="preserve">, as specified for equipment in Section 3.2 and combined maintenance activities in Section 4.4.1.5. 
</t>
    </r>
    <r>
      <rPr>
        <b/>
        <sz val="12"/>
        <color theme="1"/>
        <rFont val="Calibri"/>
        <family val="2"/>
        <scheme val="minor"/>
      </rPr>
      <t>1. Routine generator set and plant maintenance.
2. Engine Oil and Oil Filters, Change and Service.
3. Fuel and Air Filters, Change and Service.
4. Engine Coolant Change and Service.
5. Starter Battery Replacement</t>
    </r>
    <r>
      <rPr>
        <sz val="12"/>
        <color theme="1"/>
        <rFont val="Calibri"/>
        <family val="2"/>
        <scheme val="minor"/>
      </rPr>
      <t xml:space="preserve">
The  unit rate including traveling, labour, material, spares, tools, accessories and consumables., and provide the specified report. The Rate must include the specified service pack, and to perform the specified services.</t>
    </r>
  </si>
  <si>
    <r>
      <rPr>
        <b/>
        <sz val="12"/>
        <color theme="1"/>
        <rFont val="Calibri"/>
        <family val="2"/>
        <scheme val="minor"/>
      </rPr>
      <t>Diesel Engine Major Service Generator 4</t>
    </r>
    <r>
      <rPr>
        <sz val="12"/>
        <color theme="1"/>
        <rFont val="Calibri"/>
        <family val="2"/>
        <scheme val="minor"/>
      </rPr>
      <t xml:space="preserve">, as specified for equipment in Section 3.2 and combined maintenance activities in Section 4.4.1.5. 
</t>
    </r>
    <r>
      <rPr>
        <b/>
        <sz val="12"/>
        <color theme="1"/>
        <rFont val="Calibri"/>
        <family val="2"/>
        <scheme val="minor"/>
      </rPr>
      <t>1. Routine generator set and plant maintenance.
2. Engine Oil and Oil Filters, Change and Service.
3. Fuel and Air Filters, Change and Service.
4. Engine Coolant Change and Service.
5. Starter Battery Replacement</t>
    </r>
    <r>
      <rPr>
        <sz val="12"/>
        <color theme="1"/>
        <rFont val="Calibri"/>
        <family val="2"/>
        <scheme val="minor"/>
      </rPr>
      <t xml:space="preserve">
The  unit rate including traveling, labour, material, spares, tools, accessories and consumables., and provide the specified report. The Rate must include the specified service pack, and to perform the specified services.</t>
    </r>
  </si>
  <si>
    <r>
      <rPr>
        <b/>
        <sz val="12"/>
        <color theme="1"/>
        <rFont val="Calibri"/>
        <family val="2"/>
        <scheme val="minor"/>
      </rPr>
      <t xml:space="preserve">Periodic Generator Testing and Inspections including Mains Fail Testing  (All Site Generators 1, 2 and 3) </t>
    </r>
    <r>
      <rPr>
        <sz val="12"/>
        <color theme="1"/>
        <rFont val="Calibri"/>
        <family val="2"/>
        <scheme val="minor"/>
      </rPr>
      <t>, as specified for equipment in Section 3.2 and maintenance activities in Section 4.4.1.5. 
The unit rate including traveling, labour, material, spares, tools, accessories and consumables., and provide the specified report. The Rate must include the specified service pack, and to perform the specified services.</t>
    </r>
  </si>
  <si>
    <r>
      <rPr>
        <b/>
        <sz val="12"/>
        <color theme="1"/>
        <rFont val="Calibri"/>
        <family val="2"/>
        <scheme val="minor"/>
      </rPr>
      <t>Periodic Monthly Inspections (All Site Generators 1, 2 and 3)</t>
    </r>
    <r>
      <rPr>
        <sz val="12"/>
        <color theme="1"/>
        <rFont val="Calibri"/>
        <family val="2"/>
        <scheme val="minor"/>
      </rPr>
      <t>, as specified for equipment in Section 3.2 and maintenance activities in Section 4.4.1.5. 
The  unit rate including traveling, labour, material, spares, tools, accessories and consumables., and provide the specified report. The Rate must include the specified service pack, and to perform the specified services.</t>
    </r>
  </si>
  <si>
    <r>
      <rPr>
        <b/>
        <sz val="12"/>
        <color theme="1"/>
        <rFont val="Calibri"/>
        <family val="2"/>
        <scheme val="minor"/>
      </rPr>
      <t>Routine Maintenance (All Site Generators 1, 2 and 3)</t>
    </r>
    <r>
      <rPr>
        <sz val="12"/>
        <color theme="1"/>
        <rFont val="Calibri"/>
        <family val="2"/>
        <scheme val="minor"/>
      </rPr>
      <t>, as specified for equipment in Section 3.2 and maintenance activities in Section 4.4.1.5. 
The  unit rate including traveling, labour, material, spares, tools, accessories and consumables., and provide the specified report. The Rate must include the specified service pack, and to perform the specified services.</t>
    </r>
  </si>
  <si>
    <r>
      <rPr>
        <b/>
        <sz val="12"/>
        <color theme="1"/>
        <rFont val="Calibri"/>
        <family val="2"/>
        <scheme val="minor"/>
      </rPr>
      <t>Engine Oil and Oil Filters Change Service: Generators 1, 2 and 3</t>
    </r>
    <r>
      <rPr>
        <sz val="12"/>
        <color theme="1"/>
        <rFont val="Calibri"/>
        <family val="2"/>
        <scheme val="minor"/>
      </rPr>
      <t>, as specified for equipment in Section 3.2 and maintenance activities in Section 4.4.1.5.
This is a unit rate per site, including traveling, labour, Lubricating Oil, Oil Filters, material/spares, consumables, and tools. The Rate must include the specified service pack, and to perform the specified services.</t>
    </r>
  </si>
  <si>
    <r>
      <rPr>
        <b/>
        <sz val="12"/>
        <color theme="1"/>
        <rFont val="Calibri"/>
        <family val="2"/>
        <scheme val="minor"/>
      </rPr>
      <t>Engine Coolant Change: Generators 1, 2 and 3</t>
    </r>
    <r>
      <rPr>
        <sz val="12"/>
        <color theme="1"/>
        <rFont val="Calibri"/>
        <family val="2"/>
        <scheme val="minor"/>
      </rPr>
      <t>, as specified for equipment in Section 3.2 and maintenance activities in Section 4.4.1.5.
This is a unit rate per site including traveling, labour, ready-mix coolant, material/spares, consumables, and tools. The Rate must include the specified service pack, and to perform the specified services.</t>
    </r>
  </si>
  <si>
    <r>
      <rPr>
        <b/>
        <sz val="12"/>
        <color theme="1"/>
        <rFont val="Calibri"/>
        <family val="2"/>
        <scheme val="minor"/>
      </rPr>
      <t>Fuel and Air Filters, Change and Service:Generators 1, 2 and 3</t>
    </r>
    <r>
      <rPr>
        <sz val="12"/>
        <color theme="1"/>
        <rFont val="Calibri"/>
        <family val="2"/>
        <scheme val="minor"/>
      </rPr>
      <t>,  as specified for equipment in Section 3.2 and maintenance activities in Section 4.4.1.5.
This is a unit rate per site including traveling, labour, 1x Inline Water Trap Filter, Fuel Filters,  Air Filters, material/spares, consumables, and tools. The Rate must include the specified service pack, and to perform the specified services.</t>
    </r>
  </si>
  <si>
    <r>
      <rPr>
        <b/>
        <sz val="12"/>
        <color theme="1"/>
        <rFont val="Calibri"/>
        <family val="2"/>
        <scheme val="minor"/>
      </rPr>
      <t>Starter Batteries Replacement Generators 1, 2 and 3</t>
    </r>
    <r>
      <rPr>
        <sz val="12"/>
        <color theme="1"/>
        <rFont val="Calibri"/>
        <family val="2"/>
        <scheme val="minor"/>
      </rPr>
      <t>, as specified for equipment in Section 3.2 and maintenance activities in Section 4.4.1.5.
This is a unit rate per site including traveling, labour, 1150K Starter Battery, material/spares, consumables, and tools. The Rate must include the specified service pack, and to perform the specified services.</t>
    </r>
  </si>
  <si>
    <r>
      <rPr>
        <b/>
        <sz val="12"/>
        <color theme="1"/>
        <rFont val="Calibri"/>
        <family val="2"/>
        <scheme val="minor"/>
      </rPr>
      <t>Diesel Engine Major Service Generators 1, 2 and 3</t>
    </r>
    <r>
      <rPr>
        <sz val="12"/>
        <color theme="1"/>
        <rFont val="Calibri"/>
        <family val="2"/>
        <scheme val="minor"/>
      </rPr>
      <t xml:space="preserve">, as specified for equipment in Section 3.2 and combined maintenance activities in Section 4.4.1.5. 
</t>
    </r>
    <r>
      <rPr>
        <b/>
        <sz val="12"/>
        <color theme="1"/>
        <rFont val="Calibri"/>
        <family val="2"/>
        <scheme val="minor"/>
      </rPr>
      <t>1. Routine generator set and plant maintenance.
2. Engine Oil and Oil Filters, Change and Service.
3. Fuel and Air Filters, Change and Service.
4. Engine Coolant Change and Service.
5. Starter Battery Replacement</t>
    </r>
    <r>
      <rPr>
        <sz val="12"/>
        <color theme="1"/>
        <rFont val="Calibri"/>
        <family val="2"/>
        <scheme val="minor"/>
      </rPr>
      <t xml:space="preserve">
The  unit rate including traveling, labour, material, spares, tools, accessories and consumables., and provide the specified report. The Rate must include the specified service pack, and to perform the specified services.</t>
    </r>
  </si>
  <si>
    <r>
      <rPr>
        <b/>
        <sz val="12"/>
        <color theme="1"/>
        <rFont val="Calibri"/>
        <family val="2"/>
        <scheme val="minor"/>
      </rPr>
      <t>Engine Oil Test per Generators 1, 2 and 3 (Bi-Annual)</t>
    </r>
    <r>
      <rPr>
        <sz val="12"/>
        <color theme="1"/>
        <rFont val="Calibri"/>
        <family val="2"/>
        <scheme val="minor"/>
      </rPr>
      <t>, as specified for equipment in Section 3.2 and maintenance activities in Section 4.4.1.5.
The Rate must include travel to the relevant site, labour, material, tools and collection of samples, the specified service pack, and to perform the specified services</t>
    </r>
  </si>
  <si>
    <r>
      <rPr>
        <b/>
        <sz val="12"/>
        <color theme="1"/>
        <rFont val="Calibri"/>
        <family val="2"/>
        <scheme val="minor"/>
      </rPr>
      <t>Engine Coolant Test per Generators 1, 2 and 3 (Bi-Annual)</t>
    </r>
    <r>
      <rPr>
        <sz val="12"/>
        <color theme="1"/>
        <rFont val="Calibri"/>
        <family val="2"/>
        <scheme val="minor"/>
      </rPr>
      <t>, as specified for equipment in Section 3.2 and maintenance activities in Section 4.4.1.5.
The Rate must include travel to the relevant site, labour, material, tools and collection of samples, the specified service pack, and to perform the specified services</t>
    </r>
  </si>
  <si>
    <t>SCHEDULED SERVICES: SITA ERASMUSKLOOF</t>
  </si>
  <si>
    <r>
      <rPr>
        <b/>
        <sz val="12"/>
        <color theme="1"/>
        <rFont val="Calibri"/>
        <family val="2"/>
        <scheme val="minor"/>
      </rPr>
      <t>Engine Oil and Oil Filters Change Service: Generators 1 and 2</t>
    </r>
    <r>
      <rPr>
        <sz val="12"/>
        <color theme="1"/>
        <rFont val="Calibri"/>
        <family val="2"/>
        <scheme val="minor"/>
      </rPr>
      <t>, as specified for equipment in Section 3.2 and maintenance activities in Section 4.4.1.5.
This is a unit rate per site, including traveling, labour, Lubricating Oil, Oil Filters, material/spares, consumables, and tools. The Rate must include the specified service pack, and to perform the specified services.</t>
    </r>
  </si>
  <si>
    <r>
      <rPr>
        <b/>
        <sz val="12"/>
        <color theme="1"/>
        <rFont val="Calibri"/>
        <family val="2"/>
        <scheme val="minor"/>
      </rPr>
      <t>Engine Coolant Change: Generators 1 and 2</t>
    </r>
    <r>
      <rPr>
        <sz val="12"/>
        <color theme="1"/>
        <rFont val="Calibri"/>
        <family val="2"/>
        <scheme val="minor"/>
      </rPr>
      <t>, as specified for equipment in Section 3.2 and maintenance activities in Section 4.4.1.5.
This is a unit rate per site including traveling, labour, ready-mix coolant, material/spares, consumables, and tools. The Rate must include the specified service pack, and to perform the specified services.</t>
    </r>
  </si>
  <si>
    <r>
      <rPr>
        <b/>
        <sz val="12"/>
        <color theme="1"/>
        <rFont val="Calibri"/>
        <family val="2"/>
        <scheme val="minor"/>
      </rPr>
      <t>Fuel and Air Filters, Change and Service: Generators 1 and 2</t>
    </r>
    <r>
      <rPr>
        <sz val="12"/>
        <color theme="1"/>
        <rFont val="Calibri"/>
        <family val="2"/>
        <scheme val="minor"/>
      </rPr>
      <t>,  as specified for equipment in Section 3.2 and maintenance activities in Section 4.4.1.5.
This is a unit rate per site including traveling, labour, 1x Inline Water Trap Filter, Fuel Filters,  Air Filters, material/spares, consumables, and tools. The Rate must include the specified service pack, and to perform the specified services.</t>
    </r>
  </si>
  <si>
    <r>
      <rPr>
        <b/>
        <sz val="12"/>
        <color theme="1"/>
        <rFont val="Calibri"/>
        <family val="2"/>
        <scheme val="minor"/>
      </rPr>
      <t>Starter Batteries Replacement Generators 1 and 2</t>
    </r>
    <r>
      <rPr>
        <sz val="12"/>
        <color theme="1"/>
        <rFont val="Calibri"/>
        <family val="2"/>
        <scheme val="minor"/>
      </rPr>
      <t>, as specified for equipment in Section 3.2 and maintenance activities in Section 4.4.1.5.
This is a unit rate per site including traveling, labour, 1150K Starter Battery, material/spares, consumables, and tools. The Rate must include the specified service pack, and to perform the specified services.</t>
    </r>
  </si>
  <si>
    <r>
      <rPr>
        <b/>
        <sz val="12"/>
        <color theme="1"/>
        <rFont val="Calibri"/>
        <family val="2"/>
        <scheme val="minor"/>
      </rPr>
      <t>Diesel Engine Major Service Generators 1 and 2</t>
    </r>
    <r>
      <rPr>
        <sz val="12"/>
        <color theme="1"/>
        <rFont val="Calibri"/>
        <family val="2"/>
        <scheme val="minor"/>
      </rPr>
      <t xml:space="preserve">, as specified for equipment in Section 3.2 and combined maintenance activities in Section 4.4.1.5. 
</t>
    </r>
    <r>
      <rPr>
        <b/>
        <sz val="12"/>
        <color theme="1"/>
        <rFont val="Calibri"/>
        <family val="2"/>
        <scheme val="minor"/>
      </rPr>
      <t>1. Routine generator set and plant maintenance.
2. Engine Oil and Oil Filters, Change and Service.
3. Fuel and Air Filters, Change and Service.
4. Engine Coolant Change and Service.
5. Starter Battery Replacement</t>
    </r>
    <r>
      <rPr>
        <sz val="12"/>
        <color theme="1"/>
        <rFont val="Calibri"/>
        <family val="2"/>
        <scheme val="minor"/>
      </rPr>
      <t xml:space="preserve">
The  unit rate including traveling, labour, material, spares, tools, accessories and consumables., and provide the specified report. The Rate must include the specified service pack, and to perform the specified services.</t>
    </r>
  </si>
  <si>
    <t>3.1</t>
  </si>
  <si>
    <t>3.2</t>
  </si>
  <si>
    <t>3.3</t>
  </si>
  <si>
    <t>3.4</t>
  </si>
  <si>
    <t>3.5</t>
  </si>
  <si>
    <t>3.6</t>
  </si>
  <si>
    <t>3.7</t>
  </si>
  <si>
    <t>3.8</t>
  </si>
  <si>
    <t>3.9</t>
  </si>
  <si>
    <t>3.10</t>
  </si>
  <si>
    <t>3.11</t>
  </si>
  <si>
    <t>3.12</t>
  </si>
  <si>
    <t>3.13</t>
  </si>
  <si>
    <t>3.14</t>
  </si>
  <si>
    <t>3.15</t>
  </si>
  <si>
    <t>4.1</t>
  </si>
  <si>
    <t>4.2</t>
  </si>
  <si>
    <t>4.3</t>
  </si>
  <si>
    <t>4.4</t>
  </si>
  <si>
    <t>4.5</t>
  </si>
  <si>
    <t>4.6</t>
  </si>
  <si>
    <t>4.7</t>
  </si>
  <si>
    <t>UNIT RATES: CORRECTIVE MAINTENANCE AND AD-HOC REQUESTS
Note that the quantities indicated below are only for evaluation purposes and to determine the contract unit rates. The final quantities will be based on works orders and call outs, as specified  for equipment in Section 3.2.</t>
  </si>
  <si>
    <r>
      <rPr>
        <b/>
        <sz val="12"/>
        <color theme="1"/>
        <rFont val="Calibri"/>
        <family val="2"/>
        <scheme val="minor"/>
      </rPr>
      <t>Diesel Fuel Tests Test per Generator Set (Bi-Annual)</t>
    </r>
    <r>
      <rPr>
        <sz val="12"/>
        <color theme="1"/>
        <rFont val="Calibri"/>
        <family val="2"/>
        <scheme val="minor"/>
      </rPr>
      <t>, as specified for equipment in Section 3.2 and maintenance activities in Section 4.4.1.5.
The Rate must include travel to the relevant site, labour, material, tools and collection of samples, the specified service pack, and to perform the specified services</t>
    </r>
  </si>
  <si>
    <t>3.16</t>
  </si>
  <si>
    <t>1.16</t>
  </si>
  <si>
    <t>2.11</t>
  </si>
  <si>
    <t>Each</t>
  </si>
  <si>
    <r>
      <rPr>
        <b/>
        <sz val="12"/>
        <color theme="1"/>
        <rFont val="Calibri"/>
        <family val="2"/>
        <scheme val="minor"/>
      </rPr>
      <t>Labour – Assistant;</t>
    </r>
    <r>
      <rPr>
        <sz val="12"/>
        <color theme="1"/>
        <rFont val="Calibri"/>
        <family val="2"/>
        <scheme val="minor"/>
      </rPr>
      <t xml:space="preserve"> during afterhours (Sundays 00:00 to 23:59). 
This rate will be applicable from time of arrival to site, up to time of leaving the site.</t>
    </r>
  </si>
  <si>
    <t>RFB 3119-2025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</si>
</sst>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quot;R&quot;* #,##0.00_-;\-&quot;R&quot;* #,##0.00_-;_-&quot;R&quot;* &quot;-&quot;??_-;_-@_-"/>
    <numFmt numFmtId="43" formatCode="_-* #,##0.00_-;\-* #,##0.00_-;_-* &quot;-&quot;??_-;_-@_-"/>
    <numFmt numFmtId="164" formatCode="_-[$R-1C09]* #,##0.00_-;\-[$R-1C09]* #,##0.00_-;_-[$R-1C09]* &quot;-&quot;??_-;_-@_-"/>
  </numFmts>
  <fonts count="20" x14ac:knownFonts="1">
    <font>
      <sz val="11"/>
      <color theme="1"/>
      <name val="Calibri"/>
      <family val="2"/>
      <scheme val="minor"/>
    </font>
    <font>
      <b/>
      <sz val="11"/>
      <color theme="1"/>
      <name val="Calibri"/>
      <family val="2"/>
      <scheme val="minor"/>
    </font>
    <font>
      <sz val="12"/>
      <color theme="1"/>
      <name val="Calibri"/>
      <family val="2"/>
      <scheme val="minor"/>
    </font>
    <font>
      <b/>
      <sz val="12"/>
      <color theme="1"/>
      <name val="Calibri"/>
      <family val="2"/>
      <scheme val="minor"/>
    </font>
    <font>
      <b/>
      <sz val="12"/>
      <color theme="0"/>
      <name val="Calibri"/>
      <family val="2"/>
      <scheme val="minor"/>
    </font>
    <font>
      <b/>
      <sz val="12"/>
      <name val="Calibri"/>
      <family val="2"/>
      <scheme val="minor"/>
    </font>
    <font>
      <sz val="12"/>
      <name val="Calibri"/>
      <family val="2"/>
      <scheme val="minor"/>
    </font>
    <font>
      <sz val="24"/>
      <color theme="1"/>
      <name val="Calibri"/>
      <family val="2"/>
      <scheme val="minor"/>
    </font>
    <font>
      <sz val="24"/>
      <color rgb="FF002060"/>
      <name val="Calibri"/>
      <family val="2"/>
      <scheme val="minor"/>
    </font>
    <font>
      <sz val="18"/>
      <color rgb="FF002060"/>
      <name val="Calibri"/>
      <family val="2"/>
      <scheme val="minor"/>
    </font>
    <font>
      <b/>
      <sz val="12"/>
      <color rgb="FF000066"/>
      <name val="Calibri"/>
      <family val="2"/>
      <scheme val="minor"/>
    </font>
    <font>
      <sz val="11"/>
      <color theme="1"/>
      <name val="Calibri"/>
      <family val="2"/>
      <scheme val="minor"/>
    </font>
    <font>
      <sz val="11"/>
      <name val="Calibri"/>
      <family val="2"/>
      <scheme val="minor"/>
    </font>
    <font>
      <sz val="14"/>
      <name val="Calibri"/>
      <family val="2"/>
      <scheme val="minor"/>
    </font>
    <font>
      <b/>
      <sz val="14"/>
      <name val="Calibri"/>
      <family val="2"/>
      <scheme val="minor"/>
    </font>
    <font>
      <sz val="8"/>
      <name val="Calibri"/>
      <family val="2"/>
      <scheme val="minor"/>
    </font>
    <font>
      <sz val="12"/>
      <color rgb="FFFF0000"/>
      <name val="Calibri"/>
      <family val="2"/>
      <scheme val="minor"/>
    </font>
    <font>
      <b/>
      <sz val="14"/>
      <color rgb="FFFF0000"/>
      <name val="Calibri"/>
      <family val="2"/>
      <scheme val="minor"/>
    </font>
    <font>
      <b/>
      <sz val="14"/>
      <color theme="1"/>
      <name val="Calibri"/>
      <family val="2"/>
      <scheme val="minor"/>
    </font>
    <font>
      <sz val="14"/>
      <color theme="1"/>
      <name val="Calibri"/>
      <family val="2"/>
      <scheme val="minor"/>
    </font>
  </fonts>
  <fills count="7">
    <fill>
      <patternFill patternType="none"/>
    </fill>
    <fill>
      <patternFill patternType="gray125"/>
    </fill>
    <fill>
      <patternFill patternType="solid">
        <fgColor theme="4" tint="0.79998168889431442"/>
        <bgColor indexed="64"/>
      </patternFill>
    </fill>
    <fill>
      <patternFill patternType="solid">
        <fgColor theme="0"/>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rgb="FFFFFF99"/>
        <bgColor indexed="64"/>
      </patternFill>
    </fill>
  </fills>
  <borders count="42">
    <border>
      <left/>
      <right/>
      <top/>
      <bottom/>
      <diagonal/>
    </border>
    <border>
      <left style="thin">
        <color theme="4"/>
      </left>
      <right style="thin">
        <color theme="4"/>
      </right>
      <top style="thin">
        <color theme="4"/>
      </top>
      <bottom style="thin">
        <color theme="4"/>
      </bottom>
      <diagonal/>
    </border>
    <border>
      <left style="thin">
        <color theme="4"/>
      </left>
      <right/>
      <top style="thin">
        <color theme="4"/>
      </top>
      <bottom style="thin">
        <color theme="4"/>
      </bottom>
      <diagonal/>
    </border>
    <border>
      <left style="thin">
        <color theme="4"/>
      </left>
      <right style="thin">
        <color theme="4"/>
      </right>
      <top style="thin">
        <color theme="4"/>
      </top>
      <bottom/>
      <diagonal/>
    </border>
    <border>
      <left/>
      <right style="thin">
        <color theme="4"/>
      </right>
      <top style="thin">
        <color theme="4"/>
      </top>
      <bottom style="thin">
        <color theme="4"/>
      </bottom>
      <diagonal/>
    </border>
    <border>
      <left style="thin">
        <color theme="8"/>
      </left>
      <right style="thin">
        <color theme="8"/>
      </right>
      <top style="thin">
        <color theme="8"/>
      </top>
      <bottom style="thin">
        <color theme="8"/>
      </bottom>
      <diagonal/>
    </border>
    <border>
      <left style="thin">
        <color theme="4"/>
      </left>
      <right style="thin">
        <color theme="4"/>
      </right>
      <top/>
      <bottom style="thin">
        <color theme="4"/>
      </bottom>
      <diagonal/>
    </border>
    <border>
      <left style="thin">
        <color theme="4"/>
      </left>
      <right/>
      <top/>
      <bottom style="thin">
        <color theme="4"/>
      </bottom>
      <diagonal/>
    </border>
    <border>
      <left/>
      <right/>
      <top style="thin">
        <color theme="8"/>
      </top>
      <bottom style="thin">
        <color theme="8"/>
      </bottom>
      <diagonal/>
    </border>
    <border>
      <left style="thin">
        <color theme="4"/>
      </left>
      <right style="medium">
        <color theme="4"/>
      </right>
      <top style="thin">
        <color theme="4"/>
      </top>
      <bottom style="thin">
        <color theme="4"/>
      </bottom>
      <diagonal/>
    </border>
    <border>
      <left style="thin">
        <color theme="4"/>
      </left>
      <right style="medium">
        <color theme="4"/>
      </right>
      <top/>
      <bottom style="thin">
        <color theme="4"/>
      </bottom>
      <diagonal/>
    </border>
    <border>
      <left style="thin">
        <color indexed="64"/>
      </left>
      <right style="thin">
        <color indexed="64"/>
      </right>
      <top style="thin">
        <color indexed="64"/>
      </top>
      <bottom style="thin">
        <color indexed="64"/>
      </bottom>
      <diagonal/>
    </border>
    <border>
      <left style="thin">
        <color theme="4"/>
      </left>
      <right style="thin">
        <color theme="4"/>
      </right>
      <top/>
      <bottom/>
      <diagonal/>
    </border>
    <border>
      <left style="thick">
        <color rgb="FF0070C0"/>
      </left>
      <right/>
      <top style="thick">
        <color rgb="FF0070C0"/>
      </top>
      <bottom style="thin">
        <color theme="8"/>
      </bottom>
      <diagonal/>
    </border>
    <border>
      <left/>
      <right/>
      <top style="thick">
        <color rgb="FF0070C0"/>
      </top>
      <bottom style="thin">
        <color theme="8"/>
      </bottom>
      <diagonal/>
    </border>
    <border>
      <left/>
      <right style="thick">
        <color rgb="FF0070C0"/>
      </right>
      <top style="thick">
        <color rgb="FF0070C0"/>
      </top>
      <bottom style="thin">
        <color theme="8"/>
      </bottom>
      <diagonal/>
    </border>
    <border>
      <left style="thick">
        <color rgb="FF0070C0"/>
      </left>
      <right/>
      <top style="thin">
        <color theme="8"/>
      </top>
      <bottom style="thin">
        <color theme="8"/>
      </bottom>
      <diagonal/>
    </border>
    <border>
      <left/>
      <right style="thick">
        <color rgb="FF0070C0"/>
      </right>
      <top style="thin">
        <color theme="8"/>
      </top>
      <bottom style="thin">
        <color theme="8"/>
      </bottom>
      <diagonal/>
    </border>
    <border>
      <left style="thick">
        <color rgb="FF0070C0"/>
      </left>
      <right/>
      <top style="thin">
        <color theme="8"/>
      </top>
      <bottom style="thick">
        <color rgb="FF0070C0"/>
      </bottom>
      <diagonal/>
    </border>
    <border>
      <left/>
      <right/>
      <top style="thin">
        <color theme="8"/>
      </top>
      <bottom style="thick">
        <color rgb="FF0070C0"/>
      </bottom>
      <diagonal/>
    </border>
    <border>
      <left/>
      <right style="thick">
        <color rgb="FF0070C0"/>
      </right>
      <top style="thin">
        <color theme="8"/>
      </top>
      <bottom style="thick">
        <color rgb="FF0070C0"/>
      </bottom>
      <diagonal/>
    </border>
    <border>
      <left style="thick">
        <color rgb="FF0070C0"/>
      </left>
      <right/>
      <top style="thick">
        <color rgb="FF0070C0"/>
      </top>
      <bottom/>
      <diagonal/>
    </border>
    <border>
      <left style="medium">
        <color theme="8"/>
      </left>
      <right style="thick">
        <color rgb="FF0070C0"/>
      </right>
      <top style="thick">
        <color rgb="FF0070C0"/>
      </top>
      <bottom/>
      <diagonal/>
    </border>
    <border>
      <left style="thick">
        <color rgb="FF0070C0"/>
      </left>
      <right/>
      <top/>
      <bottom/>
      <diagonal/>
    </border>
    <border>
      <left style="medium">
        <color theme="8"/>
      </left>
      <right style="thick">
        <color rgb="FF0070C0"/>
      </right>
      <top/>
      <bottom/>
      <diagonal/>
    </border>
    <border>
      <left style="thick">
        <color rgb="FF0070C0"/>
      </left>
      <right/>
      <top/>
      <bottom style="thick">
        <color rgb="FF0070C0"/>
      </bottom>
      <diagonal/>
    </border>
    <border>
      <left style="medium">
        <color theme="8"/>
      </left>
      <right style="thick">
        <color rgb="FF0070C0"/>
      </right>
      <top/>
      <bottom style="thick">
        <color rgb="FF0070C0"/>
      </bottom>
      <diagonal/>
    </border>
    <border>
      <left/>
      <right style="thin">
        <color theme="4"/>
      </right>
      <top style="thin">
        <color theme="4"/>
      </top>
      <bottom/>
      <diagonal/>
    </border>
    <border>
      <left style="thin">
        <color rgb="FF00B0F0"/>
      </left>
      <right style="thin">
        <color rgb="FF00B0F0"/>
      </right>
      <top style="thin">
        <color rgb="FF00B0F0"/>
      </top>
      <bottom/>
      <diagonal/>
    </border>
    <border>
      <left style="thin">
        <color rgb="FF00B0F0"/>
      </left>
      <right/>
      <top/>
      <bottom style="thin">
        <color theme="4"/>
      </bottom>
      <diagonal/>
    </border>
    <border>
      <left style="thin">
        <color rgb="FF00B0F0"/>
      </left>
      <right/>
      <top style="thin">
        <color theme="4"/>
      </top>
      <bottom style="thin">
        <color theme="4"/>
      </bottom>
      <diagonal/>
    </border>
    <border>
      <left style="thin">
        <color rgb="FF00B0F0"/>
      </left>
      <right/>
      <top style="thin">
        <color rgb="FF00B0F0"/>
      </top>
      <bottom/>
      <diagonal/>
    </border>
    <border>
      <left style="thin">
        <color rgb="FF00B0F0"/>
      </left>
      <right/>
      <top style="thin">
        <color rgb="FF00B0F0"/>
      </top>
      <bottom style="thin">
        <color theme="4"/>
      </bottom>
      <diagonal/>
    </border>
    <border>
      <left style="thin">
        <color rgb="FF00B0F0"/>
      </left>
      <right/>
      <top style="thin">
        <color theme="4"/>
      </top>
      <bottom style="thin">
        <color rgb="FF00B0F0"/>
      </bottom>
      <diagonal/>
    </border>
    <border>
      <left style="thin">
        <color rgb="FF00B0F0"/>
      </left>
      <right style="thin">
        <color rgb="FF00B0F0"/>
      </right>
      <top style="thin">
        <color rgb="FF00B0F0"/>
      </top>
      <bottom style="thin">
        <color indexed="64"/>
      </bottom>
      <diagonal/>
    </border>
    <border>
      <left style="thin">
        <color rgb="FF00B0F0"/>
      </left>
      <right style="thin">
        <color rgb="FF00B0F0"/>
      </right>
      <top style="thin">
        <color indexed="64"/>
      </top>
      <bottom style="thin">
        <color indexed="64"/>
      </bottom>
      <diagonal/>
    </border>
    <border>
      <left style="thin">
        <color rgb="FF00B0F0"/>
      </left>
      <right style="thin">
        <color rgb="FF00B0F0"/>
      </right>
      <top style="thin">
        <color indexed="64"/>
      </top>
      <bottom style="thin">
        <color rgb="FF00B0F0"/>
      </bottom>
      <diagonal/>
    </border>
    <border>
      <left/>
      <right style="thin">
        <color theme="4"/>
      </right>
      <top/>
      <bottom style="thin">
        <color theme="4"/>
      </bottom>
      <diagonal/>
    </border>
    <border>
      <left/>
      <right style="thin">
        <color rgb="FF00B0F0"/>
      </right>
      <top style="thin">
        <color rgb="FF00B0F0"/>
      </top>
      <bottom style="thin">
        <color theme="4"/>
      </bottom>
      <diagonal/>
    </border>
    <border>
      <left/>
      <right style="thin">
        <color rgb="FF00B0F0"/>
      </right>
      <top style="thin">
        <color theme="4"/>
      </top>
      <bottom style="thin">
        <color rgb="FF00B0F0"/>
      </bottom>
      <diagonal/>
    </border>
    <border>
      <left style="thin">
        <color rgb="FF00B0F0"/>
      </left>
      <right style="thin">
        <color rgb="FF00B0F0"/>
      </right>
      <top/>
      <bottom/>
      <diagonal/>
    </border>
    <border>
      <left/>
      <right/>
      <top style="thin">
        <color theme="4"/>
      </top>
      <bottom style="thin">
        <color theme="4"/>
      </bottom>
      <diagonal/>
    </border>
  </borders>
  <cellStyleXfs count="3">
    <xf numFmtId="0" fontId="0" fillId="0" borderId="0"/>
    <xf numFmtId="43" fontId="11" fillId="0" borderId="0" applyFont="0" applyFill="0" applyBorder="0" applyAlignment="0" applyProtection="0"/>
    <xf numFmtId="9" fontId="11" fillId="0" borderId="0" applyFont="0" applyFill="0" applyBorder="0" applyAlignment="0" applyProtection="0"/>
  </cellStyleXfs>
  <cellXfs count="137">
    <xf numFmtId="0" fontId="0" fillId="0" borderId="0" xfId="0"/>
    <xf numFmtId="0" fontId="7" fillId="2" borderId="0" xfId="0" applyFont="1" applyFill="1"/>
    <xf numFmtId="0" fontId="8" fillId="2" borderId="0" xfId="0" applyFont="1" applyFill="1" applyAlignment="1">
      <alignment horizontal="left" vertical="top"/>
    </xf>
    <xf numFmtId="0" fontId="8" fillId="2" borderId="0" xfId="0" applyFont="1" applyFill="1" applyAlignment="1">
      <alignment horizontal="center" vertical="top"/>
    </xf>
    <xf numFmtId="0" fontId="9" fillId="2" borderId="0" xfId="0" applyFont="1" applyFill="1" applyAlignment="1">
      <alignment horizontal="center" vertical="top"/>
    </xf>
    <xf numFmtId="0" fontId="7" fillId="2" borderId="0" xfId="0" applyFont="1" applyFill="1" applyAlignment="1">
      <alignment vertical="top"/>
    </xf>
    <xf numFmtId="0" fontId="2" fillId="3" borderId="0" xfId="0" applyFont="1" applyFill="1"/>
    <xf numFmtId="0" fontId="7" fillId="2" borderId="0" xfId="0" applyFont="1" applyFill="1" applyAlignment="1">
      <alignment horizontal="left" vertical="top"/>
    </xf>
    <xf numFmtId="0" fontId="5" fillId="2" borderId="1" xfId="0" applyFont="1" applyFill="1" applyBorder="1" applyAlignment="1">
      <alignment horizontal="left" vertical="top" wrapText="1"/>
    </xf>
    <xf numFmtId="0" fontId="5" fillId="2" borderId="1" xfId="0" applyFont="1" applyFill="1" applyBorder="1" applyAlignment="1">
      <alignment vertical="top" wrapText="1"/>
    </xf>
    <xf numFmtId="164" fontId="5" fillId="2" borderId="1" xfId="0" applyNumberFormat="1" applyFont="1" applyFill="1" applyBorder="1" applyAlignment="1">
      <alignment horizontal="center" vertical="top" wrapText="1"/>
    </xf>
    <xf numFmtId="0" fontId="5" fillId="3" borderId="0" xfId="0" applyFont="1" applyFill="1" applyAlignment="1">
      <alignment wrapText="1"/>
    </xf>
    <xf numFmtId="0" fontId="5" fillId="3" borderId="0" xfId="0" applyFont="1" applyFill="1"/>
    <xf numFmtId="0" fontId="10" fillId="3" borderId="0" xfId="0" applyFont="1" applyFill="1" applyAlignment="1">
      <alignment horizontal="left" vertical="center"/>
    </xf>
    <xf numFmtId="0" fontId="2" fillId="3" borderId="0" xfId="0" applyFont="1" applyFill="1" applyAlignment="1">
      <alignment horizontal="left" vertical="center" wrapText="1"/>
    </xf>
    <xf numFmtId="0" fontId="6" fillId="3" borderId="0" xfId="0" applyFont="1" applyFill="1"/>
    <xf numFmtId="0" fontId="6" fillId="3" borderId="0" xfId="0" applyFont="1" applyFill="1" applyAlignment="1">
      <alignment horizontal="left" vertical="top"/>
    </xf>
    <xf numFmtId="0" fontId="2" fillId="3" borderId="0" xfId="0" applyFont="1" applyFill="1" applyAlignment="1">
      <alignment horizontal="left" vertical="center"/>
    </xf>
    <xf numFmtId="0" fontId="5" fillId="3" borderId="0" xfId="0" applyFont="1" applyFill="1" applyAlignment="1">
      <alignment vertical="top"/>
    </xf>
    <xf numFmtId="0" fontId="5" fillId="3" borderId="0" xfId="0" applyFont="1" applyFill="1" applyAlignment="1">
      <alignment horizontal="center" vertical="top" wrapText="1"/>
    </xf>
    <xf numFmtId="0" fontId="9" fillId="2" borderId="0" xfId="0" applyFont="1" applyFill="1" applyAlignment="1">
      <alignment horizontal="left" vertical="top" wrapText="1"/>
    </xf>
    <xf numFmtId="0" fontId="5" fillId="3" borderId="0" xfId="0" applyFont="1" applyFill="1" applyAlignment="1">
      <alignment vertical="top" wrapText="1"/>
    </xf>
    <xf numFmtId="0" fontId="7" fillId="0" borderId="0" xfId="0" applyFont="1"/>
    <xf numFmtId="0" fontId="5" fillId="2" borderId="5" xfId="0" applyFont="1" applyFill="1" applyBorder="1" applyAlignment="1">
      <alignment horizontal="center" vertical="top" wrapText="1"/>
    </xf>
    <xf numFmtId="164" fontId="5" fillId="2" borderId="7" xfId="0" applyNumberFormat="1" applyFont="1" applyFill="1" applyBorder="1" applyAlignment="1">
      <alignment horizontal="center" vertical="top" wrapText="1"/>
    </xf>
    <xf numFmtId="164" fontId="5" fillId="2" borderId="5" xfId="0" applyNumberFormat="1" applyFont="1" applyFill="1" applyBorder="1" applyAlignment="1">
      <alignment horizontal="center" vertical="top" wrapText="1"/>
    </xf>
    <xf numFmtId="0" fontId="0" fillId="2" borderId="0" xfId="0" applyFill="1" applyAlignment="1">
      <alignment horizontal="left" vertical="top"/>
    </xf>
    <xf numFmtId="0" fontId="0" fillId="2" borderId="0" xfId="0" applyFill="1"/>
    <xf numFmtId="0" fontId="0" fillId="2" borderId="0" xfId="0" applyFill="1" applyAlignment="1">
      <alignment vertical="top"/>
    </xf>
    <xf numFmtId="0" fontId="0" fillId="3" borderId="0" xfId="0" applyFill="1"/>
    <xf numFmtId="0" fontId="0" fillId="0" borderId="0" xfId="0" applyAlignment="1">
      <alignment vertical="top"/>
    </xf>
    <xf numFmtId="0" fontId="0" fillId="0" borderId="0" xfId="0" applyAlignment="1">
      <alignment horizontal="left" vertical="top"/>
    </xf>
    <xf numFmtId="0" fontId="0" fillId="0" borderId="0" xfId="0" applyAlignment="1">
      <alignment horizontal="center" vertical="top"/>
    </xf>
    <xf numFmtId="0" fontId="6" fillId="0" borderId="0" xfId="0" applyFont="1" applyAlignment="1">
      <alignment horizontal="right" vertical="top"/>
    </xf>
    <xf numFmtId="0" fontId="5" fillId="0" borderId="0" xfId="0" applyFont="1" applyAlignment="1">
      <alignment wrapText="1"/>
    </xf>
    <xf numFmtId="0" fontId="2" fillId="3" borderId="0" xfId="0" applyFont="1" applyFill="1" applyAlignment="1">
      <alignment horizontal="left" vertical="top"/>
    </xf>
    <xf numFmtId="0" fontId="0" fillId="3" borderId="0" xfId="0" applyFill="1" applyAlignment="1">
      <alignment horizontal="left" vertical="top"/>
    </xf>
    <xf numFmtId="0" fontId="0" fillId="3" borderId="0" xfId="0" applyFill="1" applyAlignment="1">
      <alignment horizontal="right" vertical="top"/>
    </xf>
    <xf numFmtId="0" fontId="0" fillId="3" borderId="0" xfId="0" applyFill="1" applyAlignment="1">
      <alignment horizontal="center" vertical="top"/>
    </xf>
    <xf numFmtId="0" fontId="0" fillId="3" borderId="0" xfId="0" applyFill="1" applyAlignment="1">
      <alignment vertical="top"/>
    </xf>
    <xf numFmtId="1" fontId="7" fillId="2" borderId="0" xfId="0" applyNumberFormat="1" applyFont="1" applyFill="1" applyAlignment="1">
      <alignment horizontal="right"/>
    </xf>
    <xf numFmtId="1" fontId="0" fillId="2" borderId="0" xfId="0" applyNumberFormat="1" applyFill="1" applyAlignment="1">
      <alignment horizontal="right"/>
    </xf>
    <xf numFmtId="1" fontId="5" fillId="3" borderId="0" xfId="0" applyNumberFormat="1" applyFont="1" applyFill="1" applyAlignment="1">
      <alignment horizontal="right" vertical="top"/>
    </xf>
    <xf numFmtId="1" fontId="5" fillId="3" borderId="0" xfId="0" applyNumberFormat="1" applyFont="1" applyFill="1" applyAlignment="1">
      <alignment horizontal="right" vertical="top" wrapText="1"/>
    </xf>
    <xf numFmtId="1" fontId="5" fillId="3" borderId="0" xfId="0" applyNumberFormat="1" applyFont="1" applyFill="1" applyAlignment="1">
      <alignment horizontal="right"/>
    </xf>
    <xf numFmtId="1" fontId="0" fillId="3" borderId="0" xfId="0" applyNumberFormat="1" applyFill="1" applyAlignment="1">
      <alignment horizontal="right" vertical="top"/>
    </xf>
    <xf numFmtId="1" fontId="0" fillId="0" borderId="0" xfId="0" applyNumberFormat="1" applyAlignment="1">
      <alignment horizontal="right" vertical="top"/>
    </xf>
    <xf numFmtId="0" fontId="2" fillId="3" borderId="0" xfId="0" applyFont="1" applyFill="1" applyAlignment="1">
      <alignment horizontal="center" vertical="center" wrapText="1"/>
    </xf>
    <xf numFmtId="0" fontId="2" fillId="3" borderId="0" xfId="0" applyFont="1" applyFill="1" applyAlignment="1">
      <alignment horizontal="center"/>
    </xf>
    <xf numFmtId="0" fontId="6" fillId="3" borderId="0" xfId="0" applyFont="1" applyFill="1" applyAlignment="1">
      <alignment horizontal="center" vertical="top"/>
    </xf>
    <xf numFmtId="0" fontId="5" fillId="2" borderId="1" xfId="0" applyFont="1" applyFill="1" applyBorder="1" applyAlignment="1">
      <alignment horizontal="center" vertical="top" wrapText="1"/>
    </xf>
    <xf numFmtId="1" fontId="5" fillId="2" borderId="1" xfId="0" applyNumberFormat="1" applyFont="1" applyFill="1" applyBorder="1" applyAlignment="1">
      <alignment horizontal="center" vertical="top" wrapText="1"/>
    </xf>
    <xf numFmtId="1" fontId="2" fillId="0" borderId="1" xfId="0" applyNumberFormat="1" applyFont="1" applyBorder="1" applyAlignment="1">
      <alignment horizontal="center" vertical="center" wrapText="1"/>
    </xf>
    <xf numFmtId="164" fontId="2" fillId="6" borderId="1" xfId="0" applyNumberFormat="1" applyFont="1" applyFill="1" applyBorder="1" applyAlignment="1">
      <alignment horizontal="center" vertical="center" wrapText="1"/>
    </xf>
    <xf numFmtId="164" fontId="6" fillId="5" borderId="1" xfId="0" applyNumberFormat="1" applyFont="1" applyFill="1" applyBorder="1" applyAlignment="1">
      <alignment horizontal="center" vertical="center" wrapText="1"/>
    </xf>
    <xf numFmtId="44" fontId="2" fillId="5" borderId="1" xfId="0" applyNumberFormat="1" applyFont="1" applyFill="1" applyBorder="1" applyAlignment="1">
      <alignment horizontal="center" vertical="center" wrapText="1"/>
    </xf>
    <xf numFmtId="44" fontId="3" fillId="5" borderId="2" xfId="0" applyNumberFormat="1" applyFont="1" applyFill="1" applyBorder="1" applyAlignment="1">
      <alignment horizontal="center" vertical="center" wrapText="1"/>
    </xf>
    <xf numFmtId="0" fontId="12" fillId="6" borderId="6" xfId="0" applyFont="1" applyFill="1" applyBorder="1" applyAlignment="1">
      <alignment horizontal="center" vertical="center" wrapText="1"/>
    </xf>
    <xf numFmtId="1" fontId="5" fillId="4" borderId="1" xfId="0" applyNumberFormat="1" applyFont="1" applyFill="1" applyBorder="1" applyAlignment="1">
      <alignment horizontal="center" vertical="center"/>
    </xf>
    <xf numFmtId="164" fontId="5" fillId="4" borderId="1" xfId="0" applyNumberFormat="1" applyFont="1" applyFill="1" applyBorder="1" applyAlignment="1">
      <alignment horizontal="center" vertical="center" wrapText="1"/>
    </xf>
    <xf numFmtId="164" fontId="4" fillId="4" borderId="1" xfId="0" applyNumberFormat="1" applyFont="1" applyFill="1" applyBorder="1" applyAlignment="1">
      <alignment horizontal="center" vertical="center" wrapText="1"/>
    </xf>
    <xf numFmtId="0" fontId="12" fillId="6" borderId="1" xfId="0" applyFont="1" applyFill="1" applyBorder="1" applyAlignment="1">
      <alignment horizontal="center" vertical="center" wrapText="1"/>
    </xf>
    <xf numFmtId="0" fontId="0" fillId="3" borderId="0" xfId="0" applyFill="1" applyAlignment="1">
      <alignment vertical="center"/>
    </xf>
    <xf numFmtId="1" fontId="2" fillId="3" borderId="1" xfId="1" applyNumberFormat="1" applyFont="1" applyFill="1" applyBorder="1" applyAlignment="1">
      <alignment horizontal="center" vertical="center" wrapText="1"/>
    </xf>
    <xf numFmtId="0" fontId="0" fillId="0" borderId="0" xfId="0" applyAlignment="1">
      <alignment vertical="center"/>
    </xf>
    <xf numFmtId="1" fontId="2" fillId="0" borderId="1" xfId="1" applyNumberFormat="1" applyFont="1" applyFill="1" applyBorder="1" applyAlignment="1">
      <alignment horizontal="center" vertical="center" wrapText="1"/>
    </xf>
    <xf numFmtId="1" fontId="5" fillId="4" borderId="1" xfId="2" applyNumberFormat="1" applyFont="1" applyFill="1" applyBorder="1" applyAlignment="1">
      <alignment horizontal="center" vertical="center"/>
    </xf>
    <xf numFmtId="0" fontId="2" fillId="5" borderId="1" xfId="0" applyFont="1" applyFill="1" applyBorder="1" applyAlignment="1">
      <alignment horizontal="center" vertical="center" wrapText="1"/>
    </xf>
    <xf numFmtId="0" fontId="13" fillId="5" borderId="3" xfId="0" applyFont="1" applyFill="1" applyBorder="1" applyAlignment="1">
      <alignment horizontal="right" vertical="top"/>
    </xf>
    <xf numFmtId="0" fontId="13" fillId="5" borderId="5" xfId="0" applyFont="1" applyFill="1" applyBorder="1" applyAlignment="1">
      <alignment horizontal="right" vertical="top" wrapText="1"/>
    </xf>
    <xf numFmtId="0" fontId="14" fillId="6" borderId="5" xfId="0" applyFont="1" applyFill="1" applyBorder="1" applyAlignment="1">
      <alignment horizontal="left" vertical="top" wrapText="1"/>
    </xf>
    <xf numFmtId="0" fontId="13" fillId="5" borderId="2" xfId="0" applyFont="1" applyFill="1" applyBorder="1" applyAlignment="1">
      <alignment horizontal="right" vertical="top"/>
    </xf>
    <xf numFmtId="0" fontId="14" fillId="0" borderId="12" xfId="0" applyFont="1" applyBorder="1" applyAlignment="1">
      <alignment horizontal="left" vertical="top" wrapText="1"/>
    </xf>
    <xf numFmtId="0" fontId="1" fillId="3" borderId="0" xfId="0" applyFont="1" applyFill="1" applyAlignment="1">
      <alignment vertical="center" wrapText="1"/>
    </xf>
    <xf numFmtId="1" fontId="1" fillId="3" borderId="0" xfId="0" applyNumberFormat="1" applyFont="1" applyFill="1" applyAlignment="1">
      <alignment vertical="top"/>
    </xf>
    <xf numFmtId="0" fontId="1" fillId="3" borderId="0" xfId="0" applyFont="1" applyFill="1" applyAlignment="1">
      <alignment vertical="top"/>
    </xf>
    <xf numFmtId="0" fontId="0" fillId="3" borderId="21" xfId="0" applyFill="1" applyBorder="1" applyAlignment="1">
      <alignment horizontal="left" vertical="top"/>
    </xf>
    <xf numFmtId="0" fontId="0" fillId="3" borderId="23" xfId="0" applyFill="1" applyBorder="1" applyAlignment="1">
      <alignment horizontal="left" vertical="top"/>
    </xf>
    <xf numFmtId="0" fontId="0" fillId="3" borderId="25" xfId="0" applyFill="1" applyBorder="1" applyAlignment="1">
      <alignment horizontal="left" vertical="top"/>
    </xf>
    <xf numFmtId="0" fontId="3" fillId="5" borderId="1" xfId="0" applyFont="1" applyFill="1" applyBorder="1" applyAlignment="1">
      <alignment horizontal="left" vertical="top" wrapText="1"/>
    </xf>
    <xf numFmtId="0" fontId="3" fillId="5" borderId="2" xfId="0" applyFont="1" applyFill="1" applyBorder="1" applyAlignment="1">
      <alignment horizontal="center" vertical="top" wrapText="1"/>
    </xf>
    <xf numFmtId="1" fontId="2" fillId="0" borderId="4" xfId="1" applyNumberFormat="1" applyFont="1" applyFill="1" applyBorder="1" applyAlignment="1">
      <alignment horizontal="center" vertical="center" wrapText="1"/>
    </xf>
    <xf numFmtId="1" fontId="2" fillId="0" borderId="4" xfId="0" applyNumberFormat="1" applyFont="1" applyBorder="1" applyAlignment="1">
      <alignment horizontal="center" vertical="center" wrapText="1"/>
    </xf>
    <xf numFmtId="1" fontId="5" fillId="4" borderId="4" xfId="2" applyNumberFormat="1" applyFont="1" applyFill="1" applyBorder="1" applyAlignment="1">
      <alignment horizontal="center" vertical="center"/>
    </xf>
    <xf numFmtId="0" fontId="3" fillId="4" borderId="2" xfId="0" applyFont="1" applyFill="1" applyBorder="1" applyAlignment="1">
      <alignment horizontal="center" vertical="top" wrapText="1"/>
    </xf>
    <xf numFmtId="0" fontId="2" fillId="3" borderId="2" xfId="0" quotePrefix="1" applyFont="1" applyFill="1" applyBorder="1" applyAlignment="1">
      <alignment horizontal="center" vertical="top" wrapText="1"/>
    </xf>
    <xf numFmtId="0" fontId="5" fillId="2" borderId="3" xfId="0" applyFont="1" applyFill="1" applyBorder="1" applyAlignment="1">
      <alignment vertical="top" wrapText="1"/>
    </xf>
    <xf numFmtId="0" fontId="3" fillId="4" borderId="2" xfId="0" applyFont="1" applyFill="1" applyBorder="1" applyAlignment="1">
      <alignment horizontal="center" vertical="top"/>
    </xf>
    <xf numFmtId="0" fontId="2" fillId="3" borderId="2" xfId="0" quotePrefix="1" applyFont="1" applyFill="1" applyBorder="1" applyAlignment="1">
      <alignment horizontal="center" vertical="top"/>
    </xf>
    <xf numFmtId="0" fontId="2" fillId="3" borderId="29" xfId="0" applyFont="1" applyFill="1" applyBorder="1" applyAlignment="1">
      <alignment vertical="top" wrapText="1"/>
    </xf>
    <xf numFmtId="0" fontId="2" fillId="3" borderId="30" xfId="0" applyFont="1" applyFill="1" applyBorder="1" applyAlignment="1">
      <alignment vertical="top" wrapText="1"/>
    </xf>
    <xf numFmtId="0" fontId="3" fillId="4" borderId="30" xfId="0" applyFont="1" applyFill="1" applyBorder="1" applyAlignment="1">
      <alignment vertical="top" wrapText="1"/>
    </xf>
    <xf numFmtId="0" fontId="2" fillId="3" borderId="30" xfId="0" applyFont="1" applyFill="1" applyBorder="1" applyAlignment="1">
      <alignment horizontal="left" vertical="top" wrapText="1"/>
    </xf>
    <xf numFmtId="0" fontId="3" fillId="4" borderId="31" xfId="0" applyFont="1" applyFill="1" applyBorder="1" applyAlignment="1">
      <alignment vertical="top" wrapText="1"/>
    </xf>
    <xf numFmtId="0" fontId="2" fillId="3" borderId="32" xfId="0" applyFont="1" applyFill="1" applyBorder="1" applyAlignment="1">
      <alignment vertical="top" wrapText="1"/>
    </xf>
    <xf numFmtId="0" fontId="2" fillId="3" borderId="33" xfId="0" applyFont="1" applyFill="1" applyBorder="1" applyAlignment="1">
      <alignment vertical="top" wrapText="1"/>
    </xf>
    <xf numFmtId="0" fontId="5" fillId="2" borderId="3" xfId="0" applyFont="1" applyFill="1" applyBorder="1" applyAlignment="1">
      <alignment horizontal="center" vertical="top" wrapText="1"/>
    </xf>
    <xf numFmtId="9" fontId="5" fillId="4" borderId="28" xfId="2" applyFont="1" applyFill="1" applyBorder="1" applyAlignment="1">
      <alignment horizontal="center" vertical="top"/>
    </xf>
    <xf numFmtId="0" fontId="2" fillId="3" borderId="34" xfId="0" applyFont="1" applyFill="1" applyBorder="1" applyAlignment="1">
      <alignment horizontal="center" vertical="top" wrapText="1"/>
    </xf>
    <xf numFmtId="0" fontId="2" fillId="0" borderId="35" xfId="0" applyFont="1" applyBorder="1" applyAlignment="1">
      <alignment horizontal="center" vertical="top" wrapText="1"/>
    </xf>
    <xf numFmtId="9" fontId="5" fillId="4" borderId="35" xfId="2" applyFont="1" applyFill="1" applyBorder="1" applyAlignment="1">
      <alignment horizontal="center" vertical="top"/>
    </xf>
    <xf numFmtId="0" fontId="2" fillId="0" borderId="36" xfId="0" applyFont="1" applyBorder="1" applyAlignment="1">
      <alignment horizontal="center" vertical="top" wrapText="1"/>
    </xf>
    <xf numFmtId="164" fontId="2" fillId="6" borderId="4" xfId="0" applyNumberFormat="1" applyFont="1" applyFill="1" applyBorder="1" applyAlignment="1">
      <alignment horizontal="center" vertical="center" wrapText="1"/>
    </xf>
    <xf numFmtId="1" fontId="5" fillId="4" borderId="27" xfId="0" applyNumberFormat="1" applyFont="1" applyFill="1" applyBorder="1" applyAlignment="1">
      <alignment horizontal="center" vertical="center"/>
    </xf>
    <xf numFmtId="1" fontId="2" fillId="0" borderId="37" xfId="1" applyNumberFormat="1" applyFont="1" applyFill="1" applyBorder="1" applyAlignment="1">
      <alignment horizontal="center" vertical="center" wrapText="1"/>
    </xf>
    <xf numFmtId="1" fontId="2" fillId="3" borderId="38" xfId="1" applyNumberFormat="1" applyFont="1" applyFill="1" applyBorder="1" applyAlignment="1">
      <alignment horizontal="center" vertical="center" wrapText="1"/>
    </xf>
    <xf numFmtId="1" fontId="2" fillId="0" borderId="39" xfId="1" applyNumberFormat="1" applyFont="1" applyFill="1" applyBorder="1" applyAlignment="1">
      <alignment horizontal="center" vertical="center" wrapText="1"/>
    </xf>
    <xf numFmtId="0" fontId="2" fillId="0" borderId="40" xfId="0" applyFont="1" applyBorder="1" applyAlignment="1">
      <alignment horizontal="center" vertical="top" wrapText="1"/>
    </xf>
    <xf numFmtId="0" fontId="0" fillId="0" borderId="40" xfId="0" applyBorder="1" applyAlignment="1">
      <alignment horizontal="center" vertical="top"/>
    </xf>
    <xf numFmtId="0" fontId="16" fillId="3" borderId="0" xfId="0" applyFont="1" applyFill="1" applyAlignment="1">
      <alignment horizontal="left" vertical="center"/>
    </xf>
    <xf numFmtId="49" fontId="17" fillId="0" borderId="11" xfId="0" applyNumberFormat="1" applyFont="1" applyBorder="1"/>
    <xf numFmtId="44" fontId="18" fillId="5" borderId="10" xfId="0" applyNumberFormat="1" applyFont="1" applyFill="1" applyBorder="1" applyAlignment="1">
      <alignment horizontal="center" vertical="center" wrapText="1"/>
    </xf>
    <xf numFmtId="0" fontId="13" fillId="6" borderId="4" xfId="0" applyFont="1" applyFill="1" applyBorder="1" applyAlignment="1">
      <alignment horizontal="center" vertical="center" wrapText="1"/>
    </xf>
    <xf numFmtId="0" fontId="13" fillId="6" borderId="6" xfId="0" applyFont="1" applyFill="1" applyBorder="1" applyAlignment="1">
      <alignment horizontal="center" vertical="center" wrapText="1"/>
    </xf>
    <xf numFmtId="0" fontId="19" fillId="0" borderId="0" xfId="0" applyFont="1" applyAlignment="1">
      <alignment vertical="center"/>
    </xf>
    <xf numFmtId="0" fontId="19" fillId="0" borderId="0" xfId="0" applyFont="1" applyAlignment="1">
      <alignment vertical="top"/>
    </xf>
    <xf numFmtId="164" fontId="14" fillId="5" borderId="9" xfId="0" applyNumberFormat="1" applyFont="1" applyFill="1" applyBorder="1" applyAlignment="1">
      <alignment horizontal="center" vertical="center" wrapText="1"/>
    </xf>
    <xf numFmtId="0" fontId="18" fillId="5" borderId="2" xfId="0" applyFont="1" applyFill="1" applyBorder="1" applyAlignment="1">
      <alignment horizontal="right" vertical="top" wrapText="1"/>
    </xf>
    <xf numFmtId="0" fontId="18" fillId="5" borderId="41" xfId="0" applyFont="1" applyFill="1" applyBorder="1" applyAlignment="1">
      <alignment horizontal="right" vertical="top" wrapText="1"/>
    </xf>
    <xf numFmtId="0" fontId="18" fillId="5" borderId="4" xfId="0" applyFont="1" applyFill="1" applyBorder="1" applyAlignment="1">
      <alignment horizontal="right" vertical="top" wrapText="1"/>
    </xf>
    <xf numFmtId="0" fontId="5" fillId="2" borderId="1" xfId="0" applyFont="1" applyFill="1" applyBorder="1" applyAlignment="1">
      <alignment horizontal="center" vertical="top" wrapText="1"/>
    </xf>
    <xf numFmtId="0" fontId="5" fillId="2" borderId="2" xfId="0" applyFont="1" applyFill="1" applyBorder="1" applyAlignment="1">
      <alignment horizontal="center" vertical="top" wrapText="1"/>
    </xf>
    <xf numFmtId="0" fontId="2" fillId="3" borderId="22" xfId="0" applyFont="1" applyFill="1" applyBorder="1" applyAlignment="1">
      <alignment horizontal="left" vertical="top" wrapText="1"/>
    </xf>
    <xf numFmtId="0" fontId="2" fillId="3" borderId="24" xfId="0" applyFont="1" applyFill="1" applyBorder="1" applyAlignment="1">
      <alignment horizontal="left" vertical="top" wrapText="1"/>
    </xf>
    <xf numFmtId="0" fontId="2" fillId="3" borderId="26" xfId="0" applyFont="1" applyFill="1" applyBorder="1" applyAlignment="1">
      <alignment horizontal="left" vertical="top" wrapText="1"/>
    </xf>
    <xf numFmtId="0" fontId="1" fillId="3" borderId="13" xfId="0" applyFont="1" applyFill="1" applyBorder="1" applyAlignment="1">
      <alignment horizontal="center" vertical="center" wrapText="1"/>
    </xf>
    <xf numFmtId="0" fontId="1" fillId="3" borderId="14" xfId="0" applyFont="1" applyFill="1" applyBorder="1" applyAlignment="1">
      <alignment horizontal="center" vertical="center" wrapText="1"/>
    </xf>
    <xf numFmtId="0" fontId="1" fillId="3" borderId="15" xfId="0" applyFont="1" applyFill="1" applyBorder="1" applyAlignment="1">
      <alignment horizontal="center" vertical="center" wrapText="1"/>
    </xf>
    <xf numFmtId="0" fontId="1" fillId="3" borderId="16" xfId="0" applyFont="1" applyFill="1" applyBorder="1" applyAlignment="1">
      <alignment horizontal="center" vertical="top"/>
    </xf>
    <xf numFmtId="0" fontId="1" fillId="3" borderId="8" xfId="0" applyFont="1" applyFill="1" applyBorder="1" applyAlignment="1">
      <alignment horizontal="center" vertical="top"/>
    </xf>
    <xf numFmtId="0" fontId="1" fillId="3" borderId="17" xfId="0" applyFont="1" applyFill="1" applyBorder="1" applyAlignment="1">
      <alignment horizontal="center" vertical="top"/>
    </xf>
    <xf numFmtId="1" fontId="1" fillId="3" borderId="16" xfId="0" applyNumberFormat="1" applyFont="1" applyFill="1" applyBorder="1" applyAlignment="1">
      <alignment horizontal="center" vertical="top"/>
    </xf>
    <xf numFmtId="1" fontId="1" fillId="3" borderId="8" xfId="0" applyNumberFormat="1" applyFont="1" applyFill="1" applyBorder="1" applyAlignment="1">
      <alignment horizontal="center" vertical="top"/>
    </xf>
    <xf numFmtId="1" fontId="1" fillId="3" borderId="17" xfId="0" applyNumberFormat="1" applyFont="1" applyFill="1" applyBorder="1" applyAlignment="1">
      <alignment horizontal="center" vertical="top"/>
    </xf>
    <xf numFmtId="0" fontId="1" fillId="3" borderId="18" xfId="0" applyFont="1" applyFill="1" applyBorder="1" applyAlignment="1">
      <alignment horizontal="center" vertical="top"/>
    </xf>
    <xf numFmtId="0" fontId="1" fillId="3" borderId="19" xfId="0" applyFont="1" applyFill="1" applyBorder="1" applyAlignment="1">
      <alignment horizontal="center" vertical="top"/>
    </xf>
    <xf numFmtId="0" fontId="1" fillId="3" borderId="20" xfId="0" applyFont="1" applyFill="1" applyBorder="1" applyAlignment="1">
      <alignment horizontal="center" vertical="top"/>
    </xf>
  </cellXfs>
  <cellStyles count="3">
    <cellStyle name="Comma" xfId="1" builtinId="3"/>
    <cellStyle name="Normal" xfId="0" builtinId="0"/>
    <cellStyle name="Percent" xfId="2" builtinId="5"/>
  </cellStyles>
  <dxfs count="0"/>
  <tableStyles count="0" defaultTableStyle="TableStyleMedium2" defaultPivotStyle="PivotStyleLight16"/>
  <colors>
    <mruColors>
      <color rgb="FFFFFF99"/>
      <color rgb="FFFFFF00"/>
      <color rgb="FFCCFFCC"/>
      <color rgb="FF99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222573</xdr:colOff>
      <xdr:row>0</xdr:row>
      <xdr:rowOff>71016</xdr:rowOff>
    </xdr:from>
    <xdr:to>
      <xdr:col>0</xdr:col>
      <xdr:colOff>689298</xdr:colOff>
      <xdr:row>1</xdr:row>
      <xdr:rowOff>278752</xdr:rowOff>
    </xdr:to>
    <xdr:pic>
      <xdr:nvPicPr>
        <xdr:cNvPr id="2" name="Picture 1" descr="SITA Logo">
          <a:extLst>
            <a:ext uri="{FF2B5EF4-FFF2-40B4-BE49-F238E27FC236}">
              <a16:creationId xmlns:a16="http://schemas.microsoft.com/office/drawing/2014/main" id="{BC34E914-65F3-495D-AFE7-7163F74D8C4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22573" y="71016"/>
          <a:ext cx="466725" cy="603976"/>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4FB2AC-0530-4CA0-9FD7-C43DEDAAEA1B}">
  <sheetPr>
    <pageSetUpPr fitToPage="1"/>
  </sheetPr>
  <dimension ref="A1:T80"/>
  <sheetViews>
    <sheetView tabSelected="1" view="pageBreakPreview" zoomScale="80" zoomScaleNormal="80" zoomScaleSheetLayoutView="80" workbookViewId="0">
      <selection activeCell="G4" sqref="G4"/>
    </sheetView>
  </sheetViews>
  <sheetFormatPr defaultColWidth="9.140625" defaultRowHeight="15" x14ac:dyDescent="0.25"/>
  <cols>
    <col min="1" max="1" width="13.5703125" style="31" customWidth="1"/>
    <col min="2" max="2" width="63.85546875" style="30" customWidth="1"/>
    <col min="3" max="3" width="13.28515625" style="32" customWidth="1"/>
    <col min="4" max="4" width="10.7109375" style="46" customWidth="1"/>
    <col min="5" max="6" width="25.7109375" style="30" customWidth="1"/>
    <col min="7" max="7" width="10.7109375" style="30" customWidth="1"/>
    <col min="8" max="9" width="25.7109375" style="30" customWidth="1"/>
    <col min="10" max="10" width="10.7109375" style="30" customWidth="1"/>
    <col min="11" max="13" width="25.7109375" style="30" customWidth="1"/>
    <col min="14" max="15" width="40.7109375" style="30" customWidth="1"/>
    <col min="16" max="16384" width="9.140625" style="30"/>
  </cols>
  <sheetData>
    <row r="1" spans="1:20" s="22" customFormat="1" ht="31.5" x14ac:dyDescent="0.5">
      <c r="A1" s="7"/>
      <c r="B1" s="2" t="s">
        <v>16</v>
      </c>
      <c r="C1" s="3"/>
      <c r="D1" s="40"/>
      <c r="E1" s="1"/>
      <c r="F1" s="1"/>
      <c r="G1" s="1"/>
      <c r="H1" s="1"/>
      <c r="I1" s="1"/>
      <c r="J1" s="1"/>
      <c r="K1" s="1"/>
      <c r="L1" s="5"/>
      <c r="M1" s="1"/>
      <c r="N1" s="1"/>
      <c r="O1" s="1"/>
    </row>
    <row r="2" spans="1:20" customFormat="1" ht="28.9" customHeight="1" x14ac:dyDescent="0.25">
      <c r="A2" s="26"/>
      <c r="B2" s="20" t="s">
        <v>28</v>
      </c>
      <c r="C2" s="4"/>
      <c r="D2" s="41"/>
      <c r="E2" s="27"/>
      <c r="F2" s="27"/>
      <c r="G2" s="27"/>
      <c r="H2" s="27"/>
      <c r="I2" s="27"/>
      <c r="J2" s="27"/>
      <c r="K2" s="27"/>
      <c r="L2" s="28"/>
      <c r="M2" s="27"/>
      <c r="N2" s="27"/>
      <c r="O2" s="27"/>
    </row>
    <row r="3" spans="1:20" customFormat="1" ht="18.75" x14ac:dyDescent="0.3">
      <c r="A3" s="71" t="s">
        <v>10</v>
      </c>
      <c r="B3" s="110" t="s">
        <v>139</v>
      </c>
      <c r="C3" s="19"/>
      <c r="D3" s="42"/>
      <c r="E3" s="18"/>
      <c r="F3" s="18"/>
      <c r="G3" s="18"/>
      <c r="H3" s="18"/>
      <c r="I3" s="18"/>
      <c r="J3" s="18"/>
      <c r="K3" s="18"/>
      <c r="L3" s="18"/>
      <c r="M3" s="29"/>
      <c r="N3" s="29"/>
      <c r="O3" s="29"/>
      <c r="P3" s="29"/>
      <c r="Q3" s="29"/>
      <c r="R3" s="29"/>
      <c r="S3" s="29"/>
      <c r="T3" s="29"/>
    </row>
    <row r="4" spans="1:20" customFormat="1" ht="56.25" x14ac:dyDescent="0.25">
      <c r="A4" s="68" t="s">
        <v>11</v>
      </c>
      <c r="B4" s="72" t="s">
        <v>82</v>
      </c>
      <c r="C4" s="19"/>
      <c r="D4" s="43"/>
      <c r="E4" s="21"/>
      <c r="F4" s="21"/>
      <c r="G4" s="21"/>
      <c r="H4" s="21"/>
      <c r="I4" s="21"/>
      <c r="J4" s="21"/>
      <c r="K4" s="21"/>
      <c r="L4" s="18"/>
      <c r="M4" s="29"/>
      <c r="N4" s="29"/>
      <c r="O4" s="29"/>
      <c r="P4" s="29"/>
      <c r="Q4" s="29"/>
      <c r="R4" s="29"/>
      <c r="S4" s="29"/>
      <c r="T4" s="29"/>
    </row>
    <row r="5" spans="1:20" customFormat="1" ht="37.5" x14ac:dyDescent="0.25">
      <c r="A5" s="69" t="s">
        <v>17</v>
      </c>
      <c r="B5" s="70"/>
      <c r="C5" s="19"/>
      <c r="D5" s="44"/>
      <c r="E5" s="12"/>
      <c r="F5" s="12"/>
      <c r="G5" s="12"/>
      <c r="H5" s="12"/>
      <c r="I5" s="12"/>
      <c r="J5" s="12"/>
      <c r="K5" s="12"/>
      <c r="L5" s="18"/>
      <c r="M5" s="29"/>
      <c r="N5" s="29"/>
      <c r="O5" s="29"/>
      <c r="P5" s="29"/>
      <c r="Q5" s="29"/>
      <c r="R5" s="29"/>
      <c r="S5" s="29"/>
      <c r="T5" s="29"/>
    </row>
    <row r="6" spans="1:20" customFormat="1" ht="15.75" x14ac:dyDescent="0.25">
      <c r="A6" s="33"/>
      <c r="B6" s="34"/>
      <c r="C6" s="19"/>
      <c r="D6" s="44"/>
      <c r="E6" s="12"/>
      <c r="F6" s="12"/>
      <c r="G6" s="12"/>
      <c r="H6" s="12"/>
      <c r="I6" s="12"/>
      <c r="J6" s="12"/>
      <c r="K6" s="12"/>
      <c r="L6" s="18"/>
      <c r="M6" s="29"/>
      <c r="N6" s="29"/>
      <c r="O6" s="29"/>
      <c r="P6" s="29"/>
      <c r="Q6" s="29"/>
      <c r="R6" s="29"/>
      <c r="S6" s="29"/>
      <c r="T6" s="29"/>
    </row>
    <row r="7" spans="1:20" s="29" customFormat="1" ht="15.75" x14ac:dyDescent="0.25">
      <c r="A7" s="13" t="s">
        <v>3</v>
      </c>
      <c r="B7" s="14"/>
      <c r="C7" s="47"/>
      <c r="D7" s="44"/>
      <c r="E7" s="12"/>
      <c r="F7" s="12"/>
      <c r="G7" s="12"/>
      <c r="H7" s="12"/>
      <c r="I7" s="12"/>
      <c r="J7" s="12"/>
      <c r="K7" s="12"/>
      <c r="L7" s="18"/>
    </row>
    <row r="8" spans="1:20" s="29" customFormat="1" ht="15.75" x14ac:dyDescent="0.25">
      <c r="A8" s="35" t="s">
        <v>29</v>
      </c>
      <c r="B8" s="15"/>
      <c r="C8" s="49"/>
      <c r="D8" s="44"/>
      <c r="E8" s="12"/>
      <c r="F8" s="12"/>
      <c r="G8" s="12"/>
      <c r="H8" s="12"/>
      <c r="I8" s="12"/>
      <c r="J8" s="12"/>
      <c r="K8" s="12"/>
      <c r="L8" s="18"/>
    </row>
    <row r="9" spans="1:20" s="29" customFormat="1" ht="15.75" x14ac:dyDescent="0.25">
      <c r="A9" s="17" t="s">
        <v>30</v>
      </c>
      <c r="B9" s="6"/>
      <c r="C9" s="48"/>
      <c r="D9" s="44"/>
      <c r="E9" s="12"/>
      <c r="F9" s="12"/>
      <c r="G9" s="12"/>
      <c r="H9" s="12"/>
      <c r="I9" s="12"/>
      <c r="J9" s="12"/>
      <c r="K9" s="12"/>
      <c r="L9" s="18"/>
    </row>
    <row r="10" spans="1:20" s="29" customFormat="1" ht="15.75" x14ac:dyDescent="0.25">
      <c r="A10" s="17" t="s">
        <v>31</v>
      </c>
      <c r="B10" s="6"/>
      <c r="C10" s="48"/>
      <c r="D10" s="44"/>
      <c r="E10" s="12"/>
      <c r="F10" s="12"/>
      <c r="G10" s="12"/>
      <c r="H10" s="12"/>
      <c r="I10" s="12"/>
      <c r="J10" s="12"/>
      <c r="K10" s="12"/>
      <c r="L10" s="18"/>
    </row>
    <row r="11" spans="1:20" s="29" customFormat="1" ht="15.75" x14ac:dyDescent="0.25">
      <c r="A11" s="109" t="s">
        <v>70</v>
      </c>
      <c r="B11" s="11"/>
      <c r="C11" s="19"/>
    </row>
    <row r="12" spans="1:20" s="29" customFormat="1" ht="15.75" x14ac:dyDescent="0.25">
      <c r="A12" s="16"/>
      <c r="B12" s="11"/>
      <c r="C12" s="19"/>
      <c r="D12" s="44"/>
      <c r="E12" s="12"/>
      <c r="F12" s="12"/>
      <c r="G12" s="12"/>
      <c r="H12" s="12"/>
      <c r="I12" s="12"/>
      <c r="J12" s="12"/>
      <c r="K12" s="12"/>
      <c r="L12" s="18"/>
    </row>
    <row r="13" spans="1:20" customFormat="1" ht="15.75" x14ac:dyDescent="0.25">
      <c r="A13" s="8"/>
      <c r="B13" s="9"/>
      <c r="C13" s="50"/>
      <c r="D13" s="120" t="s">
        <v>4</v>
      </c>
      <c r="E13" s="120"/>
      <c r="F13" s="120"/>
      <c r="G13" s="120" t="s">
        <v>5</v>
      </c>
      <c r="H13" s="120"/>
      <c r="I13" s="120"/>
      <c r="J13" s="120" t="s">
        <v>6</v>
      </c>
      <c r="K13" s="120"/>
      <c r="L13" s="121"/>
      <c r="M13" s="23" t="s">
        <v>8</v>
      </c>
      <c r="N13" s="29"/>
    </row>
    <row r="14" spans="1:20" ht="31.5" x14ac:dyDescent="0.25">
      <c r="A14" s="8" t="s">
        <v>0</v>
      </c>
      <c r="B14" s="86" t="s">
        <v>18</v>
      </c>
      <c r="C14" s="96" t="s">
        <v>1</v>
      </c>
      <c r="D14" s="51" t="s">
        <v>7</v>
      </c>
      <c r="E14" s="10" t="s">
        <v>14</v>
      </c>
      <c r="F14" s="10" t="s">
        <v>35</v>
      </c>
      <c r="G14" s="50" t="s">
        <v>9</v>
      </c>
      <c r="H14" s="10" t="s">
        <v>14</v>
      </c>
      <c r="I14" s="10" t="s">
        <v>36</v>
      </c>
      <c r="J14" s="50" t="s">
        <v>9</v>
      </c>
      <c r="K14" s="10" t="s">
        <v>14</v>
      </c>
      <c r="L14" s="10" t="s">
        <v>37</v>
      </c>
      <c r="M14" s="24" t="s">
        <v>15</v>
      </c>
      <c r="N14" s="25" t="s">
        <v>25</v>
      </c>
      <c r="O14" s="25" t="s">
        <v>26</v>
      </c>
    </row>
    <row r="15" spans="1:20" s="39" customFormat="1" ht="29.45" customHeight="1" x14ac:dyDescent="0.25">
      <c r="A15" s="84">
        <v>1</v>
      </c>
      <c r="B15" s="93" t="s">
        <v>83</v>
      </c>
      <c r="C15" s="97"/>
      <c r="D15" s="103"/>
      <c r="E15" s="58"/>
      <c r="F15" s="59">
        <f>SUBTOTAL(9, F16:F31)</f>
        <v>0</v>
      </c>
      <c r="G15" s="60"/>
      <c r="H15" s="59"/>
      <c r="I15" s="59">
        <f>SUBTOTAL(9, I16:I31)</f>
        <v>0</v>
      </c>
      <c r="J15" s="59"/>
      <c r="K15" s="59"/>
      <c r="L15" s="59">
        <f>SUBTOTAL(9, L16:L31)</f>
        <v>0</v>
      </c>
      <c r="M15" s="59">
        <f>SUBTOTAL(9, M16:M31)</f>
        <v>0</v>
      </c>
      <c r="N15" s="61"/>
      <c r="O15" s="57"/>
      <c r="P15" s="62"/>
    </row>
    <row r="16" spans="1:20" s="39" customFormat="1" ht="150" customHeight="1" x14ac:dyDescent="0.25">
      <c r="A16" s="85" t="s">
        <v>41</v>
      </c>
      <c r="B16" s="94" t="s">
        <v>85</v>
      </c>
      <c r="C16" s="98" t="s">
        <v>47</v>
      </c>
      <c r="D16" s="105">
        <v>12</v>
      </c>
      <c r="E16" s="102">
        <v>0</v>
      </c>
      <c r="F16" s="54">
        <f>D16*E16</f>
        <v>0</v>
      </c>
      <c r="G16" s="63">
        <v>12</v>
      </c>
      <c r="H16" s="102">
        <v>0</v>
      </c>
      <c r="I16" s="55">
        <f>G16*H16</f>
        <v>0</v>
      </c>
      <c r="J16" s="63">
        <v>12</v>
      </c>
      <c r="K16" s="102">
        <v>0</v>
      </c>
      <c r="L16" s="55">
        <f t="shared" ref="L16:L31" si="0">J16*K16</f>
        <v>0</v>
      </c>
      <c r="M16" s="56">
        <f>SUM(F16,I16,L16)</f>
        <v>0</v>
      </c>
      <c r="N16" s="61"/>
      <c r="O16" s="57"/>
      <c r="P16" s="62"/>
    </row>
    <row r="17" spans="1:16" ht="150" customHeight="1" x14ac:dyDescent="0.25">
      <c r="A17" s="85" t="s">
        <v>42</v>
      </c>
      <c r="B17" s="95" t="s">
        <v>86</v>
      </c>
      <c r="C17" s="101" t="s">
        <v>47</v>
      </c>
      <c r="D17" s="106">
        <v>12</v>
      </c>
      <c r="E17" s="102">
        <v>0</v>
      </c>
      <c r="F17" s="54">
        <f>D17*E17</f>
        <v>0</v>
      </c>
      <c r="G17" s="65">
        <v>12</v>
      </c>
      <c r="H17" s="102">
        <v>0</v>
      </c>
      <c r="I17" s="55">
        <f>G17*H17</f>
        <v>0</v>
      </c>
      <c r="J17" s="65">
        <v>12</v>
      </c>
      <c r="K17" s="102">
        <v>0</v>
      </c>
      <c r="L17" s="55">
        <f t="shared" si="0"/>
        <v>0</v>
      </c>
      <c r="M17" s="56">
        <f>SUM(F17,I17,L17)</f>
        <v>0</v>
      </c>
      <c r="N17" s="61"/>
      <c r="O17" s="57"/>
      <c r="P17" s="64"/>
    </row>
    <row r="18" spans="1:16" ht="150" customHeight="1" x14ac:dyDescent="0.25">
      <c r="A18" s="85" t="s">
        <v>55</v>
      </c>
      <c r="B18" s="89" t="s">
        <v>87</v>
      </c>
      <c r="C18" s="107" t="s">
        <v>48</v>
      </c>
      <c r="D18" s="104">
        <v>4</v>
      </c>
      <c r="E18" s="102">
        <v>0</v>
      </c>
      <c r="F18" s="54">
        <f>D18*E18</f>
        <v>0</v>
      </c>
      <c r="G18" s="65">
        <v>4</v>
      </c>
      <c r="H18" s="102">
        <v>0</v>
      </c>
      <c r="I18" s="55">
        <f>G18*H18</f>
        <v>0</v>
      </c>
      <c r="J18" s="65">
        <v>4</v>
      </c>
      <c r="K18" s="102">
        <v>0</v>
      </c>
      <c r="L18" s="55">
        <f t="shared" si="0"/>
        <v>0</v>
      </c>
      <c r="M18" s="56">
        <f t="shared" ref="M18:M69" si="1">SUM(F18,I18,L18)</f>
        <v>0</v>
      </c>
      <c r="N18" s="61"/>
      <c r="O18" s="57"/>
      <c r="P18" s="64"/>
    </row>
    <row r="19" spans="1:16" ht="150" customHeight="1" x14ac:dyDescent="0.25">
      <c r="A19" s="85" t="s">
        <v>56</v>
      </c>
      <c r="B19" s="90" t="s">
        <v>84</v>
      </c>
      <c r="C19" s="108" t="s">
        <v>137</v>
      </c>
      <c r="D19" s="82">
        <v>3</v>
      </c>
      <c r="E19" s="102">
        <v>0</v>
      </c>
      <c r="F19" s="54">
        <f t="shared" ref="F19:F31" si="2">D19*E19</f>
        <v>0</v>
      </c>
      <c r="G19" s="52">
        <v>3</v>
      </c>
      <c r="H19" s="102">
        <v>0</v>
      </c>
      <c r="I19" s="55">
        <f t="shared" ref="I19:I31" si="3">G19*H19</f>
        <v>0</v>
      </c>
      <c r="J19" s="52">
        <v>3</v>
      </c>
      <c r="K19" s="102">
        <v>0</v>
      </c>
      <c r="L19" s="55">
        <f t="shared" si="0"/>
        <v>0</v>
      </c>
      <c r="M19" s="56">
        <f t="shared" si="1"/>
        <v>0</v>
      </c>
      <c r="N19" s="61"/>
      <c r="O19" s="57"/>
      <c r="P19" s="64"/>
    </row>
    <row r="20" spans="1:16" ht="150" customHeight="1" x14ac:dyDescent="0.25">
      <c r="A20" s="85" t="s">
        <v>57</v>
      </c>
      <c r="B20" s="90" t="s">
        <v>72</v>
      </c>
      <c r="C20" s="108" t="s">
        <v>137</v>
      </c>
      <c r="D20" s="82">
        <v>1</v>
      </c>
      <c r="E20" s="102">
        <v>0</v>
      </c>
      <c r="F20" s="54">
        <f t="shared" si="2"/>
        <v>0</v>
      </c>
      <c r="G20" s="52">
        <v>1</v>
      </c>
      <c r="H20" s="102">
        <v>0</v>
      </c>
      <c r="I20" s="55">
        <f t="shared" si="3"/>
        <v>0</v>
      </c>
      <c r="J20" s="52">
        <v>1</v>
      </c>
      <c r="K20" s="102">
        <v>0</v>
      </c>
      <c r="L20" s="55">
        <f t="shared" si="0"/>
        <v>0</v>
      </c>
      <c r="M20" s="56">
        <f t="shared" si="1"/>
        <v>0</v>
      </c>
      <c r="N20" s="61"/>
      <c r="O20" s="57"/>
      <c r="P20" s="64"/>
    </row>
    <row r="21" spans="1:16" ht="150" customHeight="1" x14ac:dyDescent="0.25">
      <c r="A21" s="85" t="s">
        <v>43</v>
      </c>
      <c r="B21" s="90" t="s">
        <v>88</v>
      </c>
      <c r="C21" s="108" t="s">
        <v>137</v>
      </c>
      <c r="D21" s="82">
        <v>3</v>
      </c>
      <c r="E21" s="102">
        <v>0</v>
      </c>
      <c r="F21" s="54">
        <f t="shared" si="2"/>
        <v>0</v>
      </c>
      <c r="G21" s="52">
        <v>3</v>
      </c>
      <c r="H21" s="102">
        <v>0</v>
      </c>
      <c r="I21" s="55">
        <f t="shared" si="3"/>
        <v>0</v>
      </c>
      <c r="J21" s="52">
        <v>3</v>
      </c>
      <c r="K21" s="102">
        <v>0</v>
      </c>
      <c r="L21" s="55">
        <f t="shared" si="0"/>
        <v>0</v>
      </c>
      <c r="M21" s="56">
        <f t="shared" si="1"/>
        <v>0</v>
      </c>
      <c r="N21" s="61"/>
      <c r="O21" s="57"/>
      <c r="P21" s="64"/>
    </row>
    <row r="22" spans="1:16" ht="150" customHeight="1" x14ac:dyDescent="0.25">
      <c r="A22" s="85" t="s">
        <v>58</v>
      </c>
      <c r="B22" s="90" t="s">
        <v>73</v>
      </c>
      <c r="C22" s="108" t="s">
        <v>137</v>
      </c>
      <c r="D22" s="82">
        <v>1</v>
      </c>
      <c r="E22" s="102">
        <v>0</v>
      </c>
      <c r="F22" s="54">
        <f t="shared" si="2"/>
        <v>0</v>
      </c>
      <c r="G22" s="52">
        <v>1</v>
      </c>
      <c r="H22" s="102">
        <v>0</v>
      </c>
      <c r="I22" s="55">
        <f t="shared" si="3"/>
        <v>0</v>
      </c>
      <c r="J22" s="52">
        <v>1</v>
      </c>
      <c r="K22" s="102">
        <v>0</v>
      </c>
      <c r="L22" s="55">
        <f t="shared" si="0"/>
        <v>0</v>
      </c>
      <c r="M22" s="56">
        <f t="shared" si="1"/>
        <v>0</v>
      </c>
      <c r="N22" s="61"/>
      <c r="O22" s="57"/>
      <c r="P22" s="64"/>
    </row>
    <row r="23" spans="1:16" ht="150" customHeight="1" x14ac:dyDescent="0.25">
      <c r="A23" s="85" t="s">
        <v>44</v>
      </c>
      <c r="B23" s="90" t="s">
        <v>89</v>
      </c>
      <c r="C23" s="108" t="s">
        <v>137</v>
      </c>
      <c r="D23" s="82">
        <v>3</v>
      </c>
      <c r="E23" s="102">
        <v>0</v>
      </c>
      <c r="F23" s="54">
        <f t="shared" si="2"/>
        <v>0</v>
      </c>
      <c r="G23" s="52">
        <v>3</v>
      </c>
      <c r="H23" s="102">
        <v>0</v>
      </c>
      <c r="I23" s="55">
        <f t="shared" si="3"/>
        <v>0</v>
      </c>
      <c r="J23" s="52">
        <v>3</v>
      </c>
      <c r="K23" s="102">
        <v>0</v>
      </c>
      <c r="L23" s="55">
        <f t="shared" si="0"/>
        <v>0</v>
      </c>
      <c r="M23" s="56">
        <f t="shared" si="1"/>
        <v>0</v>
      </c>
      <c r="N23" s="61"/>
      <c r="O23" s="57"/>
      <c r="P23" s="64"/>
    </row>
    <row r="24" spans="1:16" ht="150" customHeight="1" x14ac:dyDescent="0.25">
      <c r="A24" s="85" t="s">
        <v>45</v>
      </c>
      <c r="B24" s="90" t="s">
        <v>79</v>
      </c>
      <c r="C24" s="108" t="s">
        <v>137</v>
      </c>
      <c r="D24" s="82">
        <v>1</v>
      </c>
      <c r="E24" s="102">
        <v>0</v>
      </c>
      <c r="F24" s="54">
        <f t="shared" si="2"/>
        <v>0</v>
      </c>
      <c r="G24" s="52">
        <v>1</v>
      </c>
      <c r="H24" s="102">
        <v>0</v>
      </c>
      <c r="I24" s="55">
        <f t="shared" si="3"/>
        <v>0</v>
      </c>
      <c r="J24" s="52">
        <v>1</v>
      </c>
      <c r="K24" s="102">
        <v>0</v>
      </c>
      <c r="L24" s="55">
        <f t="shared" si="0"/>
        <v>0</v>
      </c>
      <c r="M24" s="56">
        <f t="shared" si="1"/>
        <v>0</v>
      </c>
      <c r="N24" s="61"/>
      <c r="O24" s="57"/>
      <c r="P24" s="64"/>
    </row>
    <row r="25" spans="1:16" ht="150" customHeight="1" x14ac:dyDescent="0.25">
      <c r="A25" s="85" t="s">
        <v>59</v>
      </c>
      <c r="B25" s="90" t="s">
        <v>90</v>
      </c>
      <c r="C25" s="108" t="s">
        <v>137</v>
      </c>
      <c r="D25" s="82">
        <v>12</v>
      </c>
      <c r="E25" s="102">
        <v>0</v>
      </c>
      <c r="F25" s="54">
        <f t="shared" si="2"/>
        <v>0</v>
      </c>
      <c r="G25" s="52">
        <v>12</v>
      </c>
      <c r="H25" s="102">
        <v>0</v>
      </c>
      <c r="I25" s="55">
        <f t="shared" si="3"/>
        <v>0</v>
      </c>
      <c r="J25" s="52">
        <v>12</v>
      </c>
      <c r="K25" s="102">
        <v>0</v>
      </c>
      <c r="L25" s="55">
        <f t="shared" si="0"/>
        <v>0</v>
      </c>
      <c r="M25" s="56">
        <f t="shared" si="1"/>
        <v>0</v>
      </c>
      <c r="N25" s="61"/>
      <c r="O25" s="57"/>
      <c r="P25" s="64"/>
    </row>
    <row r="26" spans="1:16" ht="150" customHeight="1" x14ac:dyDescent="0.25">
      <c r="A26" s="85" t="s">
        <v>60</v>
      </c>
      <c r="B26" s="90" t="s">
        <v>91</v>
      </c>
      <c r="C26" s="108" t="s">
        <v>137</v>
      </c>
      <c r="D26" s="82">
        <v>4</v>
      </c>
      <c r="E26" s="102">
        <v>0</v>
      </c>
      <c r="F26" s="54">
        <f t="shared" si="2"/>
        <v>0</v>
      </c>
      <c r="G26" s="52">
        <v>8</v>
      </c>
      <c r="H26" s="102">
        <v>0</v>
      </c>
      <c r="I26" s="55">
        <f t="shared" si="3"/>
        <v>0</v>
      </c>
      <c r="J26" s="52">
        <v>8</v>
      </c>
      <c r="K26" s="102">
        <v>0</v>
      </c>
      <c r="L26" s="55">
        <f t="shared" si="0"/>
        <v>0</v>
      </c>
      <c r="M26" s="56">
        <f t="shared" si="1"/>
        <v>0</v>
      </c>
      <c r="N26" s="61"/>
      <c r="O26" s="57"/>
      <c r="P26" s="64"/>
    </row>
    <row r="27" spans="1:16" ht="199.9" customHeight="1" x14ac:dyDescent="0.25">
      <c r="A27" s="85" t="s">
        <v>61</v>
      </c>
      <c r="B27" s="95" t="s">
        <v>92</v>
      </c>
      <c r="C27" s="108" t="s">
        <v>137</v>
      </c>
      <c r="D27" s="106">
        <v>3</v>
      </c>
      <c r="E27" s="102">
        <v>0</v>
      </c>
      <c r="F27" s="54">
        <f>D27*E27</f>
        <v>0</v>
      </c>
      <c r="G27" s="65">
        <v>3</v>
      </c>
      <c r="H27" s="102">
        <v>0</v>
      </c>
      <c r="I27" s="55">
        <f>G27*H27</f>
        <v>0</v>
      </c>
      <c r="J27" s="65">
        <v>3</v>
      </c>
      <c r="K27" s="102">
        <v>0</v>
      </c>
      <c r="L27" s="55">
        <f t="shared" ref="L27" si="4">J27*K27</f>
        <v>0</v>
      </c>
      <c r="M27" s="56">
        <f t="shared" ref="M27" si="5">SUM(F27,I27,L27)</f>
        <v>0</v>
      </c>
      <c r="N27" s="61"/>
      <c r="O27" s="57"/>
      <c r="P27" s="64"/>
    </row>
    <row r="28" spans="1:16" ht="199.9" customHeight="1" x14ac:dyDescent="0.25">
      <c r="A28" s="85" t="s">
        <v>46</v>
      </c>
      <c r="B28" s="95" t="s">
        <v>93</v>
      </c>
      <c r="C28" s="108" t="s">
        <v>137</v>
      </c>
      <c r="D28" s="106">
        <v>1</v>
      </c>
      <c r="E28" s="102">
        <v>0</v>
      </c>
      <c r="F28" s="54">
        <f>D28*E28</f>
        <v>0</v>
      </c>
      <c r="G28" s="65">
        <v>1</v>
      </c>
      <c r="H28" s="102">
        <v>0</v>
      </c>
      <c r="I28" s="55">
        <f>G28*H28</f>
        <v>0</v>
      </c>
      <c r="J28" s="65">
        <v>1</v>
      </c>
      <c r="K28" s="102">
        <v>0</v>
      </c>
      <c r="L28" s="55">
        <f t="shared" ref="L28" si="6">J28*K28</f>
        <v>0</v>
      </c>
      <c r="M28" s="56">
        <f t="shared" ref="M28" si="7">SUM(F28,I28,L28)</f>
        <v>0</v>
      </c>
      <c r="N28" s="61"/>
      <c r="O28" s="57"/>
      <c r="P28" s="64"/>
    </row>
    <row r="29" spans="1:16" ht="124.9" customHeight="1" x14ac:dyDescent="0.25">
      <c r="A29" s="85" t="s">
        <v>62</v>
      </c>
      <c r="B29" s="90" t="s">
        <v>76</v>
      </c>
      <c r="C29" s="108" t="s">
        <v>137</v>
      </c>
      <c r="D29" s="82">
        <v>8</v>
      </c>
      <c r="E29" s="102">
        <v>0</v>
      </c>
      <c r="F29" s="54">
        <f t="shared" si="2"/>
        <v>0</v>
      </c>
      <c r="G29" s="52">
        <v>8</v>
      </c>
      <c r="H29" s="102">
        <v>0</v>
      </c>
      <c r="I29" s="55">
        <f t="shared" si="3"/>
        <v>0</v>
      </c>
      <c r="J29" s="52">
        <v>8</v>
      </c>
      <c r="K29" s="102">
        <v>0</v>
      </c>
      <c r="L29" s="55">
        <f t="shared" si="0"/>
        <v>0</v>
      </c>
      <c r="M29" s="56">
        <f t="shared" si="1"/>
        <v>0</v>
      </c>
      <c r="N29" s="61"/>
      <c r="O29" s="57"/>
      <c r="P29" s="64"/>
    </row>
    <row r="30" spans="1:16" ht="124.9" customHeight="1" x14ac:dyDescent="0.25">
      <c r="A30" s="85" t="s">
        <v>63</v>
      </c>
      <c r="B30" s="90" t="s">
        <v>75</v>
      </c>
      <c r="C30" s="108" t="s">
        <v>137</v>
      </c>
      <c r="D30" s="82">
        <v>8</v>
      </c>
      <c r="E30" s="102">
        <v>0</v>
      </c>
      <c r="F30" s="54">
        <f t="shared" si="2"/>
        <v>0</v>
      </c>
      <c r="G30" s="52">
        <v>8</v>
      </c>
      <c r="H30" s="102">
        <v>0</v>
      </c>
      <c r="I30" s="55">
        <f t="shared" si="3"/>
        <v>0</v>
      </c>
      <c r="J30" s="52">
        <v>8</v>
      </c>
      <c r="K30" s="102">
        <v>0</v>
      </c>
      <c r="L30" s="55">
        <f t="shared" si="0"/>
        <v>0</v>
      </c>
      <c r="M30" s="56">
        <f t="shared" si="1"/>
        <v>0</v>
      </c>
      <c r="N30" s="61"/>
      <c r="O30" s="57"/>
      <c r="P30" s="64"/>
    </row>
    <row r="31" spans="1:16" ht="124.9" customHeight="1" x14ac:dyDescent="0.25">
      <c r="A31" s="85" t="s">
        <v>135</v>
      </c>
      <c r="B31" s="90" t="s">
        <v>133</v>
      </c>
      <c r="C31" s="108" t="s">
        <v>137</v>
      </c>
      <c r="D31" s="82">
        <v>8</v>
      </c>
      <c r="E31" s="102">
        <v>0</v>
      </c>
      <c r="F31" s="54">
        <f t="shared" si="2"/>
        <v>0</v>
      </c>
      <c r="G31" s="52">
        <v>8</v>
      </c>
      <c r="H31" s="102">
        <v>0</v>
      </c>
      <c r="I31" s="55">
        <f t="shared" si="3"/>
        <v>0</v>
      </c>
      <c r="J31" s="52">
        <v>8</v>
      </c>
      <c r="K31" s="102">
        <v>0</v>
      </c>
      <c r="L31" s="55">
        <f t="shared" si="0"/>
        <v>0</v>
      </c>
      <c r="M31" s="56">
        <f t="shared" si="1"/>
        <v>0</v>
      </c>
      <c r="N31" s="61"/>
      <c r="O31" s="57"/>
      <c r="P31" s="64"/>
    </row>
    <row r="32" spans="1:16" s="39" customFormat="1" ht="29.45" customHeight="1" x14ac:dyDescent="0.25">
      <c r="A32" s="84">
        <v>2</v>
      </c>
      <c r="B32" s="93" t="s">
        <v>81</v>
      </c>
      <c r="C32" s="97"/>
      <c r="D32" s="103"/>
      <c r="E32" s="58">
        <v>0</v>
      </c>
      <c r="F32" s="59">
        <f>SUBTOTAL(9, F33:F43)</f>
        <v>0</v>
      </c>
      <c r="G32" s="60"/>
      <c r="H32" s="102">
        <v>0</v>
      </c>
      <c r="I32" s="59">
        <f>SUBTOTAL(9, I33:I43)</f>
        <v>0</v>
      </c>
      <c r="J32" s="59"/>
      <c r="K32" s="59">
        <f>SUBTOTAL(9, K33:K43)</f>
        <v>0</v>
      </c>
      <c r="L32" s="59">
        <f>SUBTOTAL(9, L33:L43)</f>
        <v>0</v>
      </c>
      <c r="M32" s="59">
        <f>SUBTOTAL(9, M33:M43)</f>
        <v>0</v>
      </c>
      <c r="N32" s="61"/>
      <c r="O32" s="57"/>
      <c r="P32" s="62"/>
    </row>
    <row r="33" spans="1:16" s="39" customFormat="1" ht="150" customHeight="1" x14ac:dyDescent="0.25">
      <c r="A33" s="85" t="s">
        <v>33</v>
      </c>
      <c r="B33" s="94" t="s">
        <v>94</v>
      </c>
      <c r="C33" s="98" t="s">
        <v>47</v>
      </c>
      <c r="D33" s="105">
        <v>12</v>
      </c>
      <c r="E33" s="102">
        <v>0</v>
      </c>
      <c r="F33" s="54">
        <f>D33*E33</f>
        <v>0</v>
      </c>
      <c r="G33" s="63">
        <v>12</v>
      </c>
      <c r="H33" s="102">
        <v>0</v>
      </c>
      <c r="I33" s="55">
        <f>G33*H33</f>
        <v>0</v>
      </c>
      <c r="J33" s="63">
        <v>12</v>
      </c>
      <c r="K33" s="102">
        <v>0</v>
      </c>
      <c r="L33" s="55">
        <f t="shared" ref="L33:L43" si="8">J33*K33</f>
        <v>0</v>
      </c>
      <c r="M33" s="56">
        <f>SUM(F33,I33,L33)</f>
        <v>0</v>
      </c>
      <c r="N33" s="61"/>
      <c r="O33" s="57"/>
      <c r="P33" s="62"/>
    </row>
    <row r="34" spans="1:16" ht="150" customHeight="1" x14ac:dyDescent="0.25">
      <c r="A34" s="85" t="s">
        <v>12</v>
      </c>
      <c r="B34" s="95" t="s">
        <v>95</v>
      </c>
      <c r="C34" s="101" t="s">
        <v>47</v>
      </c>
      <c r="D34" s="106">
        <v>12</v>
      </c>
      <c r="E34" s="102">
        <v>0</v>
      </c>
      <c r="F34" s="54">
        <v>0</v>
      </c>
      <c r="G34" s="65">
        <v>12</v>
      </c>
      <c r="H34" s="102">
        <v>0</v>
      </c>
      <c r="I34" s="55">
        <v>0</v>
      </c>
      <c r="J34" s="65">
        <v>12</v>
      </c>
      <c r="K34" s="102">
        <v>0</v>
      </c>
      <c r="L34" s="55">
        <f t="shared" si="8"/>
        <v>0</v>
      </c>
      <c r="M34" s="56">
        <f>SUM(F34,I34,L34)</f>
        <v>0</v>
      </c>
      <c r="N34" s="61"/>
      <c r="O34" s="57"/>
      <c r="P34" s="64"/>
    </row>
    <row r="35" spans="1:16" ht="150" customHeight="1" x14ac:dyDescent="0.25">
      <c r="A35" s="85" t="s">
        <v>13</v>
      </c>
      <c r="B35" s="89" t="s">
        <v>96</v>
      </c>
      <c r="C35" s="107" t="s">
        <v>48</v>
      </c>
      <c r="D35" s="104">
        <v>4</v>
      </c>
      <c r="E35" s="102">
        <v>0</v>
      </c>
      <c r="F35" s="54">
        <f>D35*E35</f>
        <v>0</v>
      </c>
      <c r="G35" s="65">
        <v>4</v>
      </c>
      <c r="H35" s="102">
        <v>0</v>
      </c>
      <c r="I35" s="55">
        <f>G35*H35</f>
        <v>0</v>
      </c>
      <c r="J35" s="65">
        <v>4</v>
      </c>
      <c r="K35" s="102">
        <v>0</v>
      </c>
      <c r="L35" s="55">
        <f t="shared" si="8"/>
        <v>0</v>
      </c>
      <c r="M35" s="56">
        <f t="shared" ref="M35:M43" si="9">SUM(F35,I35,L35)</f>
        <v>0</v>
      </c>
      <c r="N35" s="61"/>
      <c r="O35" s="57"/>
      <c r="P35" s="64"/>
    </row>
    <row r="36" spans="1:16" ht="150" customHeight="1" x14ac:dyDescent="0.25">
      <c r="A36" s="85" t="s">
        <v>38</v>
      </c>
      <c r="B36" s="90" t="s">
        <v>97</v>
      </c>
      <c r="C36" s="108" t="s">
        <v>137</v>
      </c>
      <c r="D36" s="82">
        <v>3</v>
      </c>
      <c r="E36" s="102">
        <v>0</v>
      </c>
      <c r="F36" s="54">
        <f t="shared" ref="F36:F39" si="10">D36*E36</f>
        <v>0</v>
      </c>
      <c r="G36" s="52">
        <v>3</v>
      </c>
      <c r="H36" s="102">
        <v>0</v>
      </c>
      <c r="I36" s="55">
        <f t="shared" ref="I36:I39" si="11">G36*H36</f>
        <v>0</v>
      </c>
      <c r="J36" s="52">
        <v>3</v>
      </c>
      <c r="K36" s="102">
        <v>0</v>
      </c>
      <c r="L36" s="55">
        <f t="shared" si="8"/>
        <v>0</v>
      </c>
      <c r="M36" s="56">
        <f t="shared" si="9"/>
        <v>0</v>
      </c>
      <c r="N36" s="61"/>
      <c r="O36" s="57"/>
      <c r="P36" s="64"/>
    </row>
    <row r="37" spans="1:16" ht="150" customHeight="1" x14ac:dyDescent="0.25">
      <c r="A37" s="85" t="s">
        <v>39</v>
      </c>
      <c r="B37" s="90" t="s">
        <v>98</v>
      </c>
      <c r="C37" s="108" t="s">
        <v>137</v>
      </c>
      <c r="D37" s="82">
        <v>3</v>
      </c>
      <c r="E37" s="102">
        <v>0</v>
      </c>
      <c r="F37" s="54">
        <f t="shared" si="10"/>
        <v>0</v>
      </c>
      <c r="G37" s="52">
        <v>3</v>
      </c>
      <c r="H37" s="102">
        <v>0</v>
      </c>
      <c r="I37" s="55">
        <f t="shared" si="11"/>
        <v>0</v>
      </c>
      <c r="J37" s="52">
        <v>3</v>
      </c>
      <c r="K37" s="102">
        <v>0</v>
      </c>
      <c r="L37" s="55">
        <f t="shared" si="8"/>
        <v>0</v>
      </c>
      <c r="M37" s="56">
        <f t="shared" si="9"/>
        <v>0</v>
      </c>
      <c r="N37" s="61"/>
      <c r="O37" s="57"/>
      <c r="P37" s="64"/>
    </row>
    <row r="38" spans="1:16" ht="150" customHeight="1" x14ac:dyDescent="0.25">
      <c r="A38" s="85" t="s">
        <v>64</v>
      </c>
      <c r="B38" s="90" t="s">
        <v>99</v>
      </c>
      <c r="C38" s="108" t="s">
        <v>137</v>
      </c>
      <c r="D38" s="82">
        <v>3</v>
      </c>
      <c r="E38" s="102">
        <v>0</v>
      </c>
      <c r="F38" s="54">
        <f t="shared" si="10"/>
        <v>0</v>
      </c>
      <c r="G38" s="52">
        <v>3</v>
      </c>
      <c r="H38" s="102">
        <v>0</v>
      </c>
      <c r="I38" s="55">
        <f t="shared" si="11"/>
        <v>0</v>
      </c>
      <c r="J38" s="52">
        <v>3</v>
      </c>
      <c r="K38" s="102">
        <v>0</v>
      </c>
      <c r="L38" s="55">
        <f t="shared" si="8"/>
        <v>0</v>
      </c>
      <c r="M38" s="56">
        <f t="shared" si="9"/>
        <v>0</v>
      </c>
      <c r="N38" s="61"/>
      <c r="O38" s="57"/>
      <c r="P38" s="64"/>
    </row>
    <row r="39" spans="1:16" ht="150" customHeight="1" x14ac:dyDescent="0.25">
      <c r="A39" s="85" t="s">
        <v>65</v>
      </c>
      <c r="B39" s="90" t="s">
        <v>100</v>
      </c>
      <c r="C39" s="108" t="s">
        <v>137</v>
      </c>
      <c r="D39" s="82">
        <v>12</v>
      </c>
      <c r="E39" s="102">
        <v>0</v>
      </c>
      <c r="F39" s="54">
        <f t="shared" si="10"/>
        <v>0</v>
      </c>
      <c r="G39" s="52">
        <v>12</v>
      </c>
      <c r="H39" s="102">
        <v>0</v>
      </c>
      <c r="I39" s="55">
        <f t="shared" si="11"/>
        <v>0</v>
      </c>
      <c r="J39" s="52">
        <v>12</v>
      </c>
      <c r="K39" s="102">
        <v>0</v>
      </c>
      <c r="L39" s="55">
        <f t="shared" si="8"/>
        <v>0</v>
      </c>
      <c r="M39" s="56">
        <f t="shared" si="9"/>
        <v>0</v>
      </c>
      <c r="N39" s="61"/>
      <c r="O39" s="57"/>
      <c r="P39" s="64"/>
    </row>
    <row r="40" spans="1:16" ht="199.9" customHeight="1" x14ac:dyDescent="0.25">
      <c r="A40" s="85" t="s">
        <v>66</v>
      </c>
      <c r="B40" s="95" t="s">
        <v>101</v>
      </c>
      <c r="C40" s="108" t="s">
        <v>137</v>
      </c>
      <c r="D40" s="106">
        <v>3</v>
      </c>
      <c r="E40" s="102">
        <v>0</v>
      </c>
      <c r="F40" s="54">
        <f>D40*E40</f>
        <v>0</v>
      </c>
      <c r="G40" s="65">
        <v>3</v>
      </c>
      <c r="H40" s="102">
        <v>0</v>
      </c>
      <c r="I40" s="55">
        <f>G40*H40</f>
        <v>0</v>
      </c>
      <c r="J40" s="65">
        <v>3</v>
      </c>
      <c r="K40" s="102">
        <v>0</v>
      </c>
      <c r="L40" s="55">
        <f t="shared" si="8"/>
        <v>0</v>
      </c>
      <c r="M40" s="56">
        <f t="shared" si="9"/>
        <v>0</v>
      </c>
      <c r="N40" s="61"/>
      <c r="O40" s="57"/>
      <c r="P40" s="64"/>
    </row>
    <row r="41" spans="1:16" ht="124.9" customHeight="1" x14ac:dyDescent="0.25">
      <c r="A41" s="85" t="s">
        <v>67</v>
      </c>
      <c r="B41" s="90" t="s">
        <v>102</v>
      </c>
      <c r="C41" s="108" t="s">
        <v>137</v>
      </c>
      <c r="D41" s="82">
        <v>6</v>
      </c>
      <c r="E41" s="102">
        <v>0</v>
      </c>
      <c r="F41" s="54">
        <f t="shared" ref="F41:F43" si="12">D41*E41</f>
        <v>0</v>
      </c>
      <c r="G41" s="52">
        <v>6</v>
      </c>
      <c r="H41" s="102">
        <v>0</v>
      </c>
      <c r="I41" s="55">
        <f t="shared" ref="I41:I43" si="13">G41*H41</f>
        <v>0</v>
      </c>
      <c r="J41" s="52">
        <v>6</v>
      </c>
      <c r="K41" s="102">
        <v>0</v>
      </c>
      <c r="L41" s="55">
        <f t="shared" si="8"/>
        <v>0</v>
      </c>
      <c r="M41" s="56">
        <f t="shared" si="9"/>
        <v>0</v>
      </c>
      <c r="N41" s="61"/>
      <c r="O41" s="57"/>
      <c r="P41" s="64"/>
    </row>
    <row r="42" spans="1:16" ht="124.9" customHeight="1" x14ac:dyDescent="0.25">
      <c r="A42" s="85" t="s">
        <v>68</v>
      </c>
      <c r="B42" s="90" t="s">
        <v>103</v>
      </c>
      <c r="C42" s="108" t="s">
        <v>137</v>
      </c>
      <c r="D42" s="82">
        <v>6</v>
      </c>
      <c r="E42" s="102">
        <v>0</v>
      </c>
      <c r="F42" s="54">
        <f t="shared" si="12"/>
        <v>0</v>
      </c>
      <c r="G42" s="52">
        <v>6</v>
      </c>
      <c r="H42" s="102">
        <v>0</v>
      </c>
      <c r="I42" s="55">
        <f t="shared" si="13"/>
        <v>0</v>
      </c>
      <c r="J42" s="52">
        <v>6</v>
      </c>
      <c r="K42" s="102">
        <v>0</v>
      </c>
      <c r="L42" s="55">
        <f t="shared" si="8"/>
        <v>0</v>
      </c>
      <c r="M42" s="56">
        <f t="shared" si="9"/>
        <v>0</v>
      </c>
      <c r="N42" s="61"/>
      <c r="O42" s="57"/>
      <c r="P42" s="64"/>
    </row>
    <row r="43" spans="1:16" ht="124.9" customHeight="1" x14ac:dyDescent="0.25">
      <c r="A43" s="85" t="s">
        <v>136</v>
      </c>
      <c r="B43" s="90" t="s">
        <v>133</v>
      </c>
      <c r="C43" s="108" t="s">
        <v>137</v>
      </c>
      <c r="D43" s="82">
        <v>6</v>
      </c>
      <c r="E43" s="102">
        <v>0</v>
      </c>
      <c r="F43" s="54">
        <f t="shared" si="12"/>
        <v>0</v>
      </c>
      <c r="G43" s="52">
        <v>6</v>
      </c>
      <c r="H43" s="102">
        <v>0</v>
      </c>
      <c r="I43" s="55">
        <f t="shared" si="13"/>
        <v>0</v>
      </c>
      <c r="J43" s="52">
        <v>6</v>
      </c>
      <c r="K43" s="102">
        <v>0</v>
      </c>
      <c r="L43" s="55">
        <f t="shared" si="8"/>
        <v>0</v>
      </c>
      <c r="M43" s="56">
        <f t="shared" si="9"/>
        <v>0</v>
      </c>
      <c r="N43" s="61"/>
      <c r="O43" s="57"/>
      <c r="P43" s="64"/>
    </row>
    <row r="44" spans="1:16" s="39" customFormat="1" ht="29.45" customHeight="1" x14ac:dyDescent="0.25">
      <c r="A44" s="84">
        <v>3</v>
      </c>
      <c r="B44" s="93" t="s">
        <v>104</v>
      </c>
      <c r="C44" s="97"/>
      <c r="D44" s="103"/>
      <c r="E44" s="58"/>
      <c r="F44" s="59">
        <f>SUBTOTAL(9, F45:F60)</f>
        <v>0</v>
      </c>
      <c r="G44" s="60"/>
      <c r="H44" s="59"/>
      <c r="I44" s="59">
        <f>SUBTOTAL(9, I45:I60)</f>
        <v>0</v>
      </c>
      <c r="J44" s="59"/>
      <c r="K44" s="59">
        <f>SUBTOTAL(9, K45:K60)</f>
        <v>0</v>
      </c>
      <c r="L44" s="59">
        <f>SUBTOTAL(9, L45:L60)</f>
        <v>0</v>
      </c>
      <c r="M44" s="59">
        <f>SUBTOTAL(9, M45:M60)</f>
        <v>0</v>
      </c>
      <c r="N44" s="61"/>
      <c r="O44" s="57"/>
      <c r="P44" s="62"/>
    </row>
    <row r="45" spans="1:16" s="39" customFormat="1" ht="150" customHeight="1" x14ac:dyDescent="0.25">
      <c r="A45" s="85" t="s">
        <v>110</v>
      </c>
      <c r="B45" s="94" t="s">
        <v>94</v>
      </c>
      <c r="C45" s="98" t="s">
        <v>47</v>
      </c>
      <c r="D45" s="105">
        <v>12</v>
      </c>
      <c r="E45" s="102">
        <v>0</v>
      </c>
      <c r="F45" s="54">
        <f>D45*E45</f>
        <v>0</v>
      </c>
      <c r="G45" s="63">
        <v>12</v>
      </c>
      <c r="H45" s="102">
        <v>0</v>
      </c>
      <c r="I45" s="55">
        <f>G45*H45</f>
        <v>0</v>
      </c>
      <c r="J45" s="63">
        <v>12</v>
      </c>
      <c r="K45" s="102">
        <v>0</v>
      </c>
      <c r="L45" s="55">
        <f t="shared" ref="L45:L59" si="14">J45*K45</f>
        <v>0</v>
      </c>
      <c r="M45" s="56">
        <f>SUM(F45,I45,L45)</f>
        <v>0</v>
      </c>
      <c r="N45" s="61"/>
      <c r="O45" s="57"/>
      <c r="P45" s="62"/>
    </row>
    <row r="46" spans="1:16" ht="150" customHeight="1" x14ac:dyDescent="0.25">
      <c r="A46" s="85" t="s">
        <v>111</v>
      </c>
      <c r="B46" s="95" t="s">
        <v>95</v>
      </c>
      <c r="C46" s="101" t="s">
        <v>47</v>
      </c>
      <c r="D46" s="106">
        <v>12</v>
      </c>
      <c r="E46" s="102">
        <v>0</v>
      </c>
      <c r="F46" s="54">
        <f>D46*E46</f>
        <v>0</v>
      </c>
      <c r="G46" s="65">
        <v>12</v>
      </c>
      <c r="H46" s="102">
        <v>0</v>
      </c>
      <c r="I46" s="55">
        <f>G46*H46</f>
        <v>0</v>
      </c>
      <c r="J46" s="65">
        <v>12</v>
      </c>
      <c r="K46" s="102">
        <v>0</v>
      </c>
      <c r="L46" s="55">
        <f t="shared" si="14"/>
        <v>0</v>
      </c>
      <c r="M46" s="56">
        <f>SUM(F46,I46,L46)</f>
        <v>0</v>
      </c>
      <c r="N46" s="61"/>
      <c r="O46" s="57"/>
      <c r="P46" s="64"/>
    </row>
    <row r="47" spans="1:16" ht="150" customHeight="1" x14ac:dyDescent="0.25">
      <c r="A47" s="85" t="s">
        <v>112</v>
      </c>
      <c r="B47" s="89" t="s">
        <v>96</v>
      </c>
      <c r="C47" s="107" t="s">
        <v>48</v>
      </c>
      <c r="D47" s="104">
        <v>4</v>
      </c>
      <c r="E47" s="102">
        <v>0</v>
      </c>
      <c r="F47" s="54">
        <f>D47*E47</f>
        <v>0</v>
      </c>
      <c r="G47" s="65">
        <v>4</v>
      </c>
      <c r="H47" s="102">
        <v>0</v>
      </c>
      <c r="I47" s="55">
        <f>G47*H47</f>
        <v>0</v>
      </c>
      <c r="J47" s="65">
        <v>4</v>
      </c>
      <c r="K47" s="102">
        <v>0</v>
      </c>
      <c r="L47" s="55">
        <f t="shared" si="14"/>
        <v>0</v>
      </c>
      <c r="M47" s="56">
        <f t="shared" ref="M47:M59" si="15">SUM(F47,I47,L47)</f>
        <v>0</v>
      </c>
      <c r="N47" s="61"/>
      <c r="O47" s="57"/>
      <c r="P47" s="64"/>
    </row>
    <row r="48" spans="1:16" ht="150" customHeight="1" x14ac:dyDescent="0.25">
      <c r="A48" s="85" t="s">
        <v>113</v>
      </c>
      <c r="B48" s="90" t="s">
        <v>105</v>
      </c>
      <c r="C48" s="108" t="s">
        <v>137</v>
      </c>
      <c r="D48" s="82">
        <v>2</v>
      </c>
      <c r="E48" s="102">
        <v>0</v>
      </c>
      <c r="F48" s="54">
        <f t="shared" ref="F48:F55" si="16">D48*E48</f>
        <v>0</v>
      </c>
      <c r="G48" s="52">
        <v>2</v>
      </c>
      <c r="H48" s="102">
        <v>0</v>
      </c>
      <c r="I48" s="55">
        <f t="shared" ref="I48:I55" si="17">G48*H48</f>
        <v>0</v>
      </c>
      <c r="J48" s="52">
        <v>2</v>
      </c>
      <c r="K48" s="102">
        <v>0</v>
      </c>
      <c r="L48" s="55">
        <f t="shared" si="14"/>
        <v>0</v>
      </c>
      <c r="M48" s="56">
        <f t="shared" si="15"/>
        <v>0</v>
      </c>
      <c r="N48" s="61"/>
      <c r="O48" s="57"/>
      <c r="P48" s="64"/>
    </row>
    <row r="49" spans="1:16" ht="150" customHeight="1" x14ac:dyDescent="0.25">
      <c r="A49" s="85" t="s">
        <v>114</v>
      </c>
      <c r="B49" s="90" t="s">
        <v>71</v>
      </c>
      <c r="C49" s="108" t="s">
        <v>137</v>
      </c>
      <c r="D49" s="82">
        <v>1</v>
      </c>
      <c r="E49" s="102">
        <v>0</v>
      </c>
      <c r="F49" s="54">
        <f t="shared" si="16"/>
        <v>0</v>
      </c>
      <c r="G49" s="52">
        <v>1</v>
      </c>
      <c r="H49" s="102">
        <v>0</v>
      </c>
      <c r="I49" s="55">
        <f t="shared" si="17"/>
        <v>0</v>
      </c>
      <c r="J49" s="52">
        <v>1</v>
      </c>
      <c r="K49" s="102">
        <v>0</v>
      </c>
      <c r="L49" s="55">
        <f t="shared" si="14"/>
        <v>0</v>
      </c>
      <c r="M49" s="56">
        <f t="shared" si="15"/>
        <v>0</v>
      </c>
      <c r="N49" s="61"/>
      <c r="O49" s="57"/>
      <c r="P49" s="64"/>
    </row>
    <row r="50" spans="1:16" ht="150" customHeight="1" x14ac:dyDescent="0.25">
      <c r="A50" s="85" t="s">
        <v>115</v>
      </c>
      <c r="B50" s="90" t="s">
        <v>106</v>
      </c>
      <c r="C50" s="108" t="s">
        <v>137</v>
      </c>
      <c r="D50" s="82">
        <v>2</v>
      </c>
      <c r="E50" s="102">
        <v>0</v>
      </c>
      <c r="F50" s="54">
        <f t="shared" si="16"/>
        <v>0</v>
      </c>
      <c r="G50" s="52">
        <v>2</v>
      </c>
      <c r="H50" s="102">
        <v>0</v>
      </c>
      <c r="I50" s="55">
        <f t="shared" si="17"/>
        <v>0</v>
      </c>
      <c r="J50" s="52">
        <v>2</v>
      </c>
      <c r="K50" s="102">
        <v>0</v>
      </c>
      <c r="L50" s="55">
        <f t="shared" si="14"/>
        <v>0</v>
      </c>
      <c r="M50" s="56">
        <f t="shared" si="15"/>
        <v>0</v>
      </c>
      <c r="N50" s="61"/>
      <c r="O50" s="57"/>
      <c r="P50" s="64"/>
    </row>
    <row r="51" spans="1:16" ht="150" customHeight="1" x14ac:dyDescent="0.25">
      <c r="A51" s="85" t="s">
        <v>116</v>
      </c>
      <c r="B51" s="90" t="s">
        <v>74</v>
      </c>
      <c r="C51" s="108" t="s">
        <v>137</v>
      </c>
      <c r="D51" s="82">
        <v>1</v>
      </c>
      <c r="E51" s="102">
        <v>0</v>
      </c>
      <c r="F51" s="54">
        <f t="shared" si="16"/>
        <v>0</v>
      </c>
      <c r="G51" s="52">
        <v>1</v>
      </c>
      <c r="H51" s="102">
        <v>0</v>
      </c>
      <c r="I51" s="55">
        <f t="shared" si="17"/>
        <v>0</v>
      </c>
      <c r="J51" s="52">
        <v>1</v>
      </c>
      <c r="K51" s="102">
        <v>0</v>
      </c>
      <c r="L51" s="55">
        <f t="shared" si="14"/>
        <v>0</v>
      </c>
      <c r="M51" s="56">
        <f t="shared" si="15"/>
        <v>0</v>
      </c>
      <c r="N51" s="61"/>
      <c r="O51" s="57"/>
      <c r="P51" s="64"/>
    </row>
    <row r="52" spans="1:16" ht="150" customHeight="1" x14ac:dyDescent="0.25">
      <c r="A52" s="85" t="s">
        <v>117</v>
      </c>
      <c r="B52" s="90" t="s">
        <v>107</v>
      </c>
      <c r="C52" s="108" t="s">
        <v>137</v>
      </c>
      <c r="D52" s="82">
        <v>2</v>
      </c>
      <c r="E52" s="102">
        <v>0</v>
      </c>
      <c r="F52" s="54">
        <f t="shared" si="16"/>
        <v>0</v>
      </c>
      <c r="G52" s="52">
        <v>2</v>
      </c>
      <c r="H52" s="102">
        <v>0</v>
      </c>
      <c r="I52" s="55">
        <f t="shared" si="17"/>
        <v>0</v>
      </c>
      <c r="J52" s="52">
        <v>2</v>
      </c>
      <c r="K52" s="102">
        <v>0</v>
      </c>
      <c r="L52" s="55">
        <f t="shared" si="14"/>
        <v>0</v>
      </c>
      <c r="M52" s="56">
        <f t="shared" si="15"/>
        <v>0</v>
      </c>
      <c r="N52" s="61"/>
      <c r="O52" s="57"/>
      <c r="P52" s="64"/>
    </row>
    <row r="53" spans="1:16" ht="150" customHeight="1" x14ac:dyDescent="0.25">
      <c r="A53" s="85" t="s">
        <v>118</v>
      </c>
      <c r="B53" s="90" t="s">
        <v>80</v>
      </c>
      <c r="C53" s="108" t="s">
        <v>137</v>
      </c>
      <c r="D53" s="82">
        <v>1</v>
      </c>
      <c r="E53" s="102">
        <v>0</v>
      </c>
      <c r="F53" s="54">
        <f t="shared" si="16"/>
        <v>0</v>
      </c>
      <c r="G53" s="52">
        <v>1</v>
      </c>
      <c r="H53" s="102">
        <v>0</v>
      </c>
      <c r="I53" s="55">
        <f t="shared" si="17"/>
        <v>0</v>
      </c>
      <c r="J53" s="52">
        <v>1</v>
      </c>
      <c r="K53" s="102">
        <v>0</v>
      </c>
      <c r="L53" s="55">
        <f t="shared" si="14"/>
        <v>0</v>
      </c>
      <c r="M53" s="56">
        <f t="shared" si="15"/>
        <v>0</v>
      </c>
      <c r="N53" s="61"/>
      <c r="O53" s="57"/>
      <c r="P53" s="64"/>
    </row>
    <row r="54" spans="1:16" ht="150" customHeight="1" x14ac:dyDescent="0.25">
      <c r="A54" s="85" t="s">
        <v>119</v>
      </c>
      <c r="B54" s="90" t="s">
        <v>108</v>
      </c>
      <c r="C54" s="108" t="s">
        <v>137</v>
      </c>
      <c r="D54" s="82">
        <v>8</v>
      </c>
      <c r="E54" s="102">
        <v>0</v>
      </c>
      <c r="F54" s="54">
        <f t="shared" si="16"/>
        <v>0</v>
      </c>
      <c r="G54" s="52">
        <v>8</v>
      </c>
      <c r="H54" s="102">
        <v>0</v>
      </c>
      <c r="I54" s="55">
        <f t="shared" si="17"/>
        <v>0</v>
      </c>
      <c r="J54" s="52">
        <v>8</v>
      </c>
      <c r="K54" s="102">
        <v>0</v>
      </c>
      <c r="L54" s="55">
        <f t="shared" si="14"/>
        <v>0</v>
      </c>
      <c r="M54" s="56">
        <f t="shared" si="15"/>
        <v>0</v>
      </c>
      <c r="N54" s="61"/>
      <c r="O54" s="57"/>
      <c r="P54" s="64"/>
    </row>
    <row r="55" spans="1:16" ht="150" customHeight="1" x14ac:dyDescent="0.25">
      <c r="A55" s="85" t="s">
        <v>120</v>
      </c>
      <c r="B55" s="90" t="s">
        <v>77</v>
      </c>
      <c r="C55" s="108" t="s">
        <v>137</v>
      </c>
      <c r="D55" s="82">
        <v>1</v>
      </c>
      <c r="E55" s="102">
        <v>0</v>
      </c>
      <c r="F55" s="54">
        <f t="shared" si="16"/>
        <v>0</v>
      </c>
      <c r="G55" s="52">
        <v>1</v>
      </c>
      <c r="H55" s="102">
        <v>0</v>
      </c>
      <c r="I55" s="55">
        <f t="shared" si="17"/>
        <v>0</v>
      </c>
      <c r="J55" s="52">
        <v>1</v>
      </c>
      <c r="K55" s="102">
        <v>0</v>
      </c>
      <c r="L55" s="55">
        <f t="shared" si="14"/>
        <v>0</v>
      </c>
      <c r="M55" s="56">
        <f t="shared" si="15"/>
        <v>0</v>
      </c>
      <c r="N55" s="61"/>
      <c r="O55" s="57"/>
      <c r="P55" s="64"/>
    </row>
    <row r="56" spans="1:16" ht="199.9" customHeight="1" x14ac:dyDescent="0.25">
      <c r="A56" s="85" t="s">
        <v>121</v>
      </c>
      <c r="B56" s="95" t="s">
        <v>109</v>
      </c>
      <c r="C56" s="108" t="s">
        <v>137</v>
      </c>
      <c r="D56" s="106">
        <v>2</v>
      </c>
      <c r="E56" s="102">
        <v>0</v>
      </c>
      <c r="F56" s="54">
        <f>D56*E56</f>
        <v>0</v>
      </c>
      <c r="G56" s="65">
        <v>2</v>
      </c>
      <c r="H56" s="102">
        <v>0</v>
      </c>
      <c r="I56" s="55">
        <f>G56*H56</f>
        <v>0</v>
      </c>
      <c r="J56" s="65">
        <v>2</v>
      </c>
      <c r="K56" s="102">
        <v>0</v>
      </c>
      <c r="L56" s="55">
        <f t="shared" si="14"/>
        <v>0</v>
      </c>
      <c r="M56" s="56">
        <f t="shared" si="15"/>
        <v>0</v>
      </c>
      <c r="N56" s="61"/>
      <c r="O56" s="57"/>
      <c r="P56" s="64"/>
    </row>
    <row r="57" spans="1:16" ht="199.9" customHeight="1" x14ac:dyDescent="0.25">
      <c r="A57" s="85" t="s">
        <v>122</v>
      </c>
      <c r="B57" s="95" t="s">
        <v>78</v>
      </c>
      <c r="C57" s="108" t="s">
        <v>137</v>
      </c>
      <c r="D57" s="106">
        <v>1</v>
      </c>
      <c r="E57" s="102">
        <v>0</v>
      </c>
      <c r="F57" s="54">
        <f>D57*E57</f>
        <v>0</v>
      </c>
      <c r="G57" s="65">
        <v>1</v>
      </c>
      <c r="H57" s="102">
        <v>0</v>
      </c>
      <c r="I57" s="55">
        <f>G57*H57</f>
        <v>0</v>
      </c>
      <c r="J57" s="65">
        <v>1</v>
      </c>
      <c r="K57" s="102">
        <v>0</v>
      </c>
      <c r="L57" s="55">
        <f t="shared" si="14"/>
        <v>0</v>
      </c>
      <c r="M57" s="56">
        <f t="shared" si="15"/>
        <v>0</v>
      </c>
      <c r="N57" s="61"/>
      <c r="O57" s="57"/>
      <c r="P57" s="64"/>
    </row>
    <row r="58" spans="1:16" ht="124.9" customHeight="1" x14ac:dyDescent="0.25">
      <c r="A58" s="85" t="s">
        <v>123</v>
      </c>
      <c r="B58" s="90" t="s">
        <v>76</v>
      </c>
      <c r="C58" s="108" t="s">
        <v>137</v>
      </c>
      <c r="D58" s="82">
        <v>6</v>
      </c>
      <c r="E58" s="102">
        <v>0</v>
      </c>
      <c r="F58" s="54">
        <f t="shared" ref="F58:F59" si="18">D58*E58</f>
        <v>0</v>
      </c>
      <c r="G58" s="52">
        <v>6</v>
      </c>
      <c r="H58" s="102">
        <v>0</v>
      </c>
      <c r="I58" s="55">
        <f t="shared" ref="I58:I59" si="19">G58*H58</f>
        <v>0</v>
      </c>
      <c r="J58" s="52">
        <v>6</v>
      </c>
      <c r="K58" s="102">
        <v>0</v>
      </c>
      <c r="L58" s="55">
        <f t="shared" si="14"/>
        <v>0</v>
      </c>
      <c r="M58" s="56">
        <f t="shared" si="15"/>
        <v>0</v>
      </c>
      <c r="N58" s="61"/>
      <c r="O58" s="57"/>
      <c r="P58" s="64"/>
    </row>
    <row r="59" spans="1:16" ht="124.9" customHeight="1" x14ac:dyDescent="0.25">
      <c r="A59" s="85" t="s">
        <v>124</v>
      </c>
      <c r="B59" s="90" t="s">
        <v>75</v>
      </c>
      <c r="C59" s="108" t="s">
        <v>137</v>
      </c>
      <c r="D59" s="82">
        <v>6</v>
      </c>
      <c r="E59" s="102">
        <v>0</v>
      </c>
      <c r="F59" s="54">
        <f t="shared" si="18"/>
        <v>0</v>
      </c>
      <c r="G59" s="52">
        <v>6</v>
      </c>
      <c r="H59" s="102">
        <v>0</v>
      </c>
      <c r="I59" s="55">
        <f t="shared" si="19"/>
        <v>0</v>
      </c>
      <c r="J59" s="52">
        <v>6</v>
      </c>
      <c r="K59" s="102">
        <v>0</v>
      </c>
      <c r="L59" s="55">
        <f t="shared" si="14"/>
        <v>0</v>
      </c>
      <c r="M59" s="56">
        <f t="shared" si="15"/>
        <v>0</v>
      </c>
      <c r="N59" s="61"/>
      <c r="O59" s="57"/>
      <c r="P59" s="64"/>
    </row>
    <row r="60" spans="1:16" ht="124.9" customHeight="1" x14ac:dyDescent="0.25">
      <c r="A60" s="85" t="s">
        <v>134</v>
      </c>
      <c r="B60" s="90" t="s">
        <v>133</v>
      </c>
      <c r="C60" s="108" t="s">
        <v>137</v>
      </c>
      <c r="D60" s="82">
        <v>6</v>
      </c>
      <c r="E60" s="102">
        <v>0</v>
      </c>
      <c r="F60" s="54">
        <f t="shared" ref="F60" si="20">D60*E60</f>
        <v>0</v>
      </c>
      <c r="G60" s="52">
        <v>6</v>
      </c>
      <c r="H60" s="102">
        <v>0</v>
      </c>
      <c r="I60" s="55">
        <f t="shared" ref="I60" si="21">G60*H60</f>
        <v>0</v>
      </c>
      <c r="J60" s="52">
        <v>6</v>
      </c>
      <c r="K60" s="102">
        <v>0</v>
      </c>
      <c r="L60" s="55">
        <f t="shared" ref="L60" si="22">J60*K60</f>
        <v>0</v>
      </c>
      <c r="M60" s="56">
        <f t="shared" ref="M60" si="23">SUM(F60,I60,L60)</f>
        <v>0</v>
      </c>
      <c r="N60" s="61"/>
      <c r="O60" s="57"/>
      <c r="P60" s="64"/>
    </row>
    <row r="61" spans="1:16" ht="85.15" customHeight="1" x14ac:dyDescent="0.25">
      <c r="A61" s="87">
        <v>4</v>
      </c>
      <c r="B61" s="91" t="s">
        <v>132</v>
      </c>
      <c r="C61" s="100"/>
      <c r="D61" s="83"/>
      <c r="E61" s="66"/>
      <c r="F61" s="59">
        <f>SUBTOTAL(9, F62:F69)</f>
        <v>0</v>
      </c>
      <c r="G61" s="66"/>
      <c r="H61" s="59"/>
      <c r="I61" s="59">
        <f>SUBTOTAL(9, I62:I69)</f>
        <v>0</v>
      </c>
      <c r="J61" s="66"/>
      <c r="K61" s="59"/>
      <c r="L61" s="59">
        <f>SUBTOTAL(9, L62:L69)</f>
        <v>0</v>
      </c>
      <c r="M61" s="59">
        <f>SUBTOTAL(9, M62:M69)</f>
        <v>0</v>
      </c>
      <c r="N61" s="61"/>
      <c r="O61" s="57"/>
      <c r="P61" s="64"/>
    </row>
    <row r="62" spans="1:16" ht="64.900000000000006" customHeight="1" x14ac:dyDescent="0.25">
      <c r="A62" s="88" t="s">
        <v>125</v>
      </c>
      <c r="B62" s="92" t="s">
        <v>53</v>
      </c>
      <c r="C62" s="99" t="s">
        <v>34</v>
      </c>
      <c r="D62" s="81">
        <v>320</v>
      </c>
      <c r="E62" s="53">
        <v>0</v>
      </c>
      <c r="F62" s="54">
        <f t="shared" ref="F62:F69" si="24">D62*E62</f>
        <v>0</v>
      </c>
      <c r="G62" s="81">
        <v>320</v>
      </c>
      <c r="H62" s="53">
        <f>+E62*1.1</f>
        <v>0</v>
      </c>
      <c r="I62" s="54">
        <f t="shared" ref="I62:I69" si="25">G62*H62</f>
        <v>0</v>
      </c>
      <c r="J62" s="81">
        <v>320</v>
      </c>
      <c r="K62" s="53">
        <f>+H62*1.1</f>
        <v>0</v>
      </c>
      <c r="L62" s="54">
        <f t="shared" ref="L62:L69" si="26">J62*K62</f>
        <v>0</v>
      </c>
      <c r="M62" s="56">
        <f t="shared" si="1"/>
        <v>0</v>
      </c>
      <c r="N62" s="61"/>
      <c r="O62" s="57"/>
      <c r="P62" s="64"/>
    </row>
    <row r="63" spans="1:16" ht="64.900000000000006" customHeight="1" x14ac:dyDescent="0.25">
      <c r="A63" s="88" t="s">
        <v>126</v>
      </c>
      <c r="B63" s="92" t="s">
        <v>52</v>
      </c>
      <c r="C63" s="99" t="s">
        <v>34</v>
      </c>
      <c r="D63" s="81">
        <v>320</v>
      </c>
      <c r="E63" s="53">
        <v>0</v>
      </c>
      <c r="F63" s="54">
        <f t="shared" si="24"/>
        <v>0</v>
      </c>
      <c r="G63" s="81">
        <v>320</v>
      </c>
      <c r="H63" s="53">
        <f t="shared" ref="H63:H67" si="27">+E63*1.1</f>
        <v>0</v>
      </c>
      <c r="I63" s="54">
        <f t="shared" si="25"/>
        <v>0</v>
      </c>
      <c r="J63" s="81">
        <v>320</v>
      </c>
      <c r="K63" s="53">
        <f t="shared" ref="K63:K68" si="28">+H63*1.1</f>
        <v>0</v>
      </c>
      <c r="L63" s="54">
        <f t="shared" si="26"/>
        <v>0</v>
      </c>
      <c r="M63" s="56">
        <f t="shared" si="1"/>
        <v>0</v>
      </c>
      <c r="N63" s="61"/>
      <c r="O63" s="57"/>
      <c r="P63" s="64"/>
    </row>
    <row r="64" spans="1:16" ht="64.900000000000006" customHeight="1" x14ac:dyDescent="0.25">
      <c r="A64" s="88" t="s">
        <v>127</v>
      </c>
      <c r="B64" s="92" t="s">
        <v>51</v>
      </c>
      <c r="C64" s="99" t="s">
        <v>34</v>
      </c>
      <c r="D64" s="81">
        <v>240</v>
      </c>
      <c r="E64" s="53">
        <v>0</v>
      </c>
      <c r="F64" s="54">
        <f t="shared" si="24"/>
        <v>0</v>
      </c>
      <c r="G64" s="81">
        <v>240</v>
      </c>
      <c r="H64" s="53">
        <f t="shared" si="27"/>
        <v>0</v>
      </c>
      <c r="I64" s="54">
        <f t="shared" si="25"/>
        <v>0</v>
      </c>
      <c r="J64" s="81">
        <v>240</v>
      </c>
      <c r="K64" s="53">
        <f t="shared" si="28"/>
        <v>0</v>
      </c>
      <c r="L64" s="54">
        <f t="shared" si="26"/>
        <v>0</v>
      </c>
      <c r="M64" s="56">
        <f t="shared" si="1"/>
        <v>0</v>
      </c>
      <c r="N64" s="61"/>
      <c r="O64" s="57"/>
      <c r="P64" s="64"/>
    </row>
    <row r="65" spans="1:16" ht="64.900000000000006" customHeight="1" x14ac:dyDescent="0.25">
      <c r="A65" s="88" t="s">
        <v>128</v>
      </c>
      <c r="B65" s="92" t="s">
        <v>50</v>
      </c>
      <c r="C65" s="99" t="s">
        <v>34</v>
      </c>
      <c r="D65" s="81">
        <v>240</v>
      </c>
      <c r="E65" s="53">
        <v>0</v>
      </c>
      <c r="F65" s="54">
        <f t="shared" si="24"/>
        <v>0</v>
      </c>
      <c r="G65" s="81">
        <v>240</v>
      </c>
      <c r="H65" s="53">
        <v>0</v>
      </c>
      <c r="I65" s="54">
        <f t="shared" si="25"/>
        <v>0</v>
      </c>
      <c r="J65" s="81">
        <v>240</v>
      </c>
      <c r="K65" s="53">
        <f t="shared" si="28"/>
        <v>0</v>
      </c>
      <c r="L65" s="54">
        <f t="shared" si="26"/>
        <v>0</v>
      </c>
      <c r="M65" s="56">
        <f t="shared" si="1"/>
        <v>0</v>
      </c>
      <c r="N65" s="61"/>
      <c r="O65" s="57"/>
      <c r="P65" s="64"/>
    </row>
    <row r="66" spans="1:16" ht="64.900000000000006" customHeight="1" x14ac:dyDescent="0.25">
      <c r="A66" s="88" t="s">
        <v>129</v>
      </c>
      <c r="B66" s="92" t="s">
        <v>49</v>
      </c>
      <c r="C66" s="99" t="s">
        <v>34</v>
      </c>
      <c r="D66" s="81">
        <v>120</v>
      </c>
      <c r="E66" s="53">
        <v>0</v>
      </c>
      <c r="F66" s="54">
        <f t="shared" si="24"/>
        <v>0</v>
      </c>
      <c r="G66" s="81">
        <v>120</v>
      </c>
      <c r="H66" s="53">
        <f t="shared" si="27"/>
        <v>0</v>
      </c>
      <c r="I66" s="54">
        <f t="shared" si="25"/>
        <v>0</v>
      </c>
      <c r="J66" s="81">
        <v>120</v>
      </c>
      <c r="K66" s="53">
        <f t="shared" si="28"/>
        <v>0</v>
      </c>
      <c r="L66" s="54">
        <f t="shared" si="26"/>
        <v>0</v>
      </c>
      <c r="M66" s="56">
        <f t="shared" si="1"/>
        <v>0</v>
      </c>
      <c r="N66" s="61"/>
      <c r="O66" s="57"/>
      <c r="P66" s="64"/>
    </row>
    <row r="67" spans="1:16" ht="64.900000000000006" customHeight="1" x14ac:dyDescent="0.25">
      <c r="A67" s="88" t="s">
        <v>130</v>
      </c>
      <c r="B67" s="92" t="s">
        <v>138</v>
      </c>
      <c r="C67" s="99" t="s">
        <v>34</v>
      </c>
      <c r="D67" s="81">
        <v>120</v>
      </c>
      <c r="E67" s="53">
        <v>0</v>
      </c>
      <c r="F67" s="54">
        <f t="shared" si="24"/>
        <v>0</v>
      </c>
      <c r="G67" s="81">
        <v>120</v>
      </c>
      <c r="H67" s="53">
        <f t="shared" si="27"/>
        <v>0</v>
      </c>
      <c r="I67" s="54">
        <f t="shared" si="25"/>
        <v>0</v>
      </c>
      <c r="J67" s="81">
        <v>120</v>
      </c>
      <c r="K67" s="53">
        <f t="shared" si="28"/>
        <v>0</v>
      </c>
      <c r="L67" s="54">
        <f t="shared" si="26"/>
        <v>0</v>
      </c>
      <c r="M67" s="56">
        <f t="shared" si="1"/>
        <v>0</v>
      </c>
      <c r="N67" s="61"/>
      <c r="O67" s="57"/>
      <c r="P67" s="64"/>
    </row>
    <row r="68" spans="1:16" ht="85.15" customHeight="1" x14ac:dyDescent="0.25">
      <c r="A68" s="88" t="s">
        <v>131</v>
      </c>
      <c r="B68" s="92" t="s">
        <v>54</v>
      </c>
      <c r="C68" s="101" t="s">
        <v>32</v>
      </c>
      <c r="D68" s="81">
        <v>36</v>
      </c>
      <c r="E68" s="53">
        <v>0</v>
      </c>
      <c r="F68" s="54">
        <f t="shared" si="24"/>
        <v>0</v>
      </c>
      <c r="G68" s="81">
        <v>36</v>
      </c>
      <c r="H68" s="53">
        <v>0</v>
      </c>
      <c r="I68" s="54">
        <f t="shared" si="25"/>
        <v>0</v>
      </c>
      <c r="J68" s="81">
        <v>36</v>
      </c>
      <c r="K68" s="53">
        <f t="shared" si="28"/>
        <v>0</v>
      </c>
      <c r="L68" s="54">
        <f t="shared" si="26"/>
        <v>0</v>
      </c>
      <c r="M68" s="56">
        <f t="shared" si="1"/>
        <v>0</v>
      </c>
      <c r="N68" s="61"/>
      <c r="O68" s="57"/>
      <c r="P68" s="64"/>
    </row>
    <row r="69" spans="1:16" ht="47.25" x14ac:dyDescent="0.25">
      <c r="A69" s="80" t="s">
        <v>69</v>
      </c>
      <c r="B69" s="79" t="s">
        <v>40</v>
      </c>
      <c r="C69" s="67" t="s">
        <v>32</v>
      </c>
      <c r="D69" s="67">
        <v>1</v>
      </c>
      <c r="E69" s="55">
        <f>+SUM(F62:F68)*40%</f>
        <v>0</v>
      </c>
      <c r="F69" s="55">
        <f t="shared" si="24"/>
        <v>0</v>
      </c>
      <c r="G69" s="67">
        <v>1</v>
      </c>
      <c r="H69" s="55">
        <f>+SUM(I62:I68)*40%</f>
        <v>0</v>
      </c>
      <c r="I69" s="55">
        <f t="shared" si="25"/>
        <v>0</v>
      </c>
      <c r="J69" s="67">
        <v>1</v>
      </c>
      <c r="K69" s="55">
        <f>+SUM(L62:L68)*40%</f>
        <v>0</v>
      </c>
      <c r="L69" s="55">
        <f t="shared" si="26"/>
        <v>0</v>
      </c>
      <c r="M69" s="56">
        <f t="shared" si="1"/>
        <v>0</v>
      </c>
      <c r="N69" s="61"/>
      <c r="O69" s="57"/>
      <c r="P69" s="64"/>
    </row>
    <row r="70" spans="1:16" s="115" customFormat="1" ht="40.15" customHeight="1" x14ac:dyDescent="0.25">
      <c r="A70" s="117" t="s">
        <v>19</v>
      </c>
      <c r="B70" s="118"/>
      <c r="C70" s="118"/>
      <c r="D70" s="118"/>
      <c r="E70" s="118"/>
      <c r="F70" s="118"/>
      <c r="G70" s="118"/>
      <c r="H70" s="118"/>
      <c r="I70" s="118"/>
      <c r="J70" s="118"/>
      <c r="K70" s="118"/>
      <c r="L70" s="119"/>
      <c r="M70" s="111">
        <f>+SUBTOTAL(9,M15:M69)</f>
        <v>0</v>
      </c>
      <c r="N70" s="112"/>
      <c r="O70" s="113"/>
      <c r="P70" s="114"/>
    </row>
    <row r="71" spans="1:16" s="115" customFormat="1" ht="40.15" customHeight="1" x14ac:dyDescent="0.25">
      <c r="A71" s="117" t="s">
        <v>2</v>
      </c>
      <c r="B71" s="118"/>
      <c r="C71" s="118"/>
      <c r="D71" s="118"/>
      <c r="E71" s="118"/>
      <c r="F71" s="118"/>
      <c r="G71" s="118"/>
      <c r="H71" s="118"/>
      <c r="I71" s="118"/>
      <c r="J71" s="118"/>
      <c r="K71" s="118"/>
      <c r="L71" s="119"/>
      <c r="M71" s="116">
        <f>M70*0.15</f>
        <v>0</v>
      </c>
      <c r="N71" s="112"/>
      <c r="O71" s="113"/>
      <c r="P71" s="114"/>
    </row>
    <row r="72" spans="1:16" s="115" customFormat="1" ht="40.15" customHeight="1" x14ac:dyDescent="0.25">
      <c r="A72" s="117" t="s">
        <v>20</v>
      </c>
      <c r="B72" s="118"/>
      <c r="C72" s="118"/>
      <c r="D72" s="118"/>
      <c r="E72" s="118"/>
      <c r="F72" s="118"/>
      <c r="G72" s="118"/>
      <c r="H72" s="118"/>
      <c r="I72" s="118"/>
      <c r="J72" s="118"/>
      <c r="K72" s="118"/>
      <c r="L72" s="119"/>
      <c r="M72" s="116">
        <f>M70+M71</f>
        <v>0</v>
      </c>
      <c r="N72" s="112"/>
      <c r="O72" s="113"/>
      <c r="P72" s="114"/>
    </row>
    <row r="73" spans="1:16" ht="28.15" customHeight="1" x14ac:dyDescent="0.25">
      <c r="A73" s="36"/>
      <c r="B73" s="37"/>
      <c r="C73" s="38"/>
      <c r="D73" s="45"/>
      <c r="E73" s="39"/>
      <c r="F73" s="39"/>
      <c r="G73" s="39"/>
      <c r="H73" s="39"/>
      <c r="I73" s="39"/>
      <c r="J73" s="39"/>
      <c r="K73" s="39"/>
      <c r="L73" s="39"/>
      <c r="M73" s="39"/>
      <c r="N73" s="39"/>
      <c r="O73" s="39"/>
    </row>
    <row r="74" spans="1:16" ht="15.75" thickBot="1" x14ac:dyDescent="0.3">
      <c r="A74" s="36"/>
      <c r="B74" s="39"/>
      <c r="C74" s="38"/>
      <c r="D74" s="45"/>
      <c r="E74" s="39"/>
      <c r="F74" s="39"/>
      <c r="G74" s="39"/>
      <c r="H74" s="39"/>
      <c r="I74" s="39"/>
      <c r="J74" s="39"/>
      <c r="K74" s="39"/>
      <c r="L74" s="39"/>
      <c r="M74" s="39"/>
      <c r="N74" s="39"/>
      <c r="O74" s="39"/>
    </row>
    <row r="75" spans="1:16" ht="40.15" customHeight="1" thickTop="1" x14ac:dyDescent="0.25">
      <c r="A75" s="76"/>
      <c r="B75" s="122" t="s">
        <v>24</v>
      </c>
      <c r="C75" s="125"/>
      <c r="D75" s="126"/>
      <c r="E75" s="127"/>
      <c r="F75" s="125"/>
      <c r="G75" s="126"/>
      <c r="H75" s="127"/>
      <c r="I75" s="73"/>
      <c r="J75" s="39"/>
      <c r="K75" s="39"/>
      <c r="L75" s="39"/>
      <c r="M75" s="39"/>
      <c r="N75" s="39"/>
      <c r="O75" s="39"/>
    </row>
    <row r="76" spans="1:16" ht="40.15" customHeight="1" x14ac:dyDescent="0.25">
      <c r="A76" s="77"/>
      <c r="B76" s="123"/>
      <c r="C76" s="128" t="s">
        <v>21</v>
      </c>
      <c r="D76" s="129"/>
      <c r="E76" s="130"/>
      <c r="F76" s="131" t="s">
        <v>23</v>
      </c>
      <c r="G76" s="132"/>
      <c r="H76" s="133"/>
      <c r="I76" s="74"/>
      <c r="J76" s="39"/>
      <c r="K76" s="39"/>
      <c r="L76" s="39"/>
      <c r="M76" s="39"/>
      <c r="N76" s="39"/>
      <c r="O76" s="39"/>
    </row>
    <row r="77" spans="1:16" ht="40.15" customHeight="1" x14ac:dyDescent="0.25">
      <c r="A77" s="77"/>
      <c r="B77" s="123"/>
      <c r="C77" s="128"/>
      <c r="D77" s="129"/>
      <c r="E77" s="130"/>
      <c r="F77" s="128"/>
      <c r="G77" s="129"/>
      <c r="H77" s="130"/>
      <c r="I77" s="75"/>
      <c r="J77" s="39"/>
      <c r="K77" s="39"/>
      <c r="L77" s="39"/>
      <c r="M77" s="39"/>
      <c r="N77" s="39"/>
      <c r="O77" s="39"/>
    </row>
    <row r="78" spans="1:16" ht="40.15" customHeight="1" thickBot="1" x14ac:dyDescent="0.3">
      <c r="A78" s="78"/>
      <c r="B78" s="124"/>
      <c r="C78" s="134" t="s">
        <v>27</v>
      </c>
      <c r="D78" s="135"/>
      <c r="E78" s="136"/>
      <c r="F78" s="134" t="s">
        <v>22</v>
      </c>
      <c r="G78" s="135"/>
      <c r="H78" s="136"/>
      <c r="I78" s="75"/>
      <c r="J78" s="39"/>
      <c r="K78" s="39"/>
      <c r="L78" s="39"/>
      <c r="M78" s="39"/>
      <c r="N78" s="39"/>
      <c r="O78" s="39"/>
    </row>
    <row r="79" spans="1:16" ht="15.75" thickTop="1" x14ac:dyDescent="0.25">
      <c r="A79" s="36"/>
      <c r="B79" s="39"/>
      <c r="C79" s="38"/>
      <c r="D79" s="45"/>
      <c r="E79" s="39"/>
      <c r="F79" s="39"/>
      <c r="G79" s="39"/>
      <c r="H79" s="39"/>
      <c r="I79" s="39"/>
      <c r="J79" s="39"/>
      <c r="K79" s="39"/>
      <c r="L79" s="39"/>
      <c r="M79" s="39"/>
      <c r="N79" s="39"/>
      <c r="O79" s="39"/>
    </row>
    <row r="80" spans="1:16" x14ac:dyDescent="0.25">
      <c r="A80" s="36"/>
      <c r="B80" s="39"/>
      <c r="C80" s="38"/>
      <c r="D80" s="45"/>
      <c r="E80" s="39"/>
      <c r="F80" s="39"/>
      <c r="G80" s="39"/>
      <c r="H80" s="39"/>
      <c r="I80" s="39"/>
      <c r="J80" s="39"/>
      <c r="K80" s="39"/>
      <c r="L80" s="39"/>
      <c r="M80" s="39"/>
      <c r="N80" s="39"/>
      <c r="O80" s="39"/>
    </row>
  </sheetData>
  <sheetProtection formatCells="0" formatColumns="0" formatRows="0" insertRows="0" deleteRows="0"/>
  <protectedRanges>
    <protectedRange sqref="N15:O72" name="Range6"/>
    <protectedRange sqref="J15:K15 J44:K44 J32:K32 K61" name="Range5"/>
    <protectedRange sqref="G15:H15 G44:H44 G32 H61" name="Range4"/>
    <protectedRange sqref="C69:E69 A69 A15:E16 B18:D18 A44:E44 B47:D47 A32:E32 B35:D35 B19:B30 A18:A30 B36:B42 A35:A42 B48:B59 A47:A59 A60:B60 G33:G43 D36:D43 G16:G31 D19:D31 A31:B31 A43:B43 A17:D17 E17:E31 H16:H43 J16:K31 A33:D34 E33:E43 J33:K43 A45:D46 D48:D60 E45:E60 H45:H60 K45:K60 J45:J61 A61:E68 G45:G61 G62:H69 J62:K69" name="Range3"/>
    <protectedRange sqref="B3:B5" name="Range1"/>
    <protectedRange sqref="I75:I77 F75:H75 F77:H77 F76:G76 C75:E77" name="Range7_1"/>
    <protectedRange sqref="B69" name="Range3_1"/>
  </protectedRanges>
  <mergeCells count="15">
    <mergeCell ref="A72:L72"/>
    <mergeCell ref="J13:L13"/>
    <mergeCell ref="B75:B78"/>
    <mergeCell ref="C75:E75"/>
    <mergeCell ref="F75:H75"/>
    <mergeCell ref="C76:E76"/>
    <mergeCell ref="F76:H76"/>
    <mergeCell ref="C77:E77"/>
    <mergeCell ref="F77:H77"/>
    <mergeCell ref="C78:E78"/>
    <mergeCell ref="F78:H78"/>
    <mergeCell ref="D13:F13"/>
    <mergeCell ref="G13:I13"/>
    <mergeCell ref="A70:L70"/>
    <mergeCell ref="A71:L71"/>
  </mergeCells>
  <phoneticPr fontId="15" type="noConversion"/>
  <dataValidations count="1">
    <dataValidation type="decimal" operator="greaterThanOrEqual" allowBlank="1" showInputMessage="1" showErrorMessage="1" sqref="G15:H69 D15:E69 J15:K69" xr:uid="{3BA8D2F1-72CF-4F0B-B9B3-3050971B60C1}">
      <formula1>0</formula1>
    </dataValidation>
  </dataValidations>
  <pageMargins left="0.70866141732283472" right="0.70866141732283472" top="0.74803149606299213" bottom="0.74803149606299213" header="0.31496062992125984" footer="0.31496062992125984"/>
  <pageSetup paperSize="8" scale="34" fitToHeight="4"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PRICING SCHEDULE 01</vt:lpstr>
      <vt:lpstr>'PRICING SCHEDULE 01'!Print_Area</vt:lpstr>
      <vt:lpstr>'PRICING SCHEDULE 01'!Print_Titles</vt:lpstr>
    </vt:vector>
  </TitlesOfParts>
  <Company>Toshiba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Willie Needham</dc:creator>
  <cp:lastModifiedBy>Kwena Ramasenya</cp:lastModifiedBy>
  <cp:lastPrinted>2021-09-23T12:50:04Z</cp:lastPrinted>
  <dcterms:created xsi:type="dcterms:W3CDTF">2017-06-15T23:28:53Z</dcterms:created>
  <dcterms:modified xsi:type="dcterms:W3CDTF">2025-07-16T14:56:49Z</dcterms:modified>
</cp:coreProperties>
</file>