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0.0.8\LAShares\Finance\COO approvals - Procurement documents\Specification approvals\Office accommodation specifications\"/>
    </mc:Choice>
  </mc:AlternateContent>
  <bookViews>
    <workbookView xWindow="0" yWindow="0" windowWidth="10470" windowHeight="9690" activeTab="7"/>
  </bookViews>
  <sheets>
    <sheet name="Contents" sheetId="5" r:id="rId1"/>
    <sheet name="Specification" sheetId="6" state="hidden" r:id="rId2"/>
    <sheet name="Specification  " sheetId="7" state="hidden" r:id="rId3"/>
    <sheet name="Specification " sheetId="8" state="hidden" r:id="rId4"/>
    <sheet name="Specifications" sheetId="10" state="hidden" r:id="rId5"/>
    <sheet name="Specifications " sheetId="12" r:id="rId6"/>
    <sheet name="Space_Parking and Toilets" sheetId="3" r:id="rId7"/>
    <sheet name="Workspace Norm" sheetId="4" r:id="rId8"/>
  </sheets>
  <definedNames>
    <definedName name="_xlnm.Print_Area" localSheetId="0">Contents!$A$1:$C$13</definedName>
    <definedName name="_xlnm.Print_Area" localSheetId="1">Specification!$A$1:$E$79</definedName>
    <definedName name="_xlnm.Print_Area" localSheetId="3">'Specification '!$A$1:$E$68</definedName>
    <definedName name="_xlnm.Print_Area" localSheetId="2">'Specification  '!$A$1:$E$66</definedName>
    <definedName name="_xlnm.Print_Area" localSheetId="4">Specifications!$A$1:$E$59</definedName>
    <definedName name="_xlnm.Print_Area" localSheetId="5">'Specifications '!$A$1:$E$60</definedName>
    <definedName name="_xlnm.Print_Area" localSheetId="7">'Workspace Norm'!$A$1:$H$32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4" l="1"/>
  <c r="F15" i="4" l="1"/>
  <c r="E26" i="4"/>
  <c r="D26" i="4"/>
  <c r="C26" i="4"/>
  <c r="G25" i="4"/>
  <c r="G24" i="4"/>
  <c r="G22" i="4"/>
  <c r="G20" i="4"/>
  <c r="G18" i="4"/>
  <c r="E15" i="4"/>
  <c r="D15" i="4"/>
  <c r="C15" i="4"/>
  <c r="B15" i="4"/>
  <c r="G14" i="4"/>
  <c r="G13" i="4"/>
  <c r="G12" i="4"/>
  <c r="G11" i="4"/>
  <c r="G10" i="4"/>
  <c r="G9" i="4"/>
  <c r="G8" i="4"/>
  <c r="G7" i="4"/>
  <c r="G6" i="4"/>
  <c r="F21" i="4" l="1"/>
  <c r="G21" i="4" s="1"/>
  <c r="F19" i="4"/>
  <c r="G19" i="4" s="1"/>
  <c r="D29" i="4"/>
  <c r="G23" i="4"/>
  <c r="E11" i="3"/>
  <c r="E29" i="4"/>
  <c r="C29" i="4"/>
  <c r="B29" i="4"/>
  <c r="C31" i="4" s="1"/>
  <c r="G15" i="4"/>
  <c r="G26" i="4" l="1"/>
  <c r="G27" i="4" s="1"/>
  <c r="G28" i="4" s="1"/>
  <c r="B11" i="3" s="1"/>
  <c r="C32" i="4"/>
  <c r="F26" i="4"/>
  <c r="F29" i="4" s="1"/>
  <c r="C37" i="12" l="1"/>
  <c r="C35" i="10" l="1"/>
  <c r="C52" i="8" l="1"/>
  <c r="C50" i="7" l="1"/>
  <c r="C53" i="6" l="1"/>
</calcChain>
</file>

<file path=xl/sharedStrings.xml><?xml version="1.0" encoding="utf-8"?>
<sst xmlns="http://schemas.openxmlformats.org/spreadsheetml/2006/main" count="563" uniqueCount="304">
  <si>
    <t>Building location requirements</t>
  </si>
  <si>
    <t>Refurbishment: The following documents should be submitted by the bidder:</t>
  </si>
  <si>
    <t>Legal Aid South Africa reserves the right not to make any appointment and shall not entertain any claim for costs that may have been incurred in the preparation and the submission of the proposals.</t>
  </si>
  <si>
    <t>YES</t>
  </si>
  <si>
    <t>NO</t>
  </si>
  <si>
    <t>Comment</t>
  </si>
  <si>
    <t>Operational lease</t>
  </si>
  <si>
    <t>Pricing</t>
  </si>
  <si>
    <t>The service provider should be willing to undertake all refurbishments on behalf of Legal Aid SA;</t>
  </si>
  <si>
    <t>Evaluation</t>
  </si>
  <si>
    <t>The evaluation will be conducted in following phases;</t>
  </si>
  <si>
    <t>Weights</t>
  </si>
  <si>
    <t xml:space="preserve">TOTAL  </t>
  </si>
  <si>
    <t xml:space="preserve">Pricing evaluation: Pricing will be evaluated according to the following preference points system: </t>
  </si>
  <si>
    <t>Implementation</t>
  </si>
  <si>
    <t>Upon occupation, a snag list shall be drawn within 30 days and be submitted to the service provider, who will attend to the defects within 30 days upon receipt thereof.</t>
  </si>
  <si>
    <t>Standard Lease Agreement used by Legal Aid SA shall form part of the tender document and it is preferable that such be used.  In cases where service providers need their lease agreements used, no levies or contract drafting costs shall be payable by Legal Aid SA.  Such leases shall be vetted by Legal Aid SA’s legal team to ensure compliance with the organization’s policies and regulations.</t>
  </si>
  <si>
    <t>SLA (service level agreements) may be drawn for refurbishment project, setting out the project plan for delivery of the services.  By tendering, the service provider agrees to use the standard format of the service level agreement of Legal Aid SA. Noncompliance with the SLA on refurbishments, may lead to a breach of contract which will entitle Legal Aid SA to exercise its rights as per agreement of lease.</t>
  </si>
  <si>
    <t>Energy saving building will be an additional advantage</t>
  </si>
  <si>
    <t>No. Employees</t>
  </si>
  <si>
    <t xml:space="preserve">Location in proximity to Courts – the accommodation must be close to lower Courts, allowing relatively quick and easy access to the courts by both staff members and clients; approximately within one kilometre (1km) radius from courts. </t>
  </si>
  <si>
    <t>Position</t>
  </si>
  <si>
    <t>Comments</t>
  </si>
  <si>
    <t>Office</t>
  </si>
  <si>
    <t>Paralegal</t>
  </si>
  <si>
    <t>Storeroom</t>
  </si>
  <si>
    <t>Kitchen</t>
  </si>
  <si>
    <t>Toilet</t>
  </si>
  <si>
    <t>TOTAL</t>
  </si>
  <si>
    <t>Total Number of Employees</t>
  </si>
  <si>
    <t xml:space="preserve">The bidder should provide a copy of title deed for the building to prove ownership. </t>
  </si>
  <si>
    <t>Offices Required</t>
  </si>
  <si>
    <t>Total space m²</t>
  </si>
  <si>
    <t xml:space="preserve">Total Space based on employees </t>
  </si>
  <si>
    <t>Space allocation based on employees</t>
  </si>
  <si>
    <t>Number of Employees</t>
  </si>
  <si>
    <t>Space allocation based on facilities</t>
  </si>
  <si>
    <t>Server/Network room</t>
  </si>
  <si>
    <t>Total Space based on facilities</t>
  </si>
  <si>
    <t>Space Allocation per employee position/ facility</t>
  </si>
  <si>
    <t>Legal Aid SA - Workspace Norms</t>
  </si>
  <si>
    <t>Ventilated</t>
  </si>
  <si>
    <t xml:space="preserve"> m²</t>
  </si>
  <si>
    <t>Per work space norms/ requirements</t>
  </si>
  <si>
    <t>Toilet Specifications  (Toilets included in Column D)</t>
  </si>
  <si>
    <t>A</t>
  </si>
  <si>
    <t>B</t>
  </si>
  <si>
    <t>C</t>
  </si>
  <si>
    <t>D</t>
  </si>
  <si>
    <t>E</t>
  </si>
  <si>
    <t>F</t>
  </si>
  <si>
    <t>No. Parking Bays
(Parking Bays not included in Column D)</t>
  </si>
  <si>
    <t>Area coverage and Pre-Conditions</t>
  </si>
  <si>
    <t>1.1.</t>
  </si>
  <si>
    <t>Where the service provider resides in a different region from the one they tendered for, no additional costs for delivery of refurbishment/maintenance materials or any such cost whatsoever should be charged to Legal Aid SA.</t>
  </si>
  <si>
    <t>The service provider shall have technically skilled personnel that will ensure proper and adequate maintenance (and any responsibility) of our office for the duration of the agreement.</t>
  </si>
  <si>
    <t>The service provider must have its registered office in South Africa, under South African law.</t>
  </si>
  <si>
    <t>Specifications</t>
  </si>
  <si>
    <t>1.2.</t>
  </si>
  <si>
    <t>No.</t>
  </si>
  <si>
    <t>2.1.</t>
  </si>
  <si>
    <t>2.2.</t>
  </si>
  <si>
    <t>2.3.</t>
  </si>
  <si>
    <t>2.4.</t>
  </si>
  <si>
    <t>2.5.</t>
  </si>
  <si>
    <t>3.1.</t>
  </si>
  <si>
    <t>An agent of the landlord should provide a mandate letter detailing all responsibilities that the owner of the building requires him/her to do.</t>
  </si>
  <si>
    <t>The service provider will be required to provide total costs of the accommodation, which shall include but not limited to:</t>
  </si>
  <si>
    <t>Annual escalation rate per annum together with a motivation justifying the rate;</t>
  </si>
  <si>
    <t>Rental rate per square meter and rate per parking bay for offices;</t>
  </si>
  <si>
    <t>1.3.</t>
  </si>
  <si>
    <t>Tenant installation amount offered by the landlord;</t>
  </si>
  <si>
    <t>Tenants share of proportionate costs if any together with details</t>
  </si>
  <si>
    <t>1.4.</t>
  </si>
  <si>
    <t>No deposit shall be paid for rental of the building;</t>
  </si>
  <si>
    <t>Where possible a separate electricity meter should be in place.</t>
  </si>
  <si>
    <t>Functionality Criteria: In this phase, Legal Aid SA will look at the most appropriate property aligned to its operation, compatible with its infrastructure, costs effectiveness, and references. These will include site visits of properties and presentation by the landlords where necessary. The building will be evaluated on the following functionality criteria:</t>
  </si>
  <si>
    <t>Criteria</t>
  </si>
  <si>
    <t>The properties should be offered on an operational lease, for a  minimum period of 3 years and maximum of five (5) years. Were possible, seven or ten (10) years lease may be considered. Hence the rates for seven and ten year leases must also be provided.</t>
  </si>
  <si>
    <t>Service providers should give a minimum of 12 months guarantee on the services and products for the five year and above leases and a minimum of 6 months for three year leases.</t>
  </si>
  <si>
    <t>Building Requirements</t>
  </si>
  <si>
    <t>7.1.</t>
  </si>
  <si>
    <t>7.2.</t>
  </si>
  <si>
    <t>An emergency generator as a backup to electricity supply will be an additional advantage.;</t>
  </si>
  <si>
    <t>Landlord should put it in writing that he/she shall make the building friendly to disabled persons)</t>
  </si>
  <si>
    <t>Building and layout conducive to a productive and worker friendly work environment. This would include adequate ventilation both natural and artificial air. Adequate natural and artificial light. Partitions and social areas conducive to a good working environment. The building should be user friendly for disabled persons</t>
  </si>
  <si>
    <t xml:space="preserve">Accessible to the public – the accommodation should be close to public transport interchange facilities, such as taxi ranks, train stations and bus terminals.  </t>
  </si>
  <si>
    <t xml:space="preserve">The building should preferably be on the ground floor (or building with functional lifts), and have secured safe lockable parking for the organizations’ vehicles.  Buildings with additional open parking for the employees and clients will be an added advantage. </t>
  </si>
  <si>
    <t>Partitioning as per Legal Aid SA's specification</t>
  </si>
  <si>
    <t>3.2.</t>
  </si>
  <si>
    <t>3.3.</t>
  </si>
  <si>
    <t>3.4.</t>
  </si>
  <si>
    <t>3.5.</t>
  </si>
  <si>
    <t>3.6.</t>
  </si>
  <si>
    <t>3.8.</t>
  </si>
  <si>
    <t>Blinds - with corporate colours</t>
  </si>
  <si>
    <t>Floor covering - with corporate colours</t>
  </si>
  <si>
    <t>Painting - with corporate colours</t>
  </si>
  <si>
    <t xml:space="preserve">Air-conditioning (preferably split units)   </t>
  </si>
  <si>
    <t>Power skirtings - with two power plugs per work station, one being specifically for computers)</t>
  </si>
  <si>
    <t>Network and telephone points.</t>
  </si>
  <si>
    <t>Space plan</t>
  </si>
  <si>
    <t>3.9.</t>
  </si>
  <si>
    <r>
      <t xml:space="preserve">80/20 point system for all tenders below R50 million. The points will be allocated as follows:
</t>
    </r>
    <r>
      <rPr>
        <b/>
        <i/>
        <sz val="12"/>
        <color theme="1"/>
        <rFont val="Arial"/>
        <family val="2"/>
      </rPr>
      <t xml:space="preserve">20 points: BBBEE level of contribution.
80 points: Price. </t>
    </r>
    <r>
      <rPr>
        <i/>
        <sz val="12"/>
        <color theme="1"/>
        <rFont val="Arial"/>
        <family val="2"/>
      </rPr>
      <t xml:space="preserve">
</t>
    </r>
  </si>
  <si>
    <r>
      <t xml:space="preserve">90/10 point system for all tenders above R50million. The points will be allocated as follows: 
</t>
    </r>
    <r>
      <rPr>
        <b/>
        <i/>
        <sz val="12"/>
        <color theme="1"/>
        <rFont val="Arial"/>
        <family val="2"/>
      </rPr>
      <t xml:space="preserve">10 points: BBBEE level of contribution. 
90 points: Price. </t>
    </r>
  </si>
  <si>
    <t>Commitment letter to refurbish the premises as per the tenant specification with a tenant installation amount which will be applied as follows:</t>
  </si>
  <si>
    <t>4.2.</t>
  </si>
  <si>
    <t>4.1.</t>
  </si>
  <si>
    <t>4.1.1.</t>
  </si>
  <si>
    <t>4.1.2.</t>
  </si>
  <si>
    <t>4.1.3.</t>
  </si>
  <si>
    <t>4.2.1.</t>
  </si>
  <si>
    <t>4.2.2.</t>
  </si>
  <si>
    <t>8.1.</t>
  </si>
  <si>
    <t>8.2.</t>
  </si>
  <si>
    <t>8.3.</t>
  </si>
  <si>
    <t>8.4.</t>
  </si>
  <si>
    <t>8.5.</t>
  </si>
  <si>
    <t>8.6.</t>
  </si>
  <si>
    <t>8.7.</t>
  </si>
  <si>
    <t>8.8.</t>
  </si>
  <si>
    <t>8.9.</t>
  </si>
  <si>
    <t>Contents</t>
  </si>
  <si>
    <t>Page</t>
  </si>
  <si>
    <r>
      <t>Bids that score</t>
    </r>
    <r>
      <rPr>
        <sz val="12"/>
        <color rgb="FFFF0000"/>
        <rFont val="Arial"/>
        <family val="2"/>
      </rPr>
      <t xml:space="preserve"> </t>
    </r>
    <r>
      <rPr>
        <sz val="12"/>
        <color theme="1"/>
        <rFont val="Arial"/>
        <family val="2"/>
      </rPr>
      <t>80 or more points on functionality will be evaluated for pricing.</t>
    </r>
  </si>
  <si>
    <t>Cubicles Required</t>
  </si>
  <si>
    <t>Open Area</t>
  </si>
  <si>
    <t>Refurbishment: Tenant Installation allowance amount or value of  improvements to premises offered.</t>
  </si>
  <si>
    <t>Specification evaluation criteria for procurement of office accommodation</t>
  </si>
  <si>
    <t xml:space="preserve">The premises must have an electrical compliance certificate and a municipal occupation certificate. This must be provided within five working days of Legal Aid SA notifying a potential Landlord of the bid being successful. No leasing contracts will be entered into if the abovementioned documents are not provided. The second successful bidder will than qualify for appointment provided the above mentioned documents are provided within five working days. </t>
  </si>
  <si>
    <t>The service provider should be willing to offer the building for purchase by the Legal Aid SA, or be willing to have a clause in the lease regarding right of first refusal in case where the building goes on sale. The building can only be purchased if it is a standalone  and if Legal Aid South Africa is the only tenant in the building.</t>
  </si>
  <si>
    <t>UPS facility integrated into specific power points(Tenant responsible for UPS Unit)</t>
  </si>
  <si>
    <t>Building location and accessibility: Proximity to courts, shopping centres, public transportation and ease of accessibility for disable people.</t>
  </si>
  <si>
    <t>Building requirements: Office space offered should be on the ground floor or building with functional lift if it is a multi story building, Building should have a safe lockable parking for organisation vehicles, The building status should be in a good condition. A minimum of two toilets  for males and two for females. Building must have the potential to enhance our organisational image.</t>
  </si>
  <si>
    <t>Health and Safety: Sufficient safe and secure toilets male and female for employees and clients. Wheelchair ramp entrance for disabled employees and clients, disabled persons'  toilet, emergency exit with clear signage and obstruction free, fire detection system together with fire protection installed and functioning. Evacuation plan in place, illustrating fire escape routes and signage. Plumbing and drainage system in good order. Building sufficiently waterproofed. The building should be both safe and secure for Legal Aid SA employees, clients, vehicles and assets.</t>
  </si>
  <si>
    <t>Branding requirements: Landlord willing to allow Legal Aid SA sign-board of Size: 1200mm (width) x 800mm (height), Weight/thickness 10mm mounted on the outside of the building</t>
  </si>
  <si>
    <t xml:space="preserve">Colour scheme  for internal partitioned walls- – this includes reception, consultation and waiting areas Manila 17% or 33%. se only: Bristol paint for 17% Manila. Doors - Manila 17% or Manila 33. Carpets - Van Dyck Flortime range: colours Raven or Onyx – heavy duty level 5. Reception areas must be done in Van Dyck Flortime Raven to ensure a uniform public image nationally. Blinds -  Old Silver 33%. Use the colour Grey of Blind Quip’s new block out range of vertical blinds, or any colour consistent with the specified Old Silver 33% of an alternative range for vertical or venetian blinds.  </t>
  </si>
  <si>
    <t>Total Number of Offices, Cubicles and Toilets</t>
  </si>
  <si>
    <t>1.6.</t>
  </si>
  <si>
    <t>1.5.</t>
  </si>
  <si>
    <t xml:space="preserve">The building must be zoned by the local authority  for office, business or commercial purposes. </t>
  </si>
  <si>
    <t>Comparison of existing facilities at current office with Legal Aid SA Space Norms</t>
  </si>
  <si>
    <t xml:space="preserve">      Legal Aid SA - Specification evaluation criteria for procurement of office accommodation including evaluation criteria - Carletonville Satellite Office</t>
  </si>
  <si>
    <r>
      <t xml:space="preserve">Information Technology requirements - Power skirtings accommodating computer and telephone network. Two plug points per desk. Between 6 </t>
    </r>
    <r>
      <rPr>
        <sz val="12"/>
        <rFont val="Arial"/>
        <family val="2"/>
      </rPr>
      <t>and 7</t>
    </r>
    <r>
      <rPr>
        <sz val="12"/>
        <color theme="1"/>
        <rFont val="Arial"/>
        <family val="2"/>
      </rPr>
      <t xml:space="preserve"> Network points.   UPS facility integrated into specific power points (Tenant responsible for UPS Unit)</t>
    </r>
  </si>
  <si>
    <t>The building should have the required space or offer 10% more of such. (required plus 10%). A minimum of 79m² is required. Refer to pages 5 and 6 of this Annexure for current and workspace norms.</t>
  </si>
  <si>
    <t xml:space="preserve">The premises must have an electrical compliance certificate and a municipal occupation certificate. This must be provided within five (5) working days of Legal Aid SA notifying a potential Landlord of the bid being successful. No leasing contracts will be entered into if the aforementioned documents are not provided. The second highest scoring bidder will then qualify for appointment provided the aforementioned documents are provided within five (5) working days. </t>
  </si>
  <si>
    <t>The service provider should be willing to include a clause in the lease agreement regarding right of first refusal where the building will be first offered to Legal Aid SA should it be up for sale. The building can only be purchased if it is a standalone and if Legal Aid SA is the only tenant in the building.</t>
  </si>
  <si>
    <t>The service provider should be willing to undertake all refurbishments on behalf of Legal Aid SA.</t>
  </si>
  <si>
    <t>No deposit shall be paid for rental of the building.</t>
  </si>
  <si>
    <t>1.7.</t>
  </si>
  <si>
    <t>1.8.</t>
  </si>
  <si>
    <t>Legal Aid SA reserves the right not to make any appointment and shall not entertain any claim for costs that may have been incurred in the preparation and the submission of proposals.</t>
  </si>
  <si>
    <t>Area coverage and Pre-conditions</t>
  </si>
  <si>
    <t>Where the service provider resides in a different region from the one they tendered for, no additional costs for delivery of refurbishment / maintenance materials or any such cost whatsoever should be charged to Legal Aid SA.</t>
  </si>
  <si>
    <t>The service provider shall have technically skilled personnel that will ensure proper and adequate maintenance (and any responsibility) of the leased premises for the duration of the agreement.</t>
  </si>
  <si>
    <t xml:space="preserve">The bidder should provide a copy of the title deed for the building to prove ownership. </t>
  </si>
  <si>
    <t>Power skirtings - with two power plugs per work station - one being specifically for computers</t>
  </si>
  <si>
    <t>Network and telephone points</t>
  </si>
  <si>
    <t>3.7.</t>
  </si>
  <si>
    <t>UPS facility integrated into specific power points (Tenant responsible for UPS Unit)</t>
  </si>
  <si>
    <r>
      <rPr>
        <b/>
        <u/>
        <sz val="12"/>
        <color theme="1"/>
        <rFont val="Arial"/>
        <family val="2"/>
      </rPr>
      <t>Functionality Evaluation Criteria:</t>
    </r>
    <r>
      <rPr>
        <sz val="12"/>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</si>
  <si>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4.1.1</t>
  </si>
  <si>
    <t>Building location: -
- Proximity to courts, shopping centres and  public transportation</t>
  </si>
  <si>
    <t>4.1.2</t>
  </si>
  <si>
    <t xml:space="preserve">Accessibility to the public: -
- The accommodation should be close to public transport interchange facilities, such as taxi ranks, train stations and bus terminals.  </t>
  </si>
  <si>
    <t>4.1.3</t>
  </si>
  <si>
    <t>The building should preferably be on the ground floor (or in a building with functional lifts) and be accessible to disabled people</t>
  </si>
  <si>
    <t>4.1.4</t>
  </si>
  <si>
    <t>The building must have secure safe lockable parking for the organization's vehicles.  Buildings with additional open free parking for the employees and clients will be an added advantage as meetings and training take place at the provincial office.</t>
  </si>
  <si>
    <t>4.1.5</t>
  </si>
  <si>
    <t>4.1.6</t>
  </si>
  <si>
    <t>4.1.7</t>
  </si>
  <si>
    <t>Commitment letter to refurbish the premises as per the tenant specification quoted in Points 3.1 to 3.9.  Also provide the tenant installation amount which will be applied.</t>
  </si>
  <si>
    <r>
      <t>Only Bids that score</t>
    </r>
    <r>
      <rPr>
        <b/>
        <sz val="12"/>
        <color rgb="FFFF0000"/>
        <rFont val="Arial"/>
        <family val="2"/>
      </rPr>
      <t xml:space="preserve"> </t>
    </r>
    <r>
      <rPr>
        <b/>
        <sz val="12"/>
        <color theme="1"/>
        <rFont val="Arial"/>
        <family val="2"/>
      </rPr>
      <t>80 points or more on functionality will be evaluated further</t>
    </r>
  </si>
  <si>
    <r>
      <rPr>
        <b/>
        <u/>
        <sz val="12"/>
        <color theme="1"/>
        <rFont val="Arial"/>
        <family val="2"/>
      </rPr>
      <t>PPPFA Points Scoring</t>
    </r>
    <r>
      <rPr>
        <sz val="12"/>
        <color theme="1"/>
        <rFont val="Arial"/>
        <family val="2"/>
      </rPr>
      <t xml:space="preserve">
Qualifying bidders will be evaluated in terms of the Preferential Procurement Policy Framework Act regulations, on the 80/20 points system (tenders below R50 million), where
Price = 80 points, and
B-BBEE level of contribution = 20 points</t>
    </r>
  </si>
  <si>
    <t>4.2.1</t>
  </si>
  <si>
    <r>
      <rPr>
        <b/>
        <u/>
        <sz val="12"/>
        <color theme="1"/>
        <rFont val="Arial"/>
        <family val="2"/>
      </rPr>
      <t xml:space="preserve">Pricing - must include VAT, where applicable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</si>
  <si>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Standard Lease Agreement used by Legal Aid SA shall form part of the tender document and it is suggested that same be used.  In cases where service providers need their lease agreements used, no levies or contract drafting costs shall be payable by Legal Aid SA.  Such leases shall be vetted by Legal Aid SA’s legal team to ensure compliance with the organization’s policies and regulations.</t>
  </si>
  <si>
    <t>Service Level Agreements (SLA) may be drawn for the refurbishment project, setting out the project plan for delivery of the services.  By tendering, the service provider agrees to use the standard format of the SLA of Legal Aid SA. Non-compliance with the SLA on refurbishments, may lead to a breach of contract which will entitle Legal Aid SA to exercise its rights in terms of the SLA.</t>
  </si>
  <si>
    <t>Additional Requirements</t>
  </si>
  <si>
    <r>
      <t>Information Technology requirements - Power skirtings accommodating computer and telephone network. Two plug points per desk. Between 10</t>
    </r>
    <r>
      <rPr>
        <b/>
        <sz val="12"/>
        <color rgb="FFFF0000"/>
        <rFont val="Arial"/>
        <family val="2"/>
      </rPr>
      <t xml:space="preserve"> </t>
    </r>
    <r>
      <rPr>
        <sz val="12"/>
        <rFont val="Arial"/>
        <family val="2"/>
      </rPr>
      <t>and 11</t>
    </r>
    <r>
      <rPr>
        <sz val="12"/>
        <color theme="1"/>
        <rFont val="Arial"/>
        <family val="2"/>
      </rPr>
      <t xml:space="preserve"> Network points.   UPS facility integrated into specific power points (Tenant responsible for UPS Unit)</t>
    </r>
  </si>
  <si>
    <r>
      <t xml:space="preserve">The building should have the required space or offer 10% more than the required space (required plus 10%).  A minimum of 79.4m² is required. </t>
    </r>
    <r>
      <rPr>
        <i/>
        <sz val="12"/>
        <rFont val="Arial"/>
        <family val="2"/>
      </rPr>
      <t>Refer to the pages on Workspace Norms in this Annexure for current and workspace norms.</t>
    </r>
  </si>
  <si>
    <r>
      <rPr>
        <b/>
        <sz val="12"/>
        <color theme="1"/>
        <rFont val="Arial"/>
        <family val="2"/>
      </rPr>
      <t>Health and Safety:</t>
    </r>
    <r>
      <rPr>
        <sz val="12"/>
        <color theme="1"/>
        <rFont val="Arial"/>
        <family val="2"/>
      </rPr>
      <t xml:space="preserve">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r>
  </si>
  <si>
    <t>The properties should be offered on an operational lease, for a minimum period of  five (5) years. Where possible, seven (7) or ten (10) year leases may also be considered. Hence the rates for seven (7) and ten (10) year leases must also be provided.</t>
  </si>
  <si>
    <t>The properties should be offered on an operational lease, for a  minimum period of  five (5) years. Where possible, seven (7) or ten (10) year leases may also be considered. Hence the rates for seven (7) and ten (10) year leases must also be provided.</t>
  </si>
  <si>
    <r>
      <t xml:space="preserve">The building should have the required space or offer 10% more than the required space (required plus 10%).  A minimum of 72.3m² is required. </t>
    </r>
    <r>
      <rPr>
        <i/>
        <sz val="12"/>
        <rFont val="Arial"/>
        <family val="2"/>
      </rPr>
      <t>Refer to the pages on Workspace Norms in this Annexure for current and workspace norms.</t>
    </r>
  </si>
  <si>
    <t>Health and Safety: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</si>
  <si>
    <r>
      <rPr>
        <b/>
        <u/>
        <sz val="12"/>
        <color theme="1"/>
        <rFont val="Arial"/>
        <family val="2"/>
      </rPr>
      <t xml:space="preserve">Building location and accessibility: </t>
    </r>
    <r>
      <rPr>
        <sz val="12"/>
        <color theme="1"/>
        <rFont val="Arial"/>
        <family val="2"/>
      </rPr>
      <t xml:space="preserve">
1) Proximity to courts, shopping centres, public transportation. 
2) Easily accessible by disabled people.</t>
    </r>
  </si>
  <si>
    <r>
      <rPr>
        <b/>
        <u/>
        <sz val="12"/>
        <color theme="1"/>
        <rFont val="Arial"/>
        <family val="2"/>
      </rPr>
      <t>Refurbishment:</t>
    </r>
    <r>
      <rPr>
        <sz val="12"/>
        <color theme="1"/>
        <rFont val="Arial"/>
        <family val="2"/>
      </rPr>
      <t xml:space="preserve"> 
1) Commitment letter to refurbish the premises as per the tenant specification quoted in Points 3.1 to 3.9 above.  
2) Also provide the tenant installation amount which will be applied.</t>
    </r>
  </si>
  <si>
    <r>
      <rPr>
        <b/>
        <u/>
        <sz val="12"/>
        <color theme="1"/>
        <rFont val="Arial"/>
        <family val="2"/>
      </rPr>
      <t xml:space="preserve">Building requirements: </t>
    </r>
    <r>
      <rPr>
        <sz val="12"/>
        <color theme="1"/>
        <rFont val="Arial"/>
        <family val="2"/>
      </rPr>
      <t xml:space="preserve">
1) Office space offered should be on the ground floor or building with functional lift. 
2) Building should have a safe lockable parking for organisation vehicles.
3) The building status should be in a good condition. 
4) A minimum of two toilets  for males and two for females. 
5) Building must have the potential to enhance our organisational image.</t>
    </r>
  </si>
  <si>
    <t xml:space="preserve">      Legal Aid SA - Specification evaluation criteria for procurement of office accommodation including evaluation criteria -  Siyabuswa Satellite Office</t>
  </si>
  <si>
    <r>
      <t>Information Technology requirements - Power skirtings accommodating computer and telephone network. Two plug points per desk. Between 5</t>
    </r>
    <r>
      <rPr>
        <b/>
        <sz val="12"/>
        <color rgb="FFFF0000"/>
        <rFont val="Arial"/>
        <family val="2"/>
      </rPr>
      <t xml:space="preserve"> </t>
    </r>
    <r>
      <rPr>
        <sz val="12"/>
        <rFont val="Arial"/>
        <family val="2"/>
      </rPr>
      <t>and 6</t>
    </r>
    <r>
      <rPr>
        <sz val="12"/>
        <color theme="1"/>
        <rFont val="Arial"/>
        <family val="2"/>
      </rPr>
      <t xml:space="preserve"> Network points.   UPS facility integrated into specific power points (Tenant responsible for UPS Unit)</t>
    </r>
  </si>
  <si>
    <t>A floor plan (not to scale) sketch must be provided indicating the office layout as per the detailed work space norms on the last page of this document. The floor plan must highlight areas that are already partitioned. In the case of an existing landlord, the floor plan must highlight areas that are require repartitioning.</t>
  </si>
  <si>
    <t>The Landlord must be willing to undertake all refurbishments on behalf of Legal Aid SA. Legal Aid SA will reimburse the Landlord for all costs negotiated less any Tenant Installation Allowance provided. The refurbishments will form part of the final lease signed.</t>
  </si>
  <si>
    <t>1.9.</t>
  </si>
  <si>
    <t>The lease proposal must include an estimate of the costs of refurbishment and the Tenant Installation Allowance Offered in accordance with the detailed work space norms provided on the last page of this document</t>
  </si>
  <si>
    <t>1.10.</t>
  </si>
  <si>
    <t>Buildings that have rising damp or visible structural defects including wall cracks exceeding 5 mm will not be considered for further evaluation.</t>
  </si>
  <si>
    <t>1.11.</t>
  </si>
  <si>
    <t>1.12.</t>
  </si>
  <si>
    <t>1.13.</t>
  </si>
  <si>
    <t>The Landlord must ensure proper and adequate maintenance of the exterior of leased premises together with common areas for the duration of the agreement.</t>
  </si>
  <si>
    <t>1.14.</t>
  </si>
  <si>
    <t>1.15.</t>
  </si>
  <si>
    <t>1.16.</t>
  </si>
  <si>
    <t>The building must have natural ventilation and natural light.</t>
  </si>
  <si>
    <t>Energy saving building will be an additional advantage.</t>
  </si>
  <si>
    <t>2.1.1.</t>
  </si>
  <si>
    <t>2.1.2.</t>
  </si>
  <si>
    <t>2.2.1</t>
  </si>
  <si>
    <t>4.3.</t>
  </si>
  <si>
    <t>4.4.</t>
  </si>
  <si>
    <t>4.5.</t>
  </si>
  <si>
    <t>4.7.</t>
  </si>
  <si>
    <t>4.8.</t>
  </si>
  <si>
    <t>4.9.</t>
  </si>
  <si>
    <t>4.10.</t>
  </si>
  <si>
    <t>4.11.</t>
  </si>
  <si>
    <t>4.12.</t>
  </si>
  <si>
    <t>4.13.</t>
  </si>
  <si>
    <t>4.14.</t>
  </si>
  <si>
    <t>4.15.</t>
  </si>
  <si>
    <t>4.16.</t>
  </si>
  <si>
    <t>4.6.</t>
  </si>
  <si>
    <t xml:space="preserve">      Legal Aid SA - Specification evaluation criteria for procurement of office accommodation including evaluation criteria -  Mount Frere Satellite Office</t>
  </si>
  <si>
    <t xml:space="preserve">The premises must have a valid electrical compliance certificate and a municipal occupation certificate prior to occupation of the premises. </t>
  </si>
  <si>
    <t xml:space="preserve">The Landlord should be willing to include a clause in the lease agreement regarding right of first refusal where the building will be first offered to Legal Aid SA should it be up for sale subject to Legal Aid SA adhering to its Supply Chain Management Policy. </t>
  </si>
  <si>
    <t>Where possible a separate electricity meter should be in place which is managed and controlled by the local municipality or Eskom. No other meter system will be accepted.</t>
  </si>
  <si>
    <t>Legal Aid SA reserves the right into enter into further negotiations for reduced or greater space and a reduced rental or refurbsigment costs.</t>
  </si>
  <si>
    <r>
      <rPr>
        <b/>
        <u/>
        <sz val="12"/>
        <color theme="1"/>
        <rFont val="Arial"/>
        <family val="2"/>
      </rPr>
      <t>Building location and accessibility: (&lt;1km)</t>
    </r>
    <r>
      <rPr>
        <sz val="12"/>
        <color theme="1"/>
        <rFont val="Arial"/>
        <family val="2"/>
      </rPr>
      <t xml:space="preserve">
i. What is the approximate distance from courts being serviced using a motorvehicle?
ii. What is the approximate distance from court being serviced by foot taking into account public/private walkways?
iii. What is the approximate distance of building from  public transport interchange facilities, such as taxi ranks, train stations and bus terminals?  
iv. Is the location accessible to disabled persons who make use of public transport?
v. Will the premises be easily visible to the public or our clients?
vi. Is the building a standalone building?
vii. Easily accessible by disabled people.
</t>
    </r>
    <r>
      <rPr>
        <b/>
        <sz val="12"/>
        <color theme="1"/>
        <rFont val="Arial"/>
        <family val="2"/>
      </rPr>
      <t>NB: Building located &gt;1km will be scored lower points.</t>
    </r>
  </si>
  <si>
    <r>
      <rPr>
        <b/>
        <u/>
        <sz val="12"/>
        <color theme="1"/>
        <rFont val="Arial"/>
        <family val="2"/>
      </rPr>
      <t xml:space="preserve">Building requirements: </t>
    </r>
    <r>
      <rPr>
        <sz val="12"/>
        <color theme="1"/>
        <rFont val="Arial"/>
        <family val="2"/>
      </rPr>
      <t xml:space="preserve">
i. Is the building in a safe location?
ii. Is the building away from industrial areas including spray painting shops and other factories that spew toxic fumes.
iii. What is the general state of the building
iv. Are the offices on the ground floor?
v. If the offices are not on the ground floor is there a functional lift? 
vi. Is there secured safe lockable parking for the organizations’ vehicles?
vii. Is the building and perimeter fence properly secured?
viii. Is there a security alarm system?
ix. Is there a fire detection alarm system?
x. Is there a fire escape?
xi. Are the sufficient fire hoses and extinguishers in the building?
xii. Is there secured safe parking for employees vehicles?
xiii. Is there open parking for the vehicles of employees and clients? 
xiv. Does the building have the required space?
xv. Are there male and female toilets?
xvi. Are the toilets located within the office area?
xvii. If the toilets are outside the office area how many meters away from the office is it located? 
</t>
    </r>
  </si>
  <si>
    <t xml:space="preserve">xviii. Are the toilets safe for our employees to use?
xix. Are there public toilets for our clients to use?
xx. Are there visible cracks greater than 3mm on the builiding?
xxi. Is the outside of the building painted?
xxii. Is the any evidence of rising damp on the outside of the building and in the premises to be occupied by us?
xxiii. Are there any roof leaks or damp walls caused by roof leaks  in the premises to be occupied by us?
xxiv. Are the walls on the inside painted and the floors tiled or carpeted?
xxv. Are there leaking water pipes?
xxvi. Are than clogged drains and leaking waste water and sewer pipes?
xxvii. Are there sufficient emergency exists in the premises?
xxviii. Is there adequate natural lighting?
xivx. Is there adequate natural ventiliation.
xxx. Is there there an air conditioning system?
xxxi. Is there sufficient artificial lighting?
xxxii. Is there sufficent powerpoints?
xxxiii. Are there any network points in the premises?
xxxiv. Are there loose and exposed electrical wiring and fittings?
xxxv. Are there any energy saving devices installed in the premises?
xxxvi. Is there an emergency generator as a backup to electricity supply? 
xxxvii. Is the Landlord willing to undertake all refurbishments on behalf of Legal Aid SA?
xxxviii. Is there a separate electricity/water meter in place which is manged and contolled by the local municipality or Eskom? If not is the Landlord willing to install separate water/electricity?
</t>
  </si>
  <si>
    <r>
      <rPr>
        <b/>
        <u/>
        <sz val="12"/>
        <color theme="1"/>
        <rFont val="Arial"/>
        <family val="2"/>
      </rPr>
      <t xml:space="preserve">Pricing - must include VAT, if registered VAT Vendor or application made to SARS to register as a VAT Vendor (Proof must be attached)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</si>
  <si>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Following Additional Requirements will be an advantage</t>
  </si>
  <si>
    <r>
      <t>Information Technology requirements - Power skirtings accommodating computer and telephone network. Two plug points per desk. Between 24</t>
    </r>
    <r>
      <rPr>
        <b/>
        <sz val="12"/>
        <color rgb="FFFF0000"/>
        <rFont val="Arial"/>
        <family val="2"/>
      </rPr>
      <t xml:space="preserve"> </t>
    </r>
    <r>
      <rPr>
        <sz val="12"/>
        <rFont val="Arial"/>
        <family val="2"/>
      </rPr>
      <t xml:space="preserve">and 25 </t>
    </r>
    <r>
      <rPr>
        <sz val="12"/>
        <color theme="1"/>
        <rFont val="Arial"/>
        <family val="2"/>
      </rPr>
      <t>Network points.   UPS facility integrated into specific power points (Tenant responsible for UPS Unit)</t>
    </r>
  </si>
  <si>
    <t>An emergency generator as a backup to electricity supply;</t>
  </si>
  <si>
    <t>The building must be accesible to disabled persons and include, ramps and/or lifts where necessay.</t>
  </si>
  <si>
    <t>(i) Drywall height is 1200mm from the ground and the glass is 300mm,give a total of 1.5meters all around.The drywall height of 1.5meters is to provide for privacy of Practitioners.
(ii) The length and breadth is 2.0 meters on each side give a total space of 4m².
(iii) One side will have an opening of 750mm for access.</t>
  </si>
  <si>
    <t>The properties should be offered on an operational lease, for a  minimum period of  five (5) years. Where possible, seven (7) or  nine  (9 years 11 months) leases may also be considered. Hence the rates for seven (7) and nine (9 years 11 months) leases must also be provided.</t>
  </si>
  <si>
    <t>Standard Lease Agreement used by Legal Aid SA shall form part of the tender document . By submitting the tender,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</si>
  <si>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t xml:space="preserve">The Landlord must be willing to include a clause in the lease agreement regarding right of first refusal where the building will be first offered to Legal Aid SA should it be up for sale subject to Legal Aid SA adhering to its Supply Chain Management Policy. </t>
  </si>
  <si>
    <t>2.1.3.</t>
  </si>
  <si>
    <t>2.1.4.</t>
  </si>
  <si>
    <t>2.1.5.</t>
  </si>
  <si>
    <r>
      <rPr>
        <b/>
        <u/>
        <sz val="11"/>
        <color theme="1"/>
        <rFont val="Arial"/>
        <family val="2"/>
      </rPr>
      <t>Functionality Evaluation Criteria:</t>
    </r>
    <r>
      <rPr>
        <sz val="11"/>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</si>
  <si>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Criteria
Scoring Value: 1=Poor; 2=Average; 3=Good; 4=Very Good; 5=Excellent</t>
  </si>
  <si>
    <t>2.2.1.</t>
  </si>
  <si>
    <t>2.2.2.</t>
  </si>
  <si>
    <t>2.2.3.</t>
  </si>
  <si>
    <r>
      <rPr>
        <b/>
        <u/>
        <sz val="11"/>
        <color theme="1"/>
        <rFont val="Arial"/>
        <family val="2"/>
      </rPr>
      <t xml:space="preserve">Objective Criteria </t>
    </r>
    <r>
      <rPr>
        <sz val="11"/>
        <color theme="1"/>
        <rFont val="Arial"/>
        <family val="2"/>
      </rPr>
      <t xml:space="preserve">
Legal Aid SA promotes the concept of "best value for money" in the award of contracts, as opposed to merely looking for lowest price, which does not necessarily present the best value. Best value for money means the best available outcome when all relevant costs and benefits over the procurement cycle are considered.
</t>
    </r>
    <r>
      <rPr>
        <b/>
        <u/>
        <sz val="11"/>
        <color theme="1"/>
        <rFont val="Arial"/>
        <family val="2"/>
      </rPr>
      <t>PPPFA Points Scoring</t>
    </r>
    <r>
      <rPr>
        <sz val="11"/>
        <color theme="1"/>
        <rFont val="Arial"/>
        <family val="2"/>
      </rPr>
      <t xml:space="preserve">
Qualifying bidders will be evaluated in terms of the Preferential Procurement Policy Framework Act (PPPFA), Procurement Regulations 2017. The value of this bid is estimated not to exceed R50 000 000 (all applicable taxes included), the 80/20 points system will apply, where: 
Price = 80 points, and
B-BBEE level of contribution = 20 points</t>
    </r>
  </si>
  <si>
    <r>
      <t xml:space="preserve">Pricing - must include VAT, if registered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</si>
  <si>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 (Tenant responsible for UPS Unit)</t>
    </r>
  </si>
  <si>
    <t>No deposit shall be paid for rental of the leased office accommodation.</t>
  </si>
  <si>
    <t>A bidder must provide Tenant Installation Allowance of not less than 5 months rental amount.</t>
  </si>
  <si>
    <t>The lease proposal must include an estimate of the costs of refurbishment and the Tenant Installation Allowance offered in accordance with the detailed work space norms provided on the last page of this document.</t>
  </si>
  <si>
    <r>
      <t xml:space="preserve">The Landlord must be willing to undertake all refurbishments on behalf of Legal Aid SA in line with </t>
    </r>
    <r>
      <rPr>
        <b/>
        <sz val="11"/>
        <rFont val="Arial"/>
        <family val="2"/>
      </rPr>
      <t>Construction Industry Development Board (CIDB)</t>
    </r>
    <r>
      <rPr>
        <sz val="11"/>
        <rFont val="Arial"/>
        <family val="2"/>
      </rPr>
      <t xml:space="preserve"> requirements. Legal Aid SA will reimburse the Landlord for all costs negotiated less any Tenant Installation Allowance provided. The refurbishments will form part of the signed lease agreement.</t>
    </r>
  </si>
  <si>
    <t>Legal Aid SA reserves the right to negotiation for space, rental and refurbishment costs.</t>
  </si>
  <si>
    <t>A separate electricity meter must be in place which is managed and controlled by the local municipality or Eskom. No other meter system will be accepted.</t>
  </si>
  <si>
    <t>Mandatory Requirements</t>
  </si>
  <si>
    <t xml:space="preserve">A bidder must provide a copy of the title deed for the building to prove ownership. </t>
  </si>
  <si>
    <r>
      <t xml:space="preserve">An agent/entity of the landlord must provide a relationship agreement with detailed responsibilities that the owner of the building has granted. </t>
    </r>
    <r>
      <rPr>
        <i/>
        <sz val="11"/>
        <color theme="1"/>
        <rFont val="Arial"/>
        <family val="2"/>
      </rPr>
      <t>Bidder must submit a confirmation letter in the company’s letterhead. Letter must be signed by delegated authority as per company’s resolution.</t>
    </r>
  </si>
  <si>
    <r>
      <t xml:space="preserve">A bidder must provide an </t>
    </r>
    <r>
      <rPr>
        <b/>
        <sz val="11"/>
        <color theme="1"/>
        <rFont val="Arial"/>
        <family val="2"/>
      </rPr>
      <t>approved building plan</t>
    </r>
    <r>
      <rPr>
        <sz val="11"/>
        <color theme="1"/>
        <rFont val="Arial"/>
        <family val="2"/>
      </rPr>
      <t xml:space="preserve">, </t>
    </r>
    <r>
      <rPr>
        <b/>
        <sz val="11"/>
        <color theme="1"/>
        <rFont val="Arial"/>
        <family val="2"/>
      </rPr>
      <t>approved existing floor plan</t>
    </r>
    <r>
      <rPr>
        <sz val="11"/>
        <color theme="1"/>
        <rFont val="Arial"/>
        <family val="2"/>
      </rPr>
      <t xml:space="preserve"> and </t>
    </r>
    <r>
      <rPr>
        <b/>
        <sz val="11"/>
        <color theme="1"/>
        <rFont val="Arial"/>
        <family val="2"/>
      </rPr>
      <t>proposed floor plan</t>
    </r>
    <r>
      <rPr>
        <sz val="11"/>
        <color theme="1"/>
        <rFont val="Arial"/>
        <family val="2"/>
      </rPr>
      <t xml:space="preserve"> must be provided indicating the office layout as per the detailed work space norms on the last page of this document. A proposed floor plan must highlight areas that are already partitioned. In the case of an existing landlord, the floor plan must highlight areas that are require repartitioning.</t>
    </r>
  </si>
  <si>
    <r>
      <t>A bidder must provide</t>
    </r>
    <r>
      <rPr>
        <b/>
        <sz val="11"/>
        <color theme="1"/>
        <rFont val="Arial"/>
        <family val="2"/>
      </rPr>
      <t xml:space="preserve"> zoning certificate</t>
    </r>
    <r>
      <rPr>
        <sz val="11"/>
        <color theme="1"/>
        <rFont val="Arial"/>
        <family val="2"/>
      </rPr>
      <t xml:space="preserve"> issued by the local authority for office, business or commercial purposes. </t>
    </r>
  </si>
  <si>
    <r>
      <t xml:space="preserve">A bidder must provide </t>
    </r>
    <r>
      <rPr>
        <b/>
        <sz val="11"/>
        <color theme="1"/>
        <rFont val="Arial"/>
        <family val="2"/>
      </rPr>
      <t>a valid electrical compliance certificate</t>
    </r>
    <r>
      <rPr>
        <sz val="11"/>
        <color theme="1"/>
        <rFont val="Arial"/>
        <family val="2"/>
      </rPr>
      <t xml:space="preserve"> and a municipal </t>
    </r>
    <r>
      <rPr>
        <b/>
        <sz val="11"/>
        <color theme="1"/>
        <rFont val="Arial"/>
        <family val="2"/>
      </rPr>
      <t>occupation certificate</t>
    </r>
    <r>
      <rPr>
        <sz val="11"/>
        <color theme="1"/>
        <rFont val="Arial"/>
        <family val="2"/>
      </rPr>
      <t xml:space="preserve"> of the premises. </t>
    </r>
  </si>
  <si>
    <r>
      <rPr>
        <b/>
        <sz val="11"/>
        <color theme="1"/>
        <rFont val="Arial"/>
        <family val="2"/>
      </rPr>
      <t xml:space="preserve">Building requirements: </t>
    </r>
    <r>
      <rPr>
        <sz val="11"/>
        <color theme="1"/>
        <rFont val="Arial"/>
        <family val="2"/>
      </rPr>
      <t xml:space="preserve">
i. A bidder must provide a layout of the floor plan indicating air-conditioner locations, electrical plugs per office, fire escape routes and emergency exits. (10)
ii. A bidder must indicate the minimum required ablution facilities on the floor plan as per the tender requirement.  (5)
iii. A bidder must ensure the building has fire protection and safety features to protect the building and assets in the event of fire by providing Fire Certificate of Compliance. (5)
iv. Parking on same premises and accessibility: a) Secured and lockable parking for Legal Aid SA's vehicles. b) Access to secured parking for Legal Aid SA's employees, visitors and clients. (10).
v. A bidder must attach a </t>
    </r>
    <r>
      <rPr>
        <b/>
        <sz val="11"/>
        <color theme="1"/>
        <rFont val="Arial"/>
        <family val="2"/>
      </rPr>
      <t>municipal clearance certificate / account statement</t>
    </r>
    <r>
      <rPr>
        <sz val="11"/>
        <color theme="1"/>
        <rFont val="Arial"/>
        <family val="2"/>
      </rPr>
      <t xml:space="preserve"> not older than three (3) months before the closing date of the tender which indicates the building offered is cleared of any arears (services &amp; rates and taxes accounts). (5)</t>
    </r>
  </si>
  <si>
    <r>
      <t>Only Bids that score</t>
    </r>
    <r>
      <rPr>
        <b/>
        <sz val="11"/>
        <color rgb="FFFF0000"/>
        <rFont val="Arial"/>
        <family val="2"/>
      </rPr>
      <t xml:space="preserve"> </t>
    </r>
    <r>
      <rPr>
        <b/>
        <u/>
        <sz val="11"/>
        <color theme="1"/>
        <rFont val="Arial"/>
        <family val="2"/>
      </rPr>
      <t>70 points</t>
    </r>
    <r>
      <rPr>
        <b/>
        <sz val="11"/>
        <color theme="1"/>
        <rFont val="Arial"/>
        <family val="2"/>
      </rPr>
      <t xml:space="preserve"> or more on functionality will be evaluated further</t>
    </r>
  </si>
  <si>
    <t>No. Offices including facilities</t>
  </si>
  <si>
    <t>2 Toilets (3 cubicles and 3 basins for females and  3 cubicles, 3 basins and 3 urinals for males)</t>
  </si>
  <si>
    <t>Admin Manager</t>
  </si>
  <si>
    <t>Admin Officer, Admin Sup, Legal Secretary, Secretary</t>
  </si>
  <si>
    <t>Open Plan  cubicle recommended - Height 1.5 m</t>
  </si>
  <si>
    <t>Candidate Attorney</t>
  </si>
  <si>
    <t>Head of Office</t>
  </si>
  <si>
    <t>Legal Practitioners - Criminal</t>
  </si>
  <si>
    <t>Supervisory LPs, PLP, HCU Mananger</t>
  </si>
  <si>
    <t>Civil LPs</t>
  </si>
  <si>
    <t xml:space="preserve">Receptionist &amp; Waiting Area </t>
  </si>
  <si>
    <t>Reception counter</t>
  </si>
  <si>
    <t>Satellite Office Staff</t>
  </si>
  <si>
    <t>Registry/ Filing Room</t>
  </si>
  <si>
    <t xml:space="preserve">Board room can be dual purpose i.e. temporary partitions to convert into additional consultation rooms when not used for meetings. </t>
  </si>
  <si>
    <t>Consultation rooms</t>
  </si>
  <si>
    <t>Safe storage room</t>
  </si>
  <si>
    <t>Stationery room</t>
  </si>
  <si>
    <t>Total Area Offices and Facilities</t>
  </si>
  <si>
    <t>Walkways, stairs and hallways</t>
  </si>
  <si>
    <t>Minimum required workspace</t>
  </si>
  <si>
    <t>Specifications, Evaluation Criteria and Works Space Norms Bethlehem Local Office</t>
  </si>
  <si>
    <t xml:space="preserve">      Legal Aid SA - Specification evaluation criteria for procurement of office accommodation including evaluation criteria -  Bethlehem Local Office</t>
  </si>
  <si>
    <r>
      <rPr>
        <b/>
        <u/>
        <sz val="11"/>
        <color theme="1"/>
        <rFont val="Arial"/>
        <family val="2"/>
      </rPr>
      <t xml:space="preserve">Building location and accessibility: </t>
    </r>
    <r>
      <rPr>
        <sz val="11"/>
        <color theme="1"/>
        <rFont val="Arial"/>
        <family val="2"/>
      </rPr>
      <t xml:space="preserve">
</t>
    </r>
    <r>
      <rPr>
        <b/>
        <sz val="11"/>
        <color theme="1"/>
        <rFont val="Arial"/>
        <family val="2"/>
      </rPr>
      <t>(Distance value allocation - less than (&lt;): &lt;2km=5, &lt;3km=4; &lt;4km=3; &lt;5km=2; &gt;5km=1)</t>
    </r>
    <r>
      <rPr>
        <sz val="11"/>
        <color theme="1"/>
        <rFont val="Arial"/>
        <family val="2"/>
      </rPr>
      <t xml:space="preserve">
i. The rental office space offered must be located in </t>
    </r>
    <r>
      <rPr>
        <b/>
        <u/>
        <sz val="11"/>
        <color theme="1"/>
        <rFont val="Arial"/>
        <family val="2"/>
      </rPr>
      <t>Bethlehem</t>
    </r>
    <r>
      <rPr>
        <b/>
        <sz val="11"/>
        <color theme="1"/>
        <rFont val="Arial"/>
        <family val="2"/>
      </rPr>
      <t xml:space="preserve"> </t>
    </r>
    <r>
      <rPr>
        <sz val="11"/>
        <color theme="1"/>
        <rFont val="Arial"/>
        <family val="2"/>
      </rPr>
      <t>within reasonable walking distance to court.  (20)
ii. The rental office space must be within reasonable walking distance from taxi rank or public transport route. (10)
iii. A building must be accessible to people living with disabilities. (Ramps, lifts if offices not on ground floor and signage) (10)</t>
    </r>
  </si>
  <si>
    <r>
      <rPr>
        <b/>
        <u/>
        <sz val="11"/>
        <color theme="1"/>
        <rFont val="Arial"/>
        <family val="2"/>
      </rPr>
      <t>Building Conditions and Availability:</t>
    </r>
    <r>
      <rPr>
        <sz val="11"/>
        <color theme="1"/>
        <rFont val="Arial"/>
        <family val="2"/>
      </rPr>
      <t xml:space="preserve">
i. The premises must be within a safe and secure office environment, as deemed acceptable by the Legal Aid SA in its sole and absolute discretion, which inter alia means that the property and the buildings (including the office offered to the Legal Aid SA) comprising the bidder’s proposal and that of neighboring properties must have acceptable look, promote Legal Aid SA image and its business objectives. Proposal for offices within industrial areas or operating from residential areas or houses etc. will not be considered. (20)
ii. The premises must be made available for occupation by the 01 November 2022. </t>
    </r>
    <r>
      <rPr>
        <b/>
        <sz val="11"/>
        <color theme="1"/>
        <rFont val="Arial"/>
        <family val="2"/>
      </rPr>
      <t>Buildings that have rising damp or visible structural defects including wall cracks exceeding 5 mm will not be considered for further evaluation. (5)</t>
    </r>
  </si>
  <si>
    <t>Bethlehem Local Office  - Current Building Statistics
(Minimum requirements)</t>
  </si>
  <si>
    <t>Comparison of existing facilities at Bethlehem Local Office with Legal Aid Space Norms</t>
  </si>
  <si>
    <t>Legal Aid SA - Workspace Norms Bethlehem Local Office</t>
  </si>
  <si>
    <t>2 Toilets and 2 basins(1 toilet with two cubicles for females and 1 basin. 1 toilet for males with one cubicles, one urinal and one basins.</t>
  </si>
  <si>
    <t>18(Main Office), 9 (from 2 satellite  offices when there are meetings in the boardroom)</t>
  </si>
  <si>
    <t>5 parking bays (for office vehicles)</t>
  </si>
  <si>
    <t xml:space="preserve">2 toilets and 2 basins, 1 x Paralegal office, 1 x reception and waiting area(1x Admin Officer &amp; 1x Legal Secretary)sharing the reception, 1 x Civil LP office, 1 x SLP Criminal Office, 1 x SLP Civil Office, 1 HoO Office, 1 x Admin Manager Office,  1 x( 1x Legal Secretary &amp; 1x Admin Officer) - sharing office, 7 x Cubicles in the Open plan occupied by 1CLP, 4 x LP-DC's and 3 x LP-RC's,  1 x boardroom, 1 x store room, 1 x kitchen. </t>
  </si>
  <si>
    <t>09 offices, 8 cubicles and 13 facility rooms and 1 designated open area which serves as reception and waiting area.</t>
  </si>
  <si>
    <r>
      <t>2 Toilets (3 cubicles and 3 basins for females and  3 cubicles, 3 basins and 3 urinals for males) 
(</t>
    </r>
    <r>
      <rPr>
        <b/>
        <sz val="11"/>
        <color theme="1"/>
        <rFont val="Arial"/>
        <family val="2"/>
      </rPr>
      <t>1 toilet for clients &amp; 1 toilet for disabled people, will be added advantage).</t>
    </r>
  </si>
  <si>
    <t>NB: ALL THE ABOVE MANDATORY REQUIREMENTS WILL BE SUBJECTED TO SITE INSPECTION/EVALUATION. ANY BIDDER WHO WILL NOT COMPLY WITH ABOVE MANDATORY REQUIREMENTS MAY BE DISQUALIFED FROM THE BIDDING PROCESS.</t>
  </si>
  <si>
    <t>2.3.1</t>
  </si>
  <si>
    <t>5 parking bay for  fleet vehicle plus 1 for Head of Office</t>
  </si>
  <si>
    <t>Boardroom,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</si>
</sst>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R-436]\ #,##0.00"/>
    <numFmt numFmtId="166" formatCode="0.0"/>
  </numFmts>
  <fonts count="30"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0"/>
      <color theme="1"/>
      <name val="Calibri"/>
      <family val="2"/>
      <scheme val="minor"/>
    </font>
    <font>
      <b/>
      <sz val="12"/>
      <name val="Arial"/>
      <family val="2"/>
    </font>
    <font>
      <sz val="12"/>
      <name val="Arial"/>
      <family val="2"/>
    </font>
    <font>
      <b/>
      <sz val="14"/>
      <color theme="1"/>
      <name val="Arial"/>
      <family val="2"/>
    </font>
    <font>
      <sz val="12"/>
      <color theme="1"/>
      <name val="Arial"/>
      <family val="2"/>
    </font>
    <font>
      <sz val="14"/>
      <color theme="1"/>
      <name val="Calibri"/>
      <family val="2"/>
      <scheme val="minor"/>
    </font>
    <font>
      <sz val="12"/>
      <color rgb="FFFF0000"/>
      <name val="Arial"/>
      <family val="2"/>
    </font>
    <font>
      <b/>
      <i/>
      <sz val="12"/>
      <color theme="1"/>
      <name val="Arial"/>
      <family val="2"/>
    </font>
    <font>
      <i/>
      <sz val="12"/>
      <color theme="1"/>
      <name val="Arial"/>
      <family val="2"/>
    </font>
    <font>
      <b/>
      <sz val="11"/>
      <color rgb="FFFF0000"/>
      <name val="Arial"/>
      <family val="2"/>
    </font>
    <font>
      <b/>
      <sz val="11"/>
      <name val="Arial"/>
      <family val="2"/>
    </font>
    <font>
      <b/>
      <sz val="11"/>
      <color theme="1"/>
      <name val="Calibri"/>
      <family val="2"/>
      <scheme val="minor"/>
    </font>
    <font>
      <b/>
      <u/>
      <sz val="12"/>
      <color theme="1"/>
      <name val="Arial"/>
      <family val="2"/>
    </font>
    <font>
      <i/>
      <sz val="12"/>
      <name val="Arial"/>
      <family val="2"/>
    </font>
    <font>
      <b/>
      <sz val="12"/>
      <color rgb="FFFF0000"/>
      <name val="Arial"/>
      <family val="2"/>
    </font>
    <font>
      <sz val="12"/>
      <color rgb="FF00B050"/>
      <name val="Arial"/>
      <family val="2"/>
    </font>
    <font>
      <sz val="11"/>
      <name val="Arial"/>
      <family val="2"/>
    </font>
    <font>
      <sz val="11"/>
      <color rgb="FF00B050"/>
      <name val="Arial"/>
      <family val="2"/>
    </font>
    <font>
      <i/>
      <sz val="11"/>
      <color theme="1"/>
      <name val="Arial"/>
      <family val="2"/>
    </font>
    <font>
      <b/>
      <u/>
      <sz val="11"/>
      <color theme="1"/>
      <name val="Arial"/>
      <family val="2"/>
    </font>
    <font>
      <sz val="11"/>
      <color rgb="FF00B0F0"/>
      <name val="Arial"/>
      <family val="2"/>
    </font>
    <font>
      <b/>
      <sz val="10"/>
      <color theme="1"/>
      <name val="Arial"/>
      <family val="2"/>
    </font>
    <font>
      <b/>
      <sz val="14"/>
      <name val="Arial"/>
      <family val="2"/>
    </font>
    <font>
      <sz val="14"/>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164" fontId="4" fillId="0" borderId="0" applyFont="0" applyFill="0" applyBorder="0" applyAlignment="0" applyProtection="0"/>
    <xf numFmtId="165" fontId="5" fillId="0" borderId="0"/>
  </cellStyleXfs>
  <cellXfs count="160">
    <xf numFmtId="0" fontId="0" fillId="0" borderId="0" xfId="0"/>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0" fillId="0" borderId="0" xfId="0" applyAlignment="1">
      <alignment horizontal="center" vertical="center"/>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0" borderId="0" xfId="0" applyFont="1" applyAlignment="1">
      <alignment vertical="top"/>
    </xf>
    <xf numFmtId="0" fontId="7" fillId="3" borderId="4" xfId="0" applyFont="1" applyFill="1" applyBorder="1" applyAlignment="1">
      <alignment horizontal="center" vertical="center"/>
    </xf>
    <xf numFmtId="0" fontId="3"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3" fillId="0" borderId="5" xfId="0" applyFont="1" applyBorder="1" applyAlignment="1">
      <alignment vertical="center" wrapText="1"/>
    </xf>
    <xf numFmtId="0" fontId="8" fillId="0" borderId="5" xfId="0" applyFont="1" applyBorder="1" applyAlignment="1">
      <alignment vertical="center" wrapText="1"/>
    </xf>
    <xf numFmtId="164" fontId="10" fillId="0" borderId="5" xfId="1" applyFont="1" applyBorder="1" applyAlignment="1">
      <alignment vertical="center" wrapText="1"/>
    </xf>
    <xf numFmtId="0" fontId="8" fillId="0" borderId="5" xfId="0" applyFont="1" applyFill="1" applyBorder="1" applyAlignment="1">
      <alignment vertical="center" wrapText="1"/>
    </xf>
    <xf numFmtId="0" fontId="3" fillId="0" borderId="5" xfId="0" applyFont="1" applyBorder="1" applyAlignment="1">
      <alignment horizontal="left" vertical="top" wrapText="1"/>
    </xf>
    <xf numFmtId="0" fontId="8" fillId="0" borderId="5" xfId="0" applyFont="1" applyBorder="1" applyAlignment="1">
      <alignment horizontal="left" vertical="center" wrapText="1"/>
    </xf>
    <xf numFmtId="0" fontId="3" fillId="0" borderId="5" xfId="0" applyFont="1" applyBorder="1" applyAlignment="1">
      <alignment horizontal="center" vertical="center" textRotation="90" wrapText="1"/>
    </xf>
    <xf numFmtId="0" fontId="7" fillId="0" borderId="5" xfId="0" applyFont="1" applyBorder="1"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165" fontId="8" fillId="2" borderId="5" xfId="2" applyFont="1" applyFill="1" applyBorder="1" applyAlignment="1">
      <alignment horizontal="center" vertical="top" wrapText="1"/>
    </xf>
    <xf numFmtId="0" fontId="8" fillId="2" borderId="5" xfId="0" applyFont="1" applyFill="1" applyBorder="1" applyAlignment="1">
      <alignment horizontal="center" vertical="top" wrapText="1"/>
    </xf>
    <xf numFmtId="0" fontId="3" fillId="0" borderId="5" xfId="0" applyFont="1" applyBorder="1" applyAlignment="1">
      <alignment horizontal="center" vertical="center"/>
    </xf>
    <xf numFmtId="0" fontId="10" fillId="0" borderId="5" xfId="0" applyFont="1" applyBorder="1" applyAlignment="1">
      <alignment horizontal="center" vertical="center"/>
    </xf>
    <xf numFmtId="0" fontId="0" fillId="0" borderId="0" xfId="0" applyAlignment="1"/>
    <xf numFmtId="0" fontId="0" fillId="0" borderId="5" xfId="0" applyBorder="1" applyAlignment="1">
      <alignment horizontal="center" vertical="center"/>
    </xf>
    <xf numFmtId="0" fontId="8" fillId="2" borderId="5" xfId="0" applyNumberFormat="1" applyFont="1" applyFill="1" applyBorder="1" applyAlignment="1">
      <alignment horizontal="center" vertical="top" wrapText="1"/>
    </xf>
    <xf numFmtId="0" fontId="7" fillId="3" borderId="4" xfId="0" applyFont="1" applyFill="1" applyBorder="1" applyAlignment="1">
      <alignment vertical="center" wrapText="1"/>
    </xf>
    <xf numFmtId="0" fontId="7" fillId="3" borderId="6" xfId="0" applyFont="1" applyFill="1" applyBorder="1" applyAlignment="1">
      <alignment vertical="center" wrapText="1"/>
    </xf>
    <xf numFmtId="0" fontId="8" fillId="2" borderId="5" xfId="0" applyFont="1" applyFill="1" applyBorder="1" applyAlignment="1">
      <alignment horizontal="center" vertical="center" wrapText="1"/>
    </xf>
    <xf numFmtId="165" fontId="8" fillId="0" borderId="5" xfId="2" applyFont="1" applyFill="1" applyBorder="1" applyAlignment="1">
      <alignment vertical="center" wrapText="1"/>
    </xf>
    <xf numFmtId="0" fontId="7" fillId="2" borderId="5"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1" xfId="0" applyFont="1" applyFill="1" applyBorder="1" applyAlignment="1">
      <alignment horizontal="left" wrapText="1"/>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vertical="center" wrapText="1"/>
    </xf>
    <xf numFmtId="1" fontId="8" fillId="2" borderId="5" xfId="0" applyNumberFormat="1" applyFont="1" applyFill="1" applyBorder="1" applyAlignment="1">
      <alignment horizontal="center" vertical="center" wrapText="1"/>
    </xf>
    <xf numFmtId="0" fontId="1" fillId="0" borderId="0" xfId="0" applyFont="1" applyAlignment="1">
      <alignment horizontal="justify" wrapText="1"/>
    </xf>
    <xf numFmtId="0" fontId="2" fillId="0" borderId="0" xfId="0" applyFont="1" applyAlignment="1">
      <alignment horizontal="justify" wrapText="1"/>
    </xf>
    <xf numFmtId="0" fontId="3"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5" xfId="0" applyFont="1" applyFill="1" applyBorder="1" applyAlignment="1">
      <alignment horizontal="justify" vertical="center" wrapText="1"/>
    </xf>
    <xf numFmtId="0" fontId="7"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 fillId="0" borderId="0" xfId="0" applyFont="1" applyAlignment="1">
      <alignment wrapText="1"/>
    </xf>
    <xf numFmtId="0" fontId="3" fillId="3" borderId="5" xfId="0" applyFont="1" applyFill="1" applyBorder="1" applyAlignment="1">
      <alignment vertical="center" wrapText="1"/>
    </xf>
    <xf numFmtId="0" fontId="3" fillId="3" borderId="5" xfId="0" applyFont="1" applyFill="1" applyBorder="1" applyAlignment="1">
      <alignment horizontal="justify" vertical="center" wrapText="1"/>
    </xf>
    <xf numFmtId="49" fontId="10" fillId="0" borderId="5"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10" fillId="0" borderId="5" xfId="0" applyFont="1" applyBorder="1" applyAlignment="1">
      <alignment horizontal="justify" vertical="top" wrapText="1"/>
    </xf>
    <xf numFmtId="0" fontId="3" fillId="0" borderId="5" xfId="0" applyFont="1" applyBorder="1" applyAlignment="1">
      <alignment horizontal="center" vertical="center" wrapText="1"/>
    </xf>
    <xf numFmtId="0" fontId="8" fillId="0" borderId="10" xfId="0" applyFont="1" applyBorder="1" applyAlignment="1">
      <alignment vertical="center" wrapText="1"/>
    </xf>
    <xf numFmtId="0" fontId="10" fillId="0" borderId="0" xfId="0" applyFont="1" applyAlignment="1">
      <alignment horizontal="justify" vertical="top" wrapText="1"/>
    </xf>
    <xf numFmtId="0" fontId="10" fillId="0" borderId="10" xfId="0" applyFont="1" applyBorder="1" applyAlignment="1">
      <alignment vertical="center" wrapText="1"/>
    </xf>
    <xf numFmtId="0" fontId="8" fillId="0" borderId="5" xfId="0" applyFont="1" applyFill="1" applyBorder="1" applyAlignment="1">
      <alignment horizontal="left" vertical="center" wrapText="1"/>
    </xf>
    <xf numFmtId="0" fontId="10" fillId="0" borderId="5" xfId="0" applyFont="1" applyFill="1" applyBorder="1" applyAlignment="1">
      <alignment horizontal="justify" vertical="center" wrapText="1"/>
    </xf>
    <xf numFmtId="0" fontId="7" fillId="0" borderId="5" xfId="0" applyFont="1" applyFill="1" applyBorder="1" applyAlignment="1">
      <alignment horizontal="left" vertical="center" wrapText="1"/>
    </xf>
    <xf numFmtId="0" fontId="3" fillId="0" borderId="5"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3" fillId="0" borderId="5" xfId="0" applyFont="1" applyFill="1" applyBorder="1" applyAlignment="1">
      <alignment horizontal="center" vertical="center" textRotation="90" wrapText="1"/>
    </xf>
    <xf numFmtId="0" fontId="10" fillId="0" borderId="5" xfId="0" applyFont="1" applyFill="1" applyBorder="1" applyAlignment="1">
      <alignment horizontal="justify" vertical="top" wrapText="1"/>
    </xf>
    <xf numFmtId="0" fontId="21" fillId="0" borderId="5" xfId="0" applyFont="1" applyBorder="1" applyAlignment="1">
      <alignment vertical="center"/>
    </xf>
    <xf numFmtId="0" fontId="21" fillId="0" borderId="5" xfId="0" applyFont="1" applyBorder="1" applyAlignment="1">
      <alignment vertical="center" wrapText="1"/>
    </xf>
    <xf numFmtId="0" fontId="1" fillId="0" borderId="5" xfId="0" applyFont="1" applyBorder="1" applyAlignment="1">
      <alignment horizontal="justify" vertical="center" wrapText="1"/>
    </xf>
    <xf numFmtId="0" fontId="10" fillId="2" borderId="5" xfId="0" applyFont="1" applyFill="1" applyBorder="1" applyAlignment="1">
      <alignment horizontal="justify" vertical="center" wrapText="1"/>
    </xf>
    <xf numFmtId="0" fontId="10" fillId="0" borderId="4" xfId="0" applyFont="1" applyFill="1" applyBorder="1" applyAlignment="1">
      <alignment horizontal="justify" vertical="top" wrapText="1"/>
    </xf>
    <xf numFmtId="0" fontId="10" fillId="0" borderId="10" xfId="0" applyFont="1" applyFill="1" applyBorder="1" applyAlignment="1">
      <alignment horizontal="justify" vertical="top" wrapText="1"/>
    </xf>
    <xf numFmtId="0" fontId="1" fillId="0" borderId="0" xfId="0" applyFont="1" applyAlignment="1">
      <alignment horizontal="justify"/>
    </xf>
    <xf numFmtId="0" fontId="2" fillId="0" borderId="0" xfId="0" applyFont="1" applyAlignment="1">
      <alignment horizontal="justify"/>
    </xf>
    <xf numFmtId="0" fontId="2" fillId="3" borderId="5" xfId="0" applyFont="1" applyFill="1" applyBorder="1" applyAlignment="1">
      <alignment vertical="center" wrapText="1"/>
    </xf>
    <xf numFmtId="0" fontId="2" fillId="3" borderId="5" xfId="0" applyFont="1" applyFill="1" applyBorder="1" applyAlignment="1">
      <alignment horizontal="justify" vertical="center"/>
    </xf>
    <xf numFmtId="0" fontId="2" fillId="0" borderId="5" xfId="0" applyFont="1" applyBorder="1" applyAlignment="1">
      <alignment horizontal="left" vertical="center" wrapText="1"/>
    </xf>
    <xf numFmtId="0" fontId="2" fillId="0" borderId="5" xfId="0" applyFont="1" applyBorder="1" applyAlignment="1">
      <alignment horizontal="justify" vertical="center"/>
    </xf>
    <xf numFmtId="0" fontId="1" fillId="0" borderId="5" xfId="0" applyFont="1" applyBorder="1" applyAlignment="1">
      <alignment vertical="center" wrapText="1"/>
    </xf>
    <xf numFmtId="0" fontId="1" fillId="0" borderId="5" xfId="0" applyFont="1" applyFill="1" applyBorder="1" applyAlignment="1">
      <alignment vertical="center" wrapText="1"/>
    </xf>
    <xf numFmtId="0" fontId="22" fillId="0" borderId="5" xfId="0" applyFont="1" applyBorder="1" applyAlignment="1">
      <alignment horizontal="justify" vertical="center"/>
    </xf>
    <xf numFmtId="0" fontId="1" fillId="0" borderId="5" xfId="0" applyFont="1" applyFill="1" applyBorder="1" applyAlignment="1">
      <alignment horizontal="left" vertical="center" wrapText="1"/>
    </xf>
    <xf numFmtId="0" fontId="1" fillId="0" borderId="5" xfId="0" applyFont="1" applyBorder="1" applyAlignment="1">
      <alignment horizontal="justify" vertical="center"/>
    </xf>
    <xf numFmtId="0" fontId="1" fillId="0" borderId="5" xfId="0" applyFont="1" applyFill="1" applyBorder="1" applyAlignment="1">
      <alignment horizontal="justify" vertical="center"/>
    </xf>
    <xf numFmtId="0" fontId="23" fillId="0" borderId="5" xfId="0" applyFont="1" applyBorder="1" applyAlignment="1">
      <alignment vertical="center"/>
    </xf>
    <xf numFmtId="49" fontId="1" fillId="0" borderId="5" xfId="0" applyNumberFormat="1" applyFont="1" applyFill="1" applyBorder="1" applyAlignment="1">
      <alignment horizontal="left" vertical="center" wrapText="1"/>
    </xf>
    <xf numFmtId="0" fontId="22" fillId="0" borderId="5" xfId="0" applyFont="1" applyBorder="1" applyAlignment="1">
      <alignment horizontal="left" vertical="center" wrapText="1"/>
    </xf>
    <xf numFmtId="0" fontId="24" fillId="0" borderId="5" xfId="0" applyFont="1" applyBorder="1" applyAlignment="1">
      <alignment horizontal="justify" vertical="center"/>
    </xf>
    <xf numFmtId="0" fontId="25" fillId="0" borderId="5" xfId="0" applyFont="1" applyBorder="1" applyAlignment="1">
      <alignment horizontal="justify" vertical="center"/>
    </xf>
    <xf numFmtId="0" fontId="22" fillId="0" borderId="5" xfId="0" applyFont="1" applyFill="1" applyBorder="1" applyAlignment="1">
      <alignment vertical="center" wrapText="1"/>
    </xf>
    <xf numFmtId="0" fontId="2" fillId="4" borderId="5" xfId="0" applyFont="1" applyFill="1" applyBorder="1" applyAlignment="1">
      <alignment horizontal="justify" vertical="center" wrapText="1"/>
    </xf>
    <xf numFmtId="0" fontId="2" fillId="4" borderId="5" xfId="0" applyFont="1" applyFill="1" applyBorder="1" applyAlignment="1">
      <alignment horizontal="center" vertical="center" textRotation="90" wrapText="1"/>
    </xf>
    <xf numFmtId="0" fontId="2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2" fillId="0" borderId="11" xfId="0" applyFont="1" applyFill="1" applyBorder="1" applyAlignment="1">
      <alignment vertical="center" wrapText="1"/>
    </xf>
    <xf numFmtId="0" fontId="1" fillId="0" borderId="4" xfId="0" applyFont="1" applyFill="1" applyBorder="1" applyAlignment="1">
      <alignment horizontal="justify" vertical="top" wrapText="1"/>
    </xf>
    <xf numFmtId="0" fontId="1" fillId="0" borderId="4" xfId="0" applyFont="1" applyFill="1" applyBorder="1" applyAlignment="1">
      <alignment horizontal="center" vertical="center" wrapText="1"/>
    </xf>
    <xf numFmtId="0" fontId="2" fillId="0" borderId="5" xfId="0" applyFont="1" applyFill="1" applyBorder="1" applyAlignment="1">
      <alignment horizontal="justify" vertical="center"/>
    </xf>
    <xf numFmtId="0" fontId="1" fillId="0" borderId="5" xfId="0" applyFont="1" applyFill="1" applyBorder="1" applyAlignment="1">
      <alignment horizontal="justify" vertical="top"/>
    </xf>
    <xf numFmtId="0" fontId="22" fillId="0" borderId="10" xfId="0" applyFont="1" applyFill="1" applyBorder="1" applyAlignment="1">
      <alignment vertical="center" wrapText="1"/>
    </xf>
    <xf numFmtId="0" fontId="1" fillId="0" borderId="10" xfId="0" applyFont="1" applyFill="1" applyBorder="1" applyAlignment="1">
      <alignment vertical="center" wrapText="1"/>
    </xf>
    <xf numFmtId="0" fontId="16" fillId="0" borderId="5" xfId="0" applyFont="1" applyBorder="1" applyAlignment="1">
      <alignment horizontal="left" vertical="center" wrapText="1"/>
    </xf>
    <xf numFmtId="0" fontId="16" fillId="0" borderId="5" xfId="0"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Fill="1" applyBorder="1" applyAlignment="1">
      <alignment horizontal="justify" vertical="center" wrapText="1"/>
    </xf>
    <xf numFmtId="0" fontId="26" fillId="0" borderId="5" xfId="0" applyFont="1" applyBorder="1" applyAlignment="1">
      <alignment vertical="center" wrapText="1"/>
    </xf>
    <xf numFmtId="0" fontId="26" fillId="0" borderId="0" xfId="0" applyFont="1" applyAlignment="1">
      <alignment vertical="center" wrapText="1"/>
    </xf>
    <xf numFmtId="0" fontId="22" fillId="0" borderId="5" xfId="0" applyFont="1" applyFill="1" applyBorder="1" applyAlignment="1">
      <alignment horizontal="justify" vertical="center"/>
    </xf>
    <xf numFmtId="0" fontId="1" fillId="0" borderId="5" xfId="0" applyFont="1" applyBorder="1" applyAlignment="1">
      <alignment horizontal="justify" vertical="justify"/>
    </xf>
    <xf numFmtId="0" fontId="27" fillId="0" borderId="5" xfId="0" applyFont="1" applyBorder="1" applyAlignment="1">
      <alignment horizontal="justify" vertical="center"/>
    </xf>
    <xf numFmtId="0" fontId="25" fillId="0" borderId="5" xfId="0" applyFont="1" applyFill="1" applyBorder="1" applyAlignment="1">
      <alignment horizontal="left" vertical="top" wrapText="1"/>
    </xf>
    <xf numFmtId="0" fontId="1" fillId="0" borderId="0" xfId="0" applyFont="1" applyAlignment="1">
      <alignment horizontal="center" vertical="center" wrapText="1"/>
    </xf>
    <xf numFmtId="1" fontId="8" fillId="0" borderId="5" xfId="0" applyNumberFormat="1" applyFont="1" applyFill="1" applyBorder="1" applyAlignment="1">
      <alignment horizontal="center" vertical="center" wrapText="1"/>
    </xf>
    <xf numFmtId="1" fontId="7" fillId="3" borderId="3" xfId="0" applyNumberFormat="1"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1" fontId="10" fillId="2" borderId="5" xfId="0" applyNumberFormat="1" applyFont="1" applyFill="1" applyBorder="1" applyAlignment="1">
      <alignment horizontal="center" vertical="top"/>
    </xf>
    <xf numFmtId="0" fontId="1" fillId="2" borderId="5" xfId="0" applyFont="1" applyFill="1" applyBorder="1" applyAlignment="1">
      <alignment vertical="center" wrapText="1"/>
    </xf>
    <xf numFmtId="0" fontId="2" fillId="3" borderId="4" xfId="0" applyFont="1" applyFill="1" applyBorder="1" applyAlignment="1">
      <alignment vertical="center" wrapText="1"/>
    </xf>
    <xf numFmtId="0" fontId="2" fillId="3" borderId="8" xfId="0" applyFont="1" applyFill="1" applyBorder="1" applyAlignment="1">
      <alignment vertical="center" wrapText="1"/>
    </xf>
    <xf numFmtId="0" fontId="8" fillId="0" borderId="10" xfId="0" applyFont="1" applyFill="1" applyBorder="1" applyAlignment="1">
      <alignment vertical="center" wrapText="1"/>
    </xf>
    <xf numFmtId="0" fontId="8" fillId="2" borderId="10" xfId="0" applyFont="1" applyFill="1" applyBorder="1" applyAlignment="1">
      <alignment horizontal="center" vertical="center" wrapText="1"/>
    </xf>
    <xf numFmtId="1" fontId="8" fillId="0" borderId="10"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0" fillId="3" borderId="0" xfId="0" applyFill="1" applyAlignment="1">
      <alignment wrapText="1"/>
    </xf>
    <xf numFmtId="0" fontId="2" fillId="0" borderId="8" xfId="0" applyFont="1" applyFill="1" applyBorder="1" applyAlignment="1">
      <alignment vertical="center" wrapText="1"/>
    </xf>
    <xf numFmtId="1" fontId="7" fillId="0" borderId="5"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5" xfId="0" applyFont="1" applyBorder="1" applyAlignment="1">
      <alignment vertical="center" wrapText="1"/>
    </xf>
    <xf numFmtId="0" fontId="7" fillId="0" borderId="2" xfId="0" applyFont="1" applyFill="1" applyBorder="1" applyAlignment="1">
      <alignment horizontal="center" wrapText="1"/>
    </xf>
    <xf numFmtId="0" fontId="2" fillId="0" borderId="7" xfId="0" applyFont="1" applyBorder="1" applyAlignment="1">
      <alignment horizontal="center" wrapText="1"/>
    </xf>
    <xf numFmtId="0" fontId="2" fillId="0" borderId="0" xfId="0" applyFont="1" applyBorder="1" applyAlignment="1">
      <alignment horizontal="center" wrapText="1"/>
    </xf>
    <xf numFmtId="1" fontId="1" fillId="0" borderId="0" xfId="0" applyNumberFormat="1" applyFont="1" applyAlignment="1">
      <alignment horizontal="center" vertical="center" wrapText="1"/>
    </xf>
    <xf numFmtId="0" fontId="8" fillId="2" borderId="5" xfId="2" applyNumberFormat="1" applyFont="1" applyFill="1" applyBorder="1" applyAlignment="1">
      <alignment horizontal="center" vertical="top" wrapText="1"/>
    </xf>
    <xf numFmtId="0" fontId="22" fillId="2" borderId="5" xfId="0" applyFont="1" applyFill="1" applyBorder="1" applyAlignment="1">
      <alignment vertical="top" wrapText="1"/>
    </xf>
    <xf numFmtId="166" fontId="8" fillId="0" borderId="5" xfId="0" applyNumberFormat="1" applyFont="1" applyFill="1" applyBorder="1" applyAlignment="1">
      <alignment horizontal="center" vertical="center" wrapText="1"/>
    </xf>
    <xf numFmtId="166" fontId="8" fillId="2" borderId="5"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vertical="center" wrapText="1"/>
    </xf>
    <xf numFmtId="0" fontId="17" fillId="0" borderId="3" xfId="0" applyFont="1" applyBorder="1" applyAlignment="1">
      <alignment vertical="center" wrapText="1"/>
    </xf>
    <xf numFmtId="0" fontId="17" fillId="0" borderId="8" xfId="0" applyFont="1" applyBorder="1" applyAlignment="1">
      <alignment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9" fillId="2" borderId="0" xfId="0" applyFont="1" applyFill="1" applyAlignment="1">
      <alignment horizontal="center" vertical="center" wrapText="1"/>
    </xf>
    <xf numFmtId="0" fontId="11" fillId="2" borderId="0" xfId="0" applyFont="1" applyFill="1" applyAlignment="1">
      <alignment horizontal="center" vertical="center" wrapText="1"/>
    </xf>
    <xf numFmtId="0" fontId="2" fillId="0" borderId="6" xfId="0" applyFont="1" applyFill="1" applyBorder="1" applyAlignment="1">
      <alignment vertical="center" wrapText="1"/>
    </xf>
    <xf numFmtId="0" fontId="17" fillId="0" borderId="3" xfId="0" applyFont="1" applyFill="1" applyBorder="1" applyAlignment="1">
      <alignment vertical="center" wrapText="1"/>
    </xf>
    <xf numFmtId="0" fontId="17" fillId="0" borderId="8" xfId="0" applyFont="1" applyFill="1" applyBorder="1" applyAlignment="1">
      <alignment vertical="center" wrapText="1"/>
    </xf>
    <xf numFmtId="0" fontId="3" fillId="0" borderId="9" xfId="0" applyFont="1" applyBorder="1" applyAlignment="1">
      <alignment horizontal="center" vertical="top"/>
    </xf>
    <xf numFmtId="0" fontId="28" fillId="2" borderId="9" xfId="0" applyFont="1" applyFill="1" applyBorder="1" applyAlignment="1">
      <alignment horizontal="center" vertical="center" wrapText="1"/>
    </xf>
    <xf numFmtId="0" fontId="29" fillId="2" borderId="9" xfId="0" applyFont="1" applyFill="1" applyBorder="1" applyAlignment="1">
      <alignment horizontal="center" vertical="center"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281940</xdr:colOff>
      <xdr:row>1</xdr:row>
      <xdr:rowOff>175260</xdr:rowOff>
    </xdr:from>
    <xdr:to>
      <xdr:col>1</xdr:col>
      <xdr:colOff>3390900</xdr:colOff>
      <xdr:row>5</xdr:row>
      <xdr:rowOff>91440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81940" y="358140"/>
          <a:ext cx="3634740" cy="647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274320</xdr:colOff>
      <xdr:row>1</xdr:row>
      <xdr:rowOff>1</xdr:rowOff>
    </xdr:from>
    <xdr:ext cx="5749925" cy="90297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3920" y="190501"/>
          <a:ext cx="5749925" cy="90297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42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864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7" name="Picture 6"/>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2436"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8" name="Picture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2436"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10" name="Picture 9"/>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4196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11" name="Picture 10"/>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41961" y="175260"/>
          <a:ext cx="6080760" cy="71628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701040</xdr:colOff>
      <xdr:row>0</xdr:row>
      <xdr:rowOff>167640</xdr:rowOff>
    </xdr:from>
    <xdr:to>
      <xdr:col>4</xdr:col>
      <xdr:colOff>1050177</xdr:colOff>
      <xdr:row>5</xdr:row>
      <xdr:rowOff>91440</xdr:rowOff>
    </xdr:to>
    <xdr:pic>
      <xdr:nvPicPr>
        <xdr:cNvPr id="13" name="Picture 1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040" y="167640"/>
          <a:ext cx="5582285" cy="876300"/>
        </a:xfrm>
        <a:prstGeom prst="rect">
          <a:avLst/>
        </a:prstGeom>
        <a:noFill/>
        <a:ln w="9525">
          <a:noFill/>
          <a:miter lim="800000"/>
          <a:headEnd/>
          <a:tailEnd/>
        </a:ln>
      </xdr:spPr>
    </xdr:pic>
    <xdr:clientData/>
  </xdr:twoCellAnchor>
  <xdr:twoCellAnchor editAs="oneCell">
    <xdr:from>
      <xdr:col>0</xdr:col>
      <xdr:colOff>381000</xdr:colOff>
      <xdr:row>0</xdr:row>
      <xdr:rowOff>144780</xdr:rowOff>
    </xdr:from>
    <xdr:to>
      <xdr:col>5</xdr:col>
      <xdr:colOff>428849</xdr:colOff>
      <xdr:row>5</xdr:row>
      <xdr:rowOff>30480</xdr:rowOff>
    </xdr:to>
    <xdr:pic>
      <xdr:nvPicPr>
        <xdr:cNvPr id="14" name="Picture 1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144780"/>
          <a:ext cx="6383655" cy="8382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0</xdr:row>
      <xdr:rowOff>1</xdr:rowOff>
    </xdr:from>
    <xdr:to>
      <xdr:col>6</xdr:col>
      <xdr:colOff>381000</xdr:colOff>
      <xdr:row>2</xdr:row>
      <xdr:rowOff>38101</xdr:rowOff>
    </xdr:to>
    <xdr:pic>
      <xdr:nvPicPr>
        <xdr:cNvPr id="8" name="Picture 7"/>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400300" y="1"/>
          <a:ext cx="4257675"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view="pageBreakPreview" zoomScaleNormal="100" zoomScaleSheetLayoutView="100" workbookViewId="0">
      <selection activeCell="B20" sqref="B20"/>
    </sheetView>
  </sheetViews>
  <sheetFormatPr defaultRowHeight="15" x14ac:dyDescent="0.25"/>
  <cols>
    <col min="1" max="1" width="6.5703125" customWidth="1"/>
    <col min="2" max="2" width="83.5703125" customWidth="1"/>
    <col min="3" max="3" width="16.140625" customWidth="1"/>
  </cols>
  <sheetData>
    <row r="1" spans="1:3" x14ac:dyDescent="0.25">
      <c r="A1" s="20"/>
      <c r="B1" s="20"/>
    </row>
    <row r="2" spans="1:3" x14ac:dyDescent="0.25">
      <c r="A2" s="20"/>
      <c r="B2" s="20"/>
    </row>
    <row r="3" spans="1:3" x14ac:dyDescent="0.25">
      <c r="A3" s="20"/>
      <c r="B3" s="20"/>
    </row>
    <row r="4" spans="1:3" x14ac:dyDescent="0.25">
      <c r="A4" s="20"/>
      <c r="B4" s="20"/>
    </row>
    <row r="5" spans="1:3" x14ac:dyDescent="0.25">
      <c r="A5" s="20"/>
      <c r="B5" s="20"/>
    </row>
    <row r="6" spans="1:3" x14ac:dyDescent="0.25">
      <c r="A6" s="20"/>
      <c r="B6" s="20"/>
    </row>
    <row r="7" spans="1:3" x14ac:dyDescent="0.25">
      <c r="A7" s="20"/>
      <c r="B7" s="20"/>
    </row>
    <row r="8" spans="1:3" ht="31.9" customHeight="1" x14ac:dyDescent="0.25">
      <c r="A8" s="138" t="s">
        <v>287</v>
      </c>
      <c r="B8" s="138"/>
      <c r="C8" s="139"/>
    </row>
    <row r="9" spans="1:3" x14ac:dyDescent="0.25">
      <c r="A9" s="21"/>
      <c r="B9" s="21"/>
    </row>
    <row r="10" spans="1:3" ht="15.75" x14ac:dyDescent="0.25">
      <c r="A10" s="24" t="s">
        <v>59</v>
      </c>
      <c r="B10" s="9" t="s">
        <v>122</v>
      </c>
      <c r="C10" s="24" t="s">
        <v>123</v>
      </c>
    </row>
    <row r="11" spans="1:3" x14ac:dyDescent="0.25">
      <c r="A11" s="25">
        <v>1</v>
      </c>
      <c r="B11" s="10" t="s">
        <v>128</v>
      </c>
      <c r="C11" s="27">
        <v>2</v>
      </c>
    </row>
    <row r="12" spans="1:3" x14ac:dyDescent="0.25">
      <c r="A12" s="25">
        <v>2</v>
      </c>
      <c r="B12" s="10" t="s">
        <v>141</v>
      </c>
      <c r="C12" s="27">
        <v>5</v>
      </c>
    </row>
    <row r="13" spans="1:3" x14ac:dyDescent="0.25">
      <c r="A13" s="25">
        <v>3</v>
      </c>
      <c r="B13" s="10" t="s">
        <v>40</v>
      </c>
      <c r="C13" s="27">
        <v>6</v>
      </c>
    </row>
  </sheetData>
  <mergeCells count="1">
    <mergeCell ref="A8:C8"/>
  </mergeCells>
  <pageMargins left="0.7" right="0.7" top="0.75" bottom="0.75" header="0.3" footer="0.3"/>
  <pageSetup paperSize="9" scale="82" fitToHeight="0" orientation="portrait" r:id="rId1"/>
  <headerFooter>
    <oddHeader>&amp;R&amp;"Arial,Bold"&amp;14Annexure A</oddHeader>
    <oddFooter>&amp;C&amp;"Arial,Bold"&amp;12&amp;P/&amp;N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9"/>
  <sheetViews>
    <sheetView view="pageBreakPreview" topLeftCell="A4" zoomScaleNormal="100" zoomScaleSheetLayoutView="100" workbookViewId="0">
      <selection activeCell="C56" sqref="C56"/>
    </sheetView>
  </sheetViews>
  <sheetFormatPr defaultColWidth="9.140625" defaultRowHeight="14.25" x14ac:dyDescent="0.2"/>
  <cols>
    <col min="1" max="1" width="6.5703125" style="37" customWidth="1"/>
    <col min="2" max="2" width="92.85546875" style="42" customWidth="1"/>
    <col min="3" max="3" width="6.5703125" style="36" customWidth="1"/>
    <col min="4" max="4" width="7.42578125" style="36" customWidth="1"/>
    <col min="5" max="5" width="11" style="36" customWidth="1"/>
    <col min="6" max="16384" width="9.140625" style="36"/>
  </cols>
  <sheetData>
    <row r="2" spans="1:5" ht="15" customHeight="1" x14ac:dyDescent="0.2">
      <c r="A2" s="36"/>
    </row>
    <row r="3" spans="1:5" x14ac:dyDescent="0.2">
      <c r="A3" s="36"/>
    </row>
    <row r="5" spans="1:5" ht="15" x14ac:dyDescent="0.25">
      <c r="B5" s="43"/>
    </row>
    <row r="7" spans="1:5" ht="53.45" customHeight="1" x14ac:dyDescent="0.2">
      <c r="A7" s="140" t="s">
        <v>142</v>
      </c>
      <c r="B7" s="141"/>
      <c r="C7" s="142"/>
      <c r="D7" s="142"/>
      <c r="E7" s="142"/>
    </row>
    <row r="9" spans="1:5" s="38" customFormat="1" ht="31.5" x14ac:dyDescent="0.25">
      <c r="A9" s="12" t="s">
        <v>59</v>
      </c>
      <c r="B9" s="44" t="s">
        <v>57</v>
      </c>
      <c r="C9" s="12" t="s">
        <v>3</v>
      </c>
      <c r="D9" s="12" t="s">
        <v>4</v>
      </c>
      <c r="E9" s="12" t="s">
        <v>5</v>
      </c>
    </row>
    <row r="10" spans="1:5" s="38" customFormat="1" ht="15.75" x14ac:dyDescent="0.25">
      <c r="A10" s="9">
        <v>1</v>
      </c>
      <c r="B10" s="44" t="s">
        <v>6</v>
      </c>
      <c r="C10" s="11"/>
      <c r="D10" s="11"/>
      <c r="E10" s="11"/>
    </row>
    <row r="11" spans="1:5" s="38" customFormat="1" ht="45" x14ac:dyDescent="0.25">
      <c r="A11" s="40" t="s">
        <v>53</v>
      </c>
      <c r="B11" s="45" t="s">
        <v>78</v>
      </c>
      <c r="C11" s="11"/>
      <c r="D11" s="11"/>
      <c r="E11" s="11"/>
    </row>
    <row r="12" spans="1:5" s="38" customFormat="1" ht="30" x14ac:dyDescent="0.25">
      <c r="A12" s="39" t="s">
        <v>58</v>
      </c>
      <c r="B12" s="46" t="s">
        <v>140</v>
      </c>
      <c r="C12" s="11"/>
      <c r="D12" s="11"/>
      <c r="E12" s="11"/>
    </row>
    <row r="13" spans="1:5" s="38" customFormat="1" ht="90" x14ac:dyDescent="0.25">
      <c r="A13" s="40" t="s">
        <v>70</v>
      </c>
      <c r="B13" s="45" t="s">
        <v>129</v>
      </c>
      <c r="C13" s="11"/>
      <c r="D13" s="11"/>
      <c r="E13" s="11"/>
    </row>
    <row r="14" spans="1:5" s="38" customFormat="1" ht="60" x14ac:dyDescent="0.25">
      <c r="A14" s="40" t="s">
        <v>73</v>
      </c>
      <c r="B14" s="45" t="s">
        <v>130</v>
      </c>
      <c r="C14" s="11"/>
      <c r="D14" s="11"/>
      <c r="E14" s="11"/>
    </row>
    <row r="15" spans="1:5" s="38" customFormat="1" ht="30" x14ac:dyDescent="0.25">
      <c r="A15" s="40" t="s">
        <v>139</v>
      </c>
      <c r="B15" s="45" t="s">
        <v>8</v>
      </c>
      <c r="C15" s="11"/>
      <c r="D15" s="11"/>
      <c r="E15" s="11"/>
    </row>
    <row r="16" spans="1:5" s="38" customFormat="1" ht="22.9" customHeight="1" x14ac:dyDescent="0.25">
      <c r="A16" s="39" t="s">
        <v>138</v>
      </c>
      <c r="B16" s="45" t="s">
        <v>74</v>
      </c>
      <c r="C16" s="11"/>
      <c r="D16" s="11"/>
      <c r="E16" s="11"/>
    </row>
    <row r="17" spans="1:5" s="38" customFormat="1" ht="24.6" customHeight="1" x14ac:dyDescent="0.25">
      <c r="A17" s="39">
        <v>1.7</v>
      </c>
      <c r="B17" s="45" t="s">
        <v>75</v>
      </c>
      <c r="C17" s="11"/>
      <c r="D17" s="11"/>
      <c r="E17" s="11"/>
    </row>
    <row r="18" spans="1:5" s="38" customFormat="1" ht="45" x14ac:dyDescent="0.25">
      <c r="A18" s="39">
        <v>1.8</v>
      </c>
      <c r="B18" s="45" t="s">
        <v>2</v>
      </c>
      <c r="C18" s="11"/>
      <c r="D18" s="11"/>
      <c r="E18" s="11"/>
    </row>
    <row r="19" spans="1:5" s="38" customFormat="1" ht="15" x14ac:dyDescent="0.25">
      <c r="A19" s="11"/>
      <c r="B19" s="45"/>
      <c r="C19" s="11"/>
      <c r="D19" s="11"/>
      <c r="E19" s="11"/>
    </row>
    <row r="20" spans="1:5" s="38" customFormat="1" ht="15.75" x14ac:dyDescent="0.25">
      <c r="A20" s="16">
        <v>2</v>
      </c>
      <c r="B20" s="47" t="s">
        <v>52</v>
      </c>
      <c r="C20" s="11"/>
      <c r="D20" s="11"/>
      <c r="E20" s="11"/>
    </row>
    <row r="21" spans="1:5" s="38" customFormat="1" ht="45" x14ac:dyDescent="0.25">
      <c r="A21" s="11" t="s">
        <v>60</v>
      </c>
      <c r="B21" s="45" t="s">
        <v>54</v>
      </c>
      <c r="C21" s="11"/>
      <c r="D21" s="11"/>
      <c r="E21" s="11"/>
    </row>
    <row r="22" spans="1:5" s="38" customFormat="1" ht="45" x14ac:dyDescent="0.25">
      <c r="A22" s="11" t="s">
        <v>61</v>
      </c>
      <c r="B22" s="45" t="s">
        <v>55</v>
      </c>
      <c r="C22" s="11"/>
      <c r="D22" s="11"/>
      <c r="E22" s="11"/>
    </row>
    <row r="23" spans="1:5" s="38" customFormat="1" ht="30" x14ac:dyDescent="0.25">
      <c r="A23" s="11" t="s">
        <v>62</v>
      </c>
      <c r="B23" s="45" t="s">
        <v>56</v>
      </c>
      <c r="C23" s="11"/>
      <c r="D23" s="11"/>
      <c r="E23" s="11"/>
    </row>
    <row r="24" spans="1:5" s="38" customFormat="1" ht="15" x14ac:dyDescent="0.25">
      <c r="A24" s="11" t="s">
        <v>63</v>
      </c>
      <c r="B24" s="45" t="s">
        <v>30</v>
      </c>
      <c r="C24" s="11"/>
      <c r="D24" s="11"/>
      <c r="E24" s="11"/>
    </row>
    <row r="25" spans="1:5" s="38" customFormat="1" ht="30" x14ac:dyDescent="0.25">
      <c r="A25" s="11" t="s">
        <v>64</v>
      </c>
      <c r="B25" s="45" t="s">
        <v>66</v>
      </c>
      <c r="C25" s="11"/>
      <c r="D25" s="11"/>
      <c r="E25" s="11"/>
    </row>
    <row r="26" spans="1:5" s="38" customFormat="1" ht="15" x14ac:dyDescent="0.25">
      <c r="A26" s="11"/>
      <c r="B26" s="45"/>
      <c r="C26" s="11"/>
      <c r="D26" s="11"/>
      <c r="E26" s="11"/>
    </row>
    <row r="27" spans="1:5" s="38" customFormat="1" ht="15.75" x14ac:dyDescent="0.25">
      <c r="A27" s="9">
        <v>3</v>
      </c>
      <c r="B27" s="44" t="s">
        <v>1</v>
      </c>
      <c r="C27" s="11"/>
      <c r="D27" s="11"/>
      <c r="E27" s="11"/>
    </row>
    <row r="28" spans="1:5" s="38" customFormat="1" ht="30" x14ac:dyDescent="0.25">
      <c r="A28" s="11"/>
      <c r="B28" s="48" t="s">
        <v>105</v>
      </c>
      <c r="C28" s="11"/>
      <c r="D28" s="11"/>
      <c r="E28" s="11"/>
    </row>
    <row r="29" spans="1:5" s="38" customFormat="1" ht="15" x14ac:dyDescent="0.25">
      <c r="A29" s="11" t="s">
        <v>65</v>
      </c>
      <c r="B29" s="48" t="s">
        <v>88</v>
      </c>
      <c r="C29" s="11"/>
      <c r="D29" s="11"/>
      <c r="E29" s="11"/>
    </row>
    <row r="30" spans="1:5" s="38" customFormat="1" ht="15" x14ac:dyDescent="0.25">
      <c r="A30" s="11" t="s">
        <v>89</v>
      </c>
      <c r="B30" s="48" t="s">
        <v>98</v>
      </c>
      <c r="C30" s="11"/>
      <c r="D30" s="11"/>
      <c r="E30" s="11"/>
    </row>
    <row r="31" spans="1:5" s="38" customFormat="1" ht="15" x14ac:dyDescent="0.25">
      <c r="A31" s="11" t="s">
        <v>90</v>
      </c>
      <c r="B31" s="48" t="s">
        <v>97</v>
      </c>
      <c r="C31" s="11"/>
      <c r="D31" s="11"/>
      <c r="E31" s="11"/>
    </row>
    <row r="32" spans="1:5" s="38" customFormat="1" ht="15" x14ac:dyDescent="0.25">
      <c r="A32" s="11" t="s">
        <v>91</v>
      </c>
      <c r="B32" s="48" t="s">
        <v>96</v>
      </c>
      <c r="C32" s="11"/>
      <c r="D32" s="11"/>
      <c r="E32" s="11"/>
    </row>
    <row r="33" spans="1:5" s="38" customFormat="1" ht="30" x14ac:dyDescent="0.25">
      <c r="A33" s="11" t="s">
        <v>92</v>
      </c>
      <c r="B33" s="48" t="s">
        <v>99</v>
      </c>
      <c r="C33" s="11"/>
      <c r="D33" s="11"/>
      <c r="E33" s="11"/>
    </row>
    <row r="34" spans="1:5" s="38" customFormat="1" ht="15" x14ac:dyDescent="0.25">
      <c r="A34" s="11" t="s">
        <v>93</v>
      </c>
      <c r="B34" s="48" t="s">
        <v>100</v>
      </c>
      <c r="C34" s="11"/>
      <c r="D34" s="11"/>
      <c r="E34" s="11"/>
    </row>
    <row r="35" spans="1:5" s="38" customFormat="1" ht="15" x14ac:dyDescent="0.25">
      <c r="A35" s="10">
        <v>3.7</v>
      </c>
      <c r="B35" s="48" t="s">
        <v>95</v>
      </c>
      <c r="C35" s="11"/>
      <c r="D35" s="11"/>
      <c r="E35" s="11"/>
    </row>
    <row r="36" spans="1:5" s="38" customFormat="1" ht="15" x14ac:dyDescent="0.25">
      <c r="A36" s="11" t="s">
        <v>94</v>
      </c>
      <c r="B36" s="48" t="s">
        <v>101</v>
      </c>
      <c r="C36" s="11"/>
      <c r="D36" s="11"/>
      <c r="E36" s="11"/>
    </row>
    <row r="37" spans="1:5" s="38" customFormat="1" ht="15" x14ac:dyDescent="0.25">
      <c r="A37" s="11" t="s">
        <v>102</v>
      </c>
      <c r="B37" s="45" t="s">
        <v>131</v>
      </c>
      <c r="C37" s="11"/>
      <c r="D37" s="11"/>
      <c r="E37" s="11"/>
    </row>
    <row r="38" spans="1:5" s="38" customFormat="1" ht="15" x14ac:dyDescent="0.25">
      <c r="A38" s="11"/>
      <c r="B38" s="45"/>
      <c r="C38" s="11"/>
      <c r="D38" s="11"/>
      <c r="E38" s="11"/>
    </row>
    <row r="39" spans="1:5" s="38" customFormat="1" ht="15.75" x14ac:dyDescent="0.25">
      <c r="A39" s="16">
        <v>3</v>
      </c>
      <c r="B39" s="44" t="s">
        <v>7</v>
      </c>
      <c r="C39" s="11"/>
      <c r="D39" s="11"/>
      <c r="E39" s="11"/>
    </row>
    <row r="40" spans="1:5" s="38" customFormat="1" ht="30" x14ac:dyDescent="0.25">
      <c r="A40" s="13" t="s">
        <v>65</v>
      </c>
      <c r="B40" s="45" t="s">
        <v>67</v>
      </c>
      <c r="C40" s="11"/>
      <c r="D40" s="11"/>
      <c r="E40" s="11"/>
    </row>
    <row r="41" spans="1:5" s="38" customFormat="1" ht="15" x14ac:dyDescent="0.25">
      <c r="A41" s="13" t="s">
        <v>89</v>
      </c>
      <c r="B41" s="45" t="s">
        <v>69</v>
      </c>
      <c r="C41" s="11"/>
      <c r="D41" s="11"/>
      <c r="E41" s="11"/>
    </row>
    <row r="42" spans="1:5" s="38" customFormat="1" ht="15" x14ac:dyDescent="0.25">
      <c r="A42" s="13" t="s">
        <v>90</v>
      </c>
      <c r="B42" s="45" t="s">
        <v>68</v>
      </c>
      <c r="C42" s="11"/>
      <c r="D42" s="11"/>
      <c r="E42" s="11"/>
    </row>
    <row r="43" spans="1:5" s="38" customFormat="1" ht="15" x14ac:dyDescent="0.25">
      <c r="A43" s="17" t="s">
        <v>91</v>
      </c>
      <c r="B43" s="45" t="s">
        <v>71</v>
      </c>
      <c r="C43" s="14"/>
      <c r="D43" s="14"/>
      <c r="E43" s="11"/>
    </row>
    <row r="44" spans="1:5" s="38" customFormat="1" ht="15" x14ac:dyDescent="0.25">
      <c r="A44" s="13" t="s">
        <v>92</v>
      </c>
      <c r="B44" s="45" t="s">
        <v>72</v>
      </c>
      <c r="C44" s="11"/>
      <c r="D44" s="11"/>
      <c r="E44" s="11"/>
    </row>
    <row r="45" spans="1:5" s="38" customFormat="1" ht="15" x14ac:dyDescent="0.25">
      <c r="A45" s="11"/>
      <c r="B45" s="48"/>
      <c r="C45" s="11"/>
      <c r="D45" s="11"/>
      <c r="E45" s="11"/>
    </row>
    <row r="46" spans="1:5" s="38" customFormat="1" ht="15.75" x14ac:dyDescent="0.25">
      <c r="A46" s="9">
        <v>4</v>
      </c>
      <c r="B46" s="44" t="s">
        <v>9</v>
      </c>
      <c r="C46" s="11"/>
      <c r="D46" s="11"/>
      <c r="E46" s="11"/>
    </row>
    <row r="47" spans="1:5" s="38" customFormat="1" ht="15" x14ac:dyDescent="0.25">
      <c r="A47" s="17"/>
      <c r="B47" s="48" t="s">
        <v>10</v>
      </c>
      <c r="C47" s="11"/>
      <c r="D47" s="11"/>
      <c r="E47" s="11"/>
    </row>
    <row r="48" spans="1:5" s="38" customFormat="1" ht="60" x14ac:dyDescent="0.25">
      <c r="A48" s="17" t="s">
        <v>107</v>
      </c>
      <c r="B48" s="48" t="s">
        <v>76</v>
      </c>
      <c r="C48" s="11"/>
      <c r="D48" s="11"/>
      <c r="E48" s="11"/>
    </row>
    <row r="49" spans="1:5" s="38" customFormat="1" ht="54.6" customHeight="1" x14ac:dyDescent="0.25">
      <c r="A49" s="13"/>
      <c r="B49" s="44" t="s">
        <v>77</v>
      </c>
      <c r="C49" s="18" t="s">
        <v>11</v>
      </c>
      <c r="D49" s="11"/>
      <c r="E49" s="11"/>
    </row>
    <row r="50" spans="1:5" s="38" customFormat="1" ht="30" x14ac:dyDescent="0.25">
      <c r="A50" s="13" t="s">
        <v>108</v>
      </c>
      <c r="B50" s="48" t="s">
        <v>132</v>
      </c>
      <c r="C50" s="11">
        <v>35</v>
      </c>
      <c r="D50" s="11"/>
      <c r="E50" s="11"/>
    </row>
    <row r="51" spans="1:5" s="38" customFormat="1" ht="30" x14ac:dyDescent="0.25">
      <c r="A51" s="13" t="s">
        <v>109</v>
      </c>
      <c r="B51" s="48" t="s">
        <v>127</v>
      </c>
      <c r="C51" s="11">
        <v>10</v>
      </c>
      <c r="D51" s="11"/>
      <c r="E51" s="11"/>
    </row>
    <row r="52" spans="1:5" s="38" customFormat="1" ht="75" x14ac:dyDescent="0.25">
      <c r="A52" s="17" t="s">
        <v>110</v>
      </c>
      <c r="B52" s="46" t="s">
        <v>133</v>
      </c>
      <c r="C52" s="15">
        <v>55</v>
      </c>
      <c r="D52" s="11"/>
      <c r="E52" s="11"/>
    </row>
    <row r="53" spans="1:5" s="38" customFormat="1" ht="15.75" x14ac:dyDescent="0.25">
      <c r="A53" s="13"/>
      <c r="B53" s="44" t="s">
        <v>12</v>
      </c>
      <c r="C53" s="12">
        <f>SUM(C50:C52)</f>
        <v>100</v>
      </c>
      <c r="D53" s="11"/>
      <c r="E53" s="11"/>
    </row>
    <row r="54" spans="1:5" s="38" customFormat="1" ht="15" x14ac:dyDescent="0.25">
      <c r="A54" s="13"/>
      <c r="B54" s="48" t="s">
        <v>124</v>
      </c>
      <c r="C54" s="11"/>
      <c r="D54" s="11"/>
      <c r="E54" s="11"/>
    </row>
    <row r="55" spans="1:5" s="38" customFormat="1" ht="31.5" x14ac:dyDescent="0.25">
      <c r="A55" s="13" t="s">
        <v>106</v>
      </c>
      <c r="B55" s="44" t="s">
        <v>13</v>
      </c>
      <c r="C55" s="11"/>
      <c r="D55" s="11"/>
      <c r="E55" s="11"/>
    </row>
    <row r="56" spans="1:5" s="38" customFormat="1" ht="75" x14ac:dyDescent="0.25">
      <c r="A56" s="13" t="s">
        <v>111</v>
      </c>
      <c r="B56" s="48" t="s">
        <v>103</v>
      </c>
      <c r="C56" s="11"/>
      <c r="D56" s="11"/>
      <c r="E56" s="11"/>
    </row>
    <row r="57" spans="1:5" s="38" customFormat="1" ht="60" x14ac:dyDescent="0.25">
      <c r="A57" s="13" t="s">
        <v>112</v>
      </c>
      <c r="B57" s="48" t="s">
        <v>104</v>
      </c>
      <c r="C57" s="11"/>
      <c r="D57" s="11"/>
      <c r="E57" s="11"/>
    </row>
    <row r="58" spans="1:5" s="38" customFormat="1" ht="15" x14ac:dyDescent="0.25">
      <c r="A58" s="13"/>
      <c r="B58" s="48"/>
      <c r="C58" s="11"/>
      <c r="D58" s="11"/>
      <c r="E58" s="11"/>
    </row>
    <row r="59" spans="1:5" s="38" customFormat="1" ht="15.75" x14ac:dyDescent="0.25">
      <c r="A59" s="19">
        <v>6</v>
      </c>
      <c r="B59" s="44" t="s">
        <v>14</v>
      </c>
      <c r="C59" s="11"/>
      <c r="D59" s="11"/>
      <c r="E59" s="11"/>
    </row>
    <row r="60" spans="1:5" s="38" customFormat="1" ht="30" x14ac:dyDescent="0.25">
      <c r="A60" s="17">
        <v>6.1</v>
      </c>
      <c r="B60" s="48" t="s">
        <v>15</v>
      </c>
      <c r="C60" s="11"/>
      <c r="D60" s="11"/>
      <c r="E60" s="11"/>
    </row>
    <row r="61" spans="1:5" s="38" customFormat="1" ht="45" x14ac:dyDescent="0.25">
      <c r="A61" s="17">
        <v>6.2</v>
      </c>
      <c r="B61" s="48" t="s">
        <v>79</v>
      </c>
      <c r="C61" s="11"/>
      <c r="D61" s="11"/>
      <c r="E61" s="11"/>
    </row>
    <row r="62" spans="1:5" s="38" customFormat="1" ht="75" x14ac:dyDescent="0.25">
      <c r="A62" s="17">
        <v>6.3</v>
      </c>
      <c r="B62" s="48" t="s">
        <v>16</v>
      </c>
      <c r="C62" s="11"/>
      <c r="D62" s="11"/>
      <c r="E62" s="11"/>
    </row>
    <row r="63" spans="1:5" s="38" customFormat="1" ht="75" x14ac:dyDescent="0.25">
      <c r="A63" s="17">
        <v>6.4</v>
      </c>
      <c r="B63" s="48" t="s">
        <v>17</v>
      </c>
      <c r="C63" s="11"/>
      <c r="D63" s="11"/>
      <c r="E63" s="11"/>
    </row>
    <row r="64" spans="1:5" s="38" customFormat="1" ht="30" x14ac:dyDescent="0.25">
      <c r="A64" s="17">
        <v>6.5</v>
      </c>
      <c r="B64" s="48" t="s">
        <v>84</v>
      </c>
      <c r="C64" s="11"/>
      <c r="D64" s="11"/>
      <c r="E64" s="11"/>
    </row>
    <row r="65" spans="1:5" s="38" customFormat="1" ht="15" x14ac:dyDescent="0.25">
      <c r="A65" s="13"/>
      <c r="B65" s="48"/>
      <c r="C65" s="11"/>
      <c r="D65" s="11"/>
      <c r="E65" s="11"/>
    </row>
    <row r="66" spans="1:5" s="38" customFormat="1" ht="15.75" x14ac:dyDescent="0.25">
      <c r="A66" s="19">
        <v>7</v>
      </c>
      <c r="B66" s="47" t="s">
        <v>0</v>
      </c>
      <c r="C66" s="11"/>
      <c r="D66" s="11"/>
      <c r="E66" s="11"/>
    </row>
    <row r="67" spans="1:5" s="38" customFormat="1" ht="45" x14ac:dyDescent="0.25">
      <c r="A67" s="17" t="s">
        <v>81</v>
      </c>
      <c r="B67" s="48" t="s">
        <v>20</v>
      </c>
      <c r="C67" s="11"/>
      <c r="D67" s="11"/>
      <c r="E67" s="11"/>
    </row>
    <row r="68" spans="1:5" s="38" customFormat="1" ht="30" x14ac:dyDescent="0.25">
      <c r="A68" s="17" t="s">
        <v>82</v>
      </c>
      <c r="B68" s="48" t="s">
        <v>86</v>
      </c>
      <c r="C68" s="11"/>
      <c r="D68" s="11"/>
      <c r="E68" s="11"/>
    </row>
    <row r="69" spans="1:5" s="38" customFormat="1" ht="15" x14ac:dyDescent="0.25">
      <c r="A69" s="13"/>
      <c r="B69" s="48"/>
      <c r="C69" s="11"/>
      <c r="D69" s="11"/>
      <c r="E69" s="11"/>
    </row>
    <row r="70" spans="1:5" s="38" customFormat="1" ht="15.75" x14ac:dyDescent="0.25">
      <c r="A70" s="19">
        <v>8</v>
      </c>
      <c r="B70" s="47" t="s">
        <v>80</v>
      </c>
      <c r="C70" s="11"/>
      <c r="D70" s="11"/>
      <c r="E70" s="11"/>
    </row>
    <row r="71" spans="1:5" s="38" customFormat="1" ht="45" x14ac:dyDescent="0.25">
      <c r="A71" s="17" t="s">
        <v>113</v>
      </c>
      <c r="B71" s="45" t="s">
        <v>87</v>
      </c>
      <c r="C71" s="11"/>
      <c r="D71" s="11"/>
      <c r="E71" s="11"/>
    </row>
    <row r="72" spans="1:5" s="38" customFormat="1" ht="45" x14ac:dyDescent="0.25">
      <c r="A72" s="17" t="s">
        <v>114</v>
      </c>
      <c r="B72" s="45" t="s">
        <v>144</v>
      </c>
      <c r="C72" s="11"/>
      <c r="D72" s="11"/>
      <c r="E72" s="11"/>
    </row>
    <row r="73" spans="1:5" s="38" customFormat="1" ht="105" x14ac:dyDescent="0.25">
      <c r="A73" s="17" t="s">
        <v>115</v>
      </c>
      <c r="B73" s="48" t="s">
        <v>134</v>
      </c>
      <c r="C73" s="11"/>
      <c r="D73" s="11"/>
      <c r="E73" s="11"/>
    </row>
    <row r="74" spans="1:5" s="38" customFormat="1" ht="60" x14ac:dyDescent="0.25">
      <c r="A74" s="17" t="s">
        <v>116</v>
      </c>
      <c r="B74" s="48" t="s">
        <v>85</v>
      </c>
      <c r="C74" s="11"/>
      <c r="D74" s="11"/>
      <c r="E74" s="11"/>
    </row>
    <row r="75" spans="1:5" s="38" customFormat="1" ht="45" x14ac:dyDescent="0.25">
      <c r="A75" s="17" t="s">
        <v>117</v>
      </c>
      <c r="B75" s="48" t="s">
        <v>135</v>
      </c>
      <c r="C75" s="11"/>
      <c r="D75" s="11"/>
      <c r="E75" s="11"/>
    </row>
    <row r="76" spans="1:5" s="38" customFormat="1" ht="105" x14ac:dyDescent="0.25">
      <c r="A76" s="17" t="s">
        <v>118</v>
      </c>
      <c r="B76" s="48" t="s">
        <v>136</v>
      </c>
      <c r="C76" s="11"/>
      <c r="D76" s="11"/>
      <c r="E76" s="11"/>
    </row>
    <row r="77" spans="1:5" s="38" customFormat="1" ht="45" x14ac:dyDescent="0.25">
      <c r="A77" s="17" t="s">
        <v>119</v>
      </c>
      <c r="B77" s="48" t="s">
        <v>143</v>
      </c>
      <c r="C77" s="11"/>
      <c r="D77" s="11"/>
      <c r="E77" s="11"/>
    </row>
    <row r="78" spans="1:5" s="38" customFormat="1" ht="15" x14ac:dyDescent="0.25">
      <c r="A78" s="17" t="s">
        <v>120</v>
      </c>
      <c r="B78" s="48" t="s">
        <v>83</v>
      </c>
      <c r="C78" s="11"/>
      <c r="D78" s="11"/>
      <c r="E78" s="11"/>
    </row>
    <row r="79" spans="1:5" s="38" customFormat="1" ht="15" x14ac:dyDescent="0.25">
      <c r="A79" s="17" t="s">
        <v>121</v>
      </c>
      <c r="B79" s="48" t="s">
        <v>18</v>
      </c>
      <c r="C79" s="11"/>
      <c r="D79" s="11"/>
      <c r="E79" s="11"/>
    </row>
  </sheetData>
  <mergeCells count="1">
    <mergeCell ref="A7:E7"/>
  </mergeCells>
  <pageMargins left="0.7" right="0.7" top="0.75" bottom="0.75" header="0.3" footer="0.3"/>
  <pageSetup paperSize="9" scale="68" fitToHeight="8" orientation="portrait" r:id="rId1"/>
  <headerFooter>
    <oddFooter>&amp;C&amp;"-,Bold"&amp;14&amp;P/&amp;N</oddFooter>
  </headerFooter>
  <rowBreaks count="1" manualBreakCount="1">
    <brk id="4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6"/>
  <sheetViews>
    <sheetView view="pageBreakPreview" topLeftCell="A31" zoomScaleNormal="100" zoomScaleSheetLayoutView="100" workbookViewId="0">
      <selection activeCell="C47" sqref="C47"/>
    </sheetView>
  </sheetViews>
  <sheetFormatPr defaultColWidth="9.140625" defaultRowHeight="14.25" x14ac:dyDescent="0.2"/>
  <cols>
    <col min="1" max="1" width="6.5703125" style="37" customWidth="1"/>
    <col min="2" max="2" width="96.7109375" style="42" customWidth="1"/>
    <col min="3" max="3" width="8.7109375" style="36" customWidth="1"/>
    <col min="4" max="4" width="7.42578125" style="36" customWidth="1"/>
    <col min="5" max="5" width="11" style="36" customWidth="1"/>
    <col min="6" max="16384" width="9.140625" style="36"/>
  </cols>
  <sheetData>
    <row r="2" spans="1:5" ht="15" customHeight="1" x14ac:dyDescent="0.2">
      <c r="A2" s="36"/>
    </row>
    <row r="3" spans="1:5" x14ac:dyDescent="0.2">
      <c r="A3" s="36"/>
    </row>
    <row r="5" spans="1:5" ht="15" x14ac:dyDescent="0.25">
      <c r="B5" s="43"/>
    </row>
    <row r="7" spans="1:5" ht="53.65" customHeight="1" x14ac:dyDescent="0.2">
      <c r="A7" s="140" t="s">
        <v>142</v>
      </c>
      <c r="B7" s="141"/>
      <c r="C7" s="142"/>
      <c r="D7" s="142"/>
      <c r="E7" s="142"/>
    </row>
    <row r="8" spans="1:5" x14ac:dyDescent="0.2">
      <c r="A8" s="38"/>
      <c r="C8" s="49"/>
      <c r="D8" s="49"/>
      <c r="E8" s="49"/>
    </row>
    <row r="9" spans="1:5" s="38" customFormat="1" ht="31.5" x14ac:dyDescent="0.25">
      <c r="A9" s="50" t="s">
        <v>59</v>
      </c>
      <c r="B9" s="51" t="s">
        <v>57</v>
      </c>
      <c r="C9" s="50" t="s">
        <v>3</v>
      </c>
      <c r="D9" s="50" t="s">
        <v>4</v>
      </c>
      <c r="E9" s="50" t="s">
        <v>5</v>
      </c>
    </row>
    <row r="10" spans="1:5" s="38" customFormat="1" ht="15.75" x14ac:dyDescent="0.25">
      <c r="A10" s="9">
        <v>1</v>
      </c>
      <c r="B10" s="44" t="s">
        <v>6</v>
      </c>
      <c r="C10" s="11"/>
      <c r="D10" s="11"/>
      <c r="E10" s="11"/>
    </row>
    <row r="11" spans="1:5" s="38" customFormat="1" ht="45" x14ac:dyDescent="0.25">
      <c r="A11" s="40" t="s">
        <v>53</v>
      </c>
      <c r="B11" s="45" t="s">
        <v>183</v>
      </c>
      <c r="C11" s="11"/>
      <c r="D11" s="11"/>
      <c r="E11" s="11"/>
    </row>
    <row r="12" spans="1:5" s="38" customFormat="1" ht="15" x14ac:dyDescent="0.25">
      <c r="A12" s="39" t="s">
        <v>58</v>
      </c>
      <c r="B12" s="46" t="s">
        <v>140</v>
      </c>
      <c r="C12" s="11"/>
      <c r="D12" s="11"/>
      <c r="E12" s="11"/>
    </row>
    <row r="13" spans="1:5" s="38" customFormat="1" ht="78.599999999999994" customHeight="1" x14ac:dyDescent="0.25">
      <c r="A13" s="40" t="s">
        <v>70</v>
      </c>
      <c r="B13" s="45" t="s">
        <v>145</v>
      </c>
      <c r="C13" s="11"/>
      <c r="D13" s="11"/>
      <c r="E13" s="11"/>
    </row>
    <row r="14" spans="1:5" s="38" customFormat="1" ht="60" x14ac:dyDescent="0.25">
      <c r="A14" s="40" t="s">
        <v>73</v>
      </c>
      <c r="B14" s="45" t="s">
        <v>146</v>
      </c>
      <c r="C14" s="11"/>
      <c r="D14" s="11"/>
      <c r="E14" s="11"/>
    </row>
    <row r="15" spans="1:5" s="38" customFormat="1" ht="30" x14ac:dyDescent="0.25">
      <c r="A15" s="40" t="s">
        <v>139</v>
      </c>
      <c r="B15" s="45" t="s">
        <v>147</v>
      </c>
      <c r="C15" s="11"/>
      <c r="D15" s="11"/>
      <c r="E15" s="11"/>
    </row>
    <row r="16" spans="1:5" s="38" customFormat="1" ht="15" x14ac:dyDescent="0.25">
      <c r="A16" s="39" t="s">
        <v>138</v>
      </c>
      <c r="B16" s="45" t="s">
        <v>148</v>
      </c>
      <c r="C16" s="11"/>
      <c r="D16" s="11"/>
      <c r="E16" s="11"/>
    </row>
    <row r="17" spans="1:5" s="38" customFormat="1" ht="16.5" customHeight="1" x14ac:dyDescent="0.25">
      <c r="A17" s="52" t="s">
        <v>149</v>
      </c>
      <c r="B17" s="45" t="s">
        <v>75</v>
      </c>
      <c r="C17" s="11"/>
      <c r="D17" s="11"/>
      <c r="E17" s="11"/>
    </row>
    <row r="18" spans="1:5" s="38" customFormat="1" ht="30" x14ac:dyDescent="0.25">
      <c r="A18" s="39" t="s">
        <v>150</v>
      </c>
      <c r="B18" s="45" t="s">
        <v>151</v>
      </c>
      <c r="C18" s="11"/>
      <c r="D18" s="11"/>
      <c r="E18" s="11"/>
    </row>
    <row r="19" spans="1:5" s="38" customFormat="1" ht="15" x14ac:dyDescent="0.25">
      <c r="A19" s="11"/>
      <c r="B19" s="45"/>
      <c r="C19" s="11"/>
      <c r="D19" s="11"/>
      <c r="E19" s="11"/>
    </row>
    <row r="20" spans="1:5" s="38" customFormat="1" ht="15.75" x14ac:dyDescent="0.25">
      <c r="A20" s="16">
        <v>2</v>
      </c>
      <c r="B20" s="47" t="s">
        <v>152</v>
      </c>
      <c r="C20" s="11"/>
      <c r="D20" s="11"/>
      <c r="E20" s="11"/>
    </row>
    <row r="21" spans="1:5" s="38" customFormat="1" ht="45" x14ac:dyDescent="0.25">
      <c r="A21" s="11" t="s">
        <v>60</v>
      </c>
      <c r="B21" s="45" t="s">
        <v>153</v>
      </c>
      <c r="C21" s="11"/>
      <c r="D21" s="11"/>
      <c r="E21" s="11"/>
    </row>
    <row r="22" spans="1:5" s="38" customFormat="1" ht="45" x14ac:dyDescent="0.25">
      <c r="A22" s="11" t="s">
        <v>61</v>
      </c>
      <c r="B22" s="45" t="s">
        <v>154</v>
      </c>
      <c r="C22" s="11"/>
      <c r="D22" s="11"/>
      <c r="E22" s="11"/>
    </row>
    <row r="23" spans="1:5" s="38" customFormat="1" ht="15" x14ac:dyDescent="0.25">
      <c r="A23" s="11" t="s">
        <v>62</v>
      </c>
      <c r="B23" s="45" t="s">
        <v>56</v>
      </c>
      <c r="C23" s="11"/>
      <c r="D23" s="11"/>
      <c r="E23" s="11"/>
    </row>
    <row r="24" spans="1:5" s="38" customFormat="1" ht="15" x14ac:dyDescent="0.25">
      <c r="A24" s="11" t="s">
        <v>63</v>
      </c>
      <c r="B24" s="45" t="s">
        <v>155</v>
      </c>
      <c r="C24" s="11"/>
      <c r="D24" s="11"/>
      <c r="E24" s="11"/>
    </row>
    <row r="25" spans="1:5" s="38" customFormat="1" ht="30" x14ac:dyDescent="0.25">
      <c r="A25" s="11" t="s">
        <v>64</v>
      </c>
      <c r="B25" s="45" t="s">
        <v>66</v>
      </c>
      <c r="C25" s="11"/>
      <c r="D25" s="11"/>
      <c r="E25" s="11"/>
    </row>
    <row r="26" spans="1:5" s="38" customFormat="1" ht="15" x14ac:dyDescent="0.25">
      <c r="A26" s="11"/>
      <c r="B26" s="45"/>
      <c r="C26" s="11"/>
      <c r="D26" s="11"/>
      <c r="E26" s="11"/>
    </row>
    <row r="27" spans="1:5" s="38" customFormat="1" ht="15.75" x14ac:dyDescent="0.25">
      <c r="A27" s="9">
        <v>3</v>
      </c>
      <c r="B27" s="44" t="s">
        <v>1</v>
      </c>
      <c r="C27" s="11"/>
      <c r="D27" s="11"/>
      <c r="E27" s="11"/>
    </row>
    <row r="28" spans="1:5" s="38" customFormat="1" ht="30" x14ac:dyDescent="0.25">
      <c r="A28" s="11"/>
      <c r="B28" s="48" t="s">
        <v>105</v>
      </c>
      <c r="C28" s="11"/>
      <c r="D28" s="11"/>
      <c r="E28" s="11"/>
    </row>
    <row r="29" spans="1:5" s="38" customFormat="1" ht="15" x14ac:dyDescent="0.25">
      <c r="A29" s="11" t="s">
        <v>65</v>
      </c>
      <c r="B29" s="48" t="s">
        <v>88</v>
      </c>
      <c r="C29" s="11"/>
      <c r="D29" s="11"/>
      <c r="E29" s="11"/>
    </row>
    <row r="30" spans="1:5" s="38" customFormat="1" ht="15" x14ac:dyDescent="0.25">
      <c r="A30" s="11" t="s">
        <v>89</v>
      </c>
      <c r="B30" s="48" t="s">
        <v>98</v>
      </c>
      <c r="C30" s="11"/>
      <c r="D30" s="11"/>
      <c r="E30" s="11"/>
    </row>
    <row r="31" spans="1:5" s="38" customFormat="1" ht="15" x14ac:dyDescent="0.25">
      <c r="A31" s="11" t="s">
        <v>90</v>
      </c>
      <c r="B31" s="48" t="s">
        <v>97</v>
      </c>
      <c r="C31" s="11"/>
      <c r="D31" s="11"/>
      <c r="E31" s="11"/>
    </row>
    <row r="32" spans="1:5" s="38" customFormat="1" ht="15" customHeight="1" x14ac:dyDescent="0.25">
      <c r="A32" s="11" t="s">
        <v>91</v>
      </c>
      <c r="B32" s="48" t="s">
        <v>96</v>
      </c>
      <c r="C32" s="11"/>
      <c r="D32" s="11"/>
      <c r="E32" s="11"/>
    </row>
    <row r="33" spans="1:5" s="38" customFormat="1" ht="15" customHeight="1" x14ac:dyDescent="0.25">
      <c r="A33" s="11" t="s">
        <v>92</v>
      </c>
      <c r="B33" s="48" t="s">
        <v>156</v>
      </c>
      <c r="C33" s="11"/>
      <c r="D33" s="11"/>
      <c r="E33" s="11"/>
    </row>
    <row r="34" spans="1:5" s="38" customFormat="1" ht="15" x14ac:dyDescent="0.25">
      <c r="A34" s="11" t="s">
        <v>93</v>
      </c>
      <c r="B34" s="48" t="s">
        <v>157</v>
      </c>
      <c r="C34" s="11"/>
      <c r="D34" s="11"/>
      <c r="E34" s="11"/>
    </row>
    <row r="35" spans="1:5" s="38" customFormat="1" ht="15" x14ac:dyDescent="0.25">
      <c r="A35" s="10" t="s">
        <v>158</v>
      </c>
      <c r="B35" s="48" t="s">
        <v>95</v>
      </c>
      <c r="C35" s="11"/>
      <c r="D35" s="11"/>
      <c r="E35" s="11"/>
    </row>
    <row r="36" spans="1:5" s="38" customFormat="1" ht="15" x14ac:dyDescent="0.25">
      <c r="A36" s="11" t="s">
        <v>94</v>
      </c>
      <c r="B36" s="48" t="s">
        <v>101</v>
      </c>
      <c r="C36" s="11"/>
      <c r="D36" s="11"/>
      <c r="E36" s="11"/>
    </row>
    <row r="37" spans="1:5" s="38" customFormat="1" ht="15" x14ac:dyDescent="0.25">
      <c r="A37" s="11" t="s">
        <v>102</v>
      </c>
      <c r="B37" s="45" t="s">
        <v>159</v>
      </c>
      <c r="C37" s="11"/>
      <c r="D37" s="11"/>
      <c r="E37" s="11"/>
    </row>
    <row r="38" spans="1:5" s="38" customFormat="1" ht="15" x14ac:dyDescent="0.25">
      <c r="A38" s="11"/>
      <c r="B38" s="45"/>
      <c r="C38" s="11"/>
      <c r="D38" s="11"/>
      <c r="E38" s="11"/>
    </row>
    <row r="39" spans="1:5" s="38" customFormat="1" ht="15.75" x14ac:dyDescent="0.25">
      <c r="A39" s="9">
        <v>4</v>
      </c>
      <c r="B39" s="44" t="s">
        <v>9</v>
      </c>
      <c r="C39" s="11"/>
      <c r="D39" s="11"/>
      <c r="E39" s="11"/>
    </row>
    <row r="40" spans="1:5" s="38" customFormat="1" ht="15" x14ac:dyDescent="0.25">
      <c r="A40" s="17"/>
      <c r="B40" s="48" t="s">
        <v>10</v>
      </c>
      <c r="C40" s="11"/>
      <c r="D40" s="11"/>
      <c r="E40" s="11"/>
    </row>
    <row r="41" spans="1:5" s="38" customFormat="1" ht="75.75" x14ac:dyDescent="0.25">
      <c r="A41" s="17" t="s">
        <v>107</v>
      </c>
      <c r="B41" s="48" t="s">
        <v>160</v>
      </c>
      <c r="C41" s="11"/>
      <c r="D41" s="11"/>
      <c r="E41" s="11"/>
    </row>
    <row r="42" spans="1:5" s="38" customFormat="1" ht="58.5" customHeight="1" x14ac:dyDescent="0.25">
      <c r="A42" s="13"/>
      <c r="B42" s="44" t="s">
        <v>77</v>
      </c>
      <c r="C42" s="18" t="s">
        <v>11</v>
      </c>
      <c r="D42" s="11"/>
      <c r="E42" s="11"/>
    </row>
    <row r="43" spans="1:5" s="38" customFormat="1" ht="30" x14ac:dyDescent="0.25">
      <c r="A43" s="17" t="s">
        <v>161</v>
      </c>
      <c r="B43" s="48" t="s">
        <v>162</v>
      </c>
      <c r="C43" s="53">
        <v>15</v>
      </c>
      <c r="D43" s="11"/>
      <c r="E43" s="11"/>
    </row>
    <row r="44" spans="1:5" s="38" customFormat="1" ht="45" x14ac:dyDescent="0.25">
      <c r="A44" s="17" t="s">
        <v>163</v>
      </c>
      <c r="B44" s="48" t="s">
        <v>164</v>
      </c>
      <c r="C44" s="53">
        <v>15</v>
      </c>
      <c r="D44" s="11"/>
      <c r="E44" s="11"/>
    </row>
    <row r="45" spans="1:5" s="38" customFormat="1" ht="30" x14ac:dyDescent="0.25">
      <c r="A45" s="17" t="s">
        <v>165</v>
      </c>
      <c r="B45" s="45" t="s">
        <v>166</v>
      </c>
      <c r="C45" s="53">
        <v>15</v>
      </c>
      <c r="D45" s="11"/>
      <c r="E45" s="11"/>
    </row>
    <row r="46" spans="1:5" s="38" customFormat="1" ht="45" x14ac:dyDescent="0.25">
      <c r="A46" s="17" t="s">
        <v>167</v>
      </c>
      <c r="B46" s="45" t="s">
        <v>168</v>
      </c>
      <c r="C46" s="53">
        <v>15</v>
      </c>
      <c r="D46" s="11"/>
      <c r="E46" s="11"/>
    </row>
    <row r="47" spans="1:5" s="38" customFormat="1" ht="45" x14ac:dyDescent="0.25">
      <c r="A47" s="17" t="s">
        <v>169</v>
      </c>
      <c r="B47" s="45" t="s">
        <v>181</v>
      </c>
      <c r="C47" s="53">
        <v>10</v>
      </c>
      <c r="D47" s="11"/>
      <c r="E47" s="11"/>
    </row>
    <row r="48" spans="1:5" s="38" customFormat="1" ht="195.75" x14ac:dyDescent="0.25">
      <c r="A48" s="17" t="s">
        <v>170</v>
      </c>
      <c r="B48" s="48" t="s">
        <v>182</v>
      </c>
      <c r="C48" s="53">
        <v>15</v>
      </c>
      <c r="D48" s="11"/>
      <c r="E48" s="11"/>
    </row>
    <row r="49" spans="1:5" s="38" customFormat="1" ht="43.5" customHeight="1" x14ac:dyDescent="0.25">
      <c r="A49" s="17" t="s">
        <v>171</v>
      </c>
      <c r="B49" s="54" t="s">
        <v>172</v>
      </c>
      <c r="C49" s="53">
        <v>15</v>
      </c>
      <c r="D49" s="11"/>
      <c r="E49" s="11"/>
    </row>
    <row r="50" spans="1:5" s="38" customFormat="1" ht="15.75" x14ac:dyDescent="0.25">
      <c r="A50" s="13"/>
      <c r="B50" s="44" t="s">
        <v>12</v>
      </c>
      <c r="C50" s="55">
        <f>SUM(C43:C49)</f>
        <v>100</v>
      </c>
      <c r="D50" s="11"/>
      <c r="E50" s="11"/>
    </row>
    <row r="51" spans="1:5" s="38" customFormat="1" ht="20.100000000000001" customHeight="1" x14ac:dyDescent="0.25">
      <c r="A51" s="143" t="s">
        <v>173</v>
      </c>
      <c r="B51" s="144"/>
      <c r="C51" s="144"/>
      <c r="D51" s="144"/>
      <c r="E51" s="145"/>
    </row>
    <row r="52" spans="1:5" s="38" customFormat="1" ht="89.25" customHeight="1" x14ac:dyDescent="0.25">
      <c r="A52" s="13" t="s">
        <v>106</v>
      </c>
      <c r="B52" s="54" t="s">
        <v>174</v>
      </c>
      <c r="C52" s="11"/>
      <c r="D52" s="11"/>
      <c r="E52" s="11"/>
    </row>
    <row r="53" spans="1:5" s="38" customFormat="1" ht="125.45" customHeight="1" x14ac:dyDescent="0.25">
      <c r="A53" s="56" t="s">
        <v>175</v>
      </c>
      <c r="B53" s="57" t="s">
        <v>176</v>
      </c>
      <c r="C53" s="58"/>
      <c r="D53" s="58"/>
      <c r="E53" s="58"/>
    </row>
    <row r="54" spans="1:5" s="38" customFormat="1" ht="15" x14ac:dyDescent="0.25">
      <c r="A54" s="13"/>
      <c r="B54" s="48"/>
      <c r="C54" s="11"/>
      <c r="D54" s="11"/>
      <c r="E54" s="11"/>
    </row>
    <row r="55" spans="1:5" s="38" customFormat="1" ht="15.75" x14ac:dyDescent="0.25">
      <c r="A55" s="19">
        <v>5</v>
      </c>
      <c r="B55" s="44" t="s">
        <v>14</v>
      </c>
      <c r="C55" s="11"/>
      <c r="D55" s="11"/>
      <c r="E55" s="11"/>
    </row>
    <row r="56" spans="1:5" s="38" customFormat="1" ht="30" x14ac:dyDescent="0.25">
      <c r="A56" s="17">
        <v>5.0999999999999996</v>
      </c>
      <c r="B56" s="48" t="s">
        <v>15</v>
      </c>
      <c r="C56" s="11"/>
      <c r="D56" s="11"/>
      <c r="E56" s="11"/>
    </row>
    <row r="57" spans="1:5" s="38" customFormat="1" ht="30" x14ac:dyDescent="0.25">
      <c r="A57" s="17">
        <v>5.2</v>
      </c>
      <c r="B57" s="48" t="s">
        <v>79</v>
      </c>
      <c r="C57" s="11"/>
      <c r="D57" s="11"/>
      <c r="E57" s="11"/>
    </row>
    <row r="58" spans="1:5" s="38" customFormat="1" ht="75" x14ac:dyDescent="0.25">
      <c r="A58" s="17">
        <v>5.3</v>
      </c>
      <c r="B58" s="48" t="s">
        <v>177</v>
      </c>
      <c r="C58" s="11"/>
      <c r="D58" s="11"/>
      <c r="E58" s="11"/>
    </row>
    <row r="59" spans="1:5" s="38" customFormat="1" ht="75" x14ac:dyDescent="0.25">
      <c r="A59" s="17">
        <v>5.4</v>
      </c>
      <c r="B59" s="48" t="s">
        <v>178</v>
      </c>
      <c r="C59" s="11"/>
      <c r="D59" s="11"/>
      <c r="E59" s="11"/>
    </row>
    <row r="60" spans="1:5" s="38" customFormat="1" ht="15" x14ac:dyDescent="0.25">
      <c r="A60" s="59"/>
      <c r="B60" s="60"/>
      <c r="C60" s="11"/>
      <c r="D60" s="11"/>
      <c r="E60" s="11"/>
    </row>
    <row r="61" spans="1:5" s="38" customFormat="1" ht="15.75" x14ac:dyDescent="0.25">
      <c r="A61" s="61">
        <v>6</v>
      </c>
      <c r="B61" s="62" t="s">
        <v>179</v>
      </c>
      <c r="C61" s="11"/>
      <c r="D61" s="11"/>
      <c r="E61" s="11"/>
    </row>
    <row r="62" spans="1:5" s="38" customFormat="1" ht="30" x14ac:dyDescent="0.25">
      <c r="A62" s="17">
        <v>6.1</v>
      </c>
      <c r="B62" s="48" t="s">
        <v>135</v>
      </c>
      <c r="C62" s="11"/>
      <c r="D62" s="11"/>
      <c r="E62" s="11"/>
    </row>
    <row r="63" spans="1:5" s="38" customFormat="1" ht="105" x14ac:dyDescent="0.25">
      <c r="A63" s="17">
        <v>6.2</v>
      </c>
      <c r="B63" s="48" t="s">
        <v>136</v>
      </c>
      <c r="C63" s="11"/>
      <c r="D63" s="11"/>
      <c r="E63" s="11"/>
    </row>
    <row r="64" spans="1:5" s="38" customFormat="1" ht="45.75" x14ac:dyDescent="0.25">
      <c r="A64" s="17">
        <v>6.3</v>
      </c>
      <c r="B64" s="48" t="s">
        <v>180</v>
      </c>
      <c r="C64" s="11"/>
      <c r="D64" s="11"/>
      <c r="E64" s="11"/>
    </row>
    <row r="65" spans="1:5" s="38" customFormat="1" ht="15" x14ac:dyDescent="0.25">
      <c r="A65" s="17">
        <v>6.4</v>
      </c>
      <c r="B65" s="48" t="s">
        <v>83</v>
      </c>
      <c r="C65" s="11"/>
      <c r="D65" s="11"/>
      <c r="E65" s="11"/>
    </row>
    <row r="66" spans="1:5" s="38" customFormat="1" ht="18" customHeight="1" x14ac:dyDescent="0.25">
      <c r="A66" s="17">
        <v>6.5</v>
      </c>
      <c r="B66" s="48" t="s">
        <v>18</v>
      </c>
      <c r="C66" s="11"/>
      <c r="D66" s="11"/>
      <c r="E66" s="11"/>
    </row>
  </sheetData>
  <mergeCells count="2">
    <mergeCell ref="A7:E7"/>
    <mergeCell ref="A51:E51"/>
  </mergeCells>
  <pageMargins left="0.7" right="0.7" top="0.75" bottom="0.75" header="0.3" footer="0.3"/>
  <pageSetup paperSize="9" scale="67" fitToHeight="8" orientation="portrait" r:id="rId1"/>
  <headerFooter>
    <oddFooter>&amp;C&amp;"-,Bold"&amp;14&amp;P/&amp;N</oddFooter>
  </headerFooter>
  <rowBreaks count="2" manualBreakCount="2">
    <brk id="38" max="4" man="1"/>
    <brk id="6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8"/>
  <sheetViews>
    <sheetView view="pageBreakPreview" zoomScaleNormal="100" zoomScaleSheetLayoutView="100" workbookViewId="0">
      <selection activeCell="A7" sqref="A7:E7"/>
    </sheetView>
  </sheetViews>
  <sheetFormatPr defaultColWidth="9.140625" defaultRowHeight="14.25" x14ac:dyDescent="0.2"/>
  <cols>
    <col min="1" max="1" width="6.5703125" style="37" customWidth="1"/>
    <col min="2" max="2" width="96.7109375" style="42" customWidth="1"/>
    <col min="3" max="3" width="6.85546875" style="36" customWidth="1"/>
    <col min="4" max="4" width="5.85546875" style="36" customWidth="1"/>
    <col min="5" max="5" width="13.140625" style="36" customWidth="1"/>
    <col min="6" max="16384" width="9.140625" style="36"/>
  </cols>
  <sheetData>
    <row r="2" spans="1:5" ht="15" customHeight="1" x14ac:dyDescent="0.2">
      <c r="A2" s="36"/>
    </row>
    <row r="3" spans="1:5" x14ac:dyDescent="0.2">
      <c r="A3" s="36"/>
    </row>
    <row r="5" spans="1:5" ht="15" x14ac:dyDescent="0.25">
      <c r="B5" s="43"/>
    </row>
    <row r="7" spans="1:5" ht="53.65" customHeight="1" x14ac:dyDescent="0.2">
      <c r="A7" s="140" t="s">
        <v>190</v>
      </c>
      <c r="B7" s="141"/>
      <c r="C7" s="142"/>
      <c r="D7" s="142"/>
      <c r="E7" s="142"/>
    </row>
    <row r="8" spans="1:5" x14ac:dyDescent="0.2">
      <c r="A8" s="38"/>
      <c r="C8" s="49"/>
      <c r="D8" s="49"/>
      <c r="E8" s="49"/>
    </row>
    <row r="9" spans="1:5" s="38" customFormat="1" ht="15.75" x14ac:dyDescent="0.25">
      <c r="A9" s="50" t="s">
        <v>59</v>
      </c>
      <c r="B9" s="51" t="s">
        <v>57</v>
      </c>
      <c r="C9" s="50" t="s">
        <v>3</v>
      </c>
      <c r="D9" s="50" t="s">
        <v>4</v>
      </c>
      <c r="E9" s="50" t="s">
        <v>5</v>
      </c>
    </row>
    <row r="10" spans="1:5" s="38" customFormat="1" ht="15.75" x14ac:dyDescent="0.25">
      <c r="A10" s="9">
        <v>1</v>
      </c>
      <c r="B10" s="44" t="s">
        <v>6</v>
      </c>
      <c r="C10" s="11"/>
      <c r="D10" s="11"/>
      <c r="E10" s="11"/>
    </row>
    <row r="11" spans="1:5" s="38" customFormat="1" ht="45" x14ac:dyDescent="0.25">
      <c r="A11" s="40" t="s">
        <v>53</v>
      </c>
      <c r="B11" s="45" t="s">
        <v>184</v>
      </c>
      <c r="C11" s="11"/>
      <c r="D11" s="11"/>
      <c r="E11" s="11"/>
    </row>
    <row r="12" spans="1:5" s="38" customFormat="1" ht="15" x14ac:dyDescent="0.25">
      <c r="A12" s="39" t="s">
        <v>58</v>
      </c>
      <c r="B12" s="46" t="s">
        <v>140</v>
      </c>
      <c r="C12" s="11"/>
      <c r="D12" s="11"/>
      <c r="E12" s="11"/>
    </row>
    <row r="13" spans="1:5" s="38" customFormat="1" ht="90" x14ac:dyDescent="0.25">
      <c r="A13" s="40" t="s">
        <v>70</v>
      </c>
      <c r="B13" s="45" t="s">
        <v>145</v>
      </c>
      <c r="C13" s="11"/>
      <c r="D13" s="11"/>
      <c r="E13" s="11"/>
    </row>
    <row r="14" spans="1:5" s="38" customFormat="1" ht="60" x14ac:dyDescent="0.25">
      <c r="A14" s="40" t="s">
        <v>73</v>
      </c>
      <c r="B14" s="45" t="s">
        <v>146</v>
      </c>
      <c r="C14" s="11"/>
      <c r="D14" s="11"/>
      <c r="E14" s="11"/>
    </row>
    <row r="15" spans="1:5" s="38" customFormat="1" ht="30" x14ac:dyDescent="0.25">
      <c r="A15" s="40" t="s">
        <v>139</v>
      </c>
      <c r="B15" s="45" t="s">
        <v>147</v>
      </c>
      <c r="C15" s="11"/>
      <c r="D15" s="11"/>
      <c r="E15" s="11"/>
    </row>
    <row r="16" spans="1:5" s="38" customFormat="1" ht="15" x14ac:dyDescent="0.25">
      <c r="A16" s="39" t="s">
        <v>138</v>
      </c>
      <c r="B16" s="45" t="s">
        <v>148</v>
      </c>
      <c r="C16" s="11"/>
      <c r="D16" s="11"/>
      <c r="E16" s="11"/>
    </row>
    <row r="17" spans="1:5" s="38" customFormat="1" ht="16.5" customHeight="1" x14ac:dyDescent="0.25">
      <c r="A17" s="52" t="s">
        <v>149</v>
      </c>
      <c r="B17" s="45" t="s">
        <v>75</v>
      </c>
      <c r="C17" s="11"/>
      <c r="D17" s="11"/>
      <c r="E17" s="11"/>
    </row>
    <row r="18" spans="1:5" s="38" customFormat="1" ht="30" x14ac:dyDescent="0.25">
      <c r="A18" s="39" t="s">
        <v>150</v>
      </c>
      <c r="B18" s="45" t="s">
        <v>151</v>
      </c>
      <c r="C18" s="11"/>
      <c r="D18" s="11"/>
      <c r="E18" s="11"/>
    </row>
    <row r="19" spans="1:5" s="38" customFormat="1" ht="15" x14ac:dyDescent="0.25">
      <c r="A19" s="11"/>
      <c r="B19" s="45"/>
      <c r="C19" s="11"/>
      <c r="D19" s="11"/>
      <c r="E19" s="11"/>
    </row>
    <row r="20" spans="1:5" s="38" customFormat="1" ht="15.75" x14ac:dyDescent="0.25">
      <c r="A20" s="16">
        <v>2</v>
      </c>
      <c r="B20" s="47" t="s">
        <v>152</v>
      </c>
      <c r="C20" s="11"/>
      <c r="D20" s="11"/>
      <c r="E20" s="11"/>
    </row>
    <row r="21" spans="1:5" s="38" customFormat="1" ht="45" x14ac:dyDescent="0.25">
      <c r="A21" s="11" t="s">
        <v>60</v>
      </c>
      <c r="B21" s="45" t="s">
        <v>153</v>
      </c>
      <c r="C21" s="11"/>
      <c r="D21" s="11"/>
      <c r="E21" s="11"/>
    </row>
    <row r="22" spans="1:5" s="38" customFormat="1" ht="45" x14ac:dyDescent="0.25">
      <c r="A22" s="11" t="s">
        <v>61</v>
      </c>
      <c r="B22" s="45" t="s">
        <v>154</v>
      </c>
      <c r="C22" s="11"/>
      <c r="D22" s="11"/>
      <c r="E22" s="11"/>
    </row>
    <row r="23" spans="1:5" s="38" customFormat="1" ht="15" x14ac:dyDescent="0.25">
      <c r="A23" s="11" t="s">
        <v>62</v>
      </c>
      <c r="B23" s="45" t="s">
        <v>56</v>
      </c>
      <c r="C23" s="11"/>
      <c r="D23" s="11"/>
      <c r="E23" s="11"/>
    </row>
    <row r="24" spans="1:5" s="38" customFormat="1" ht="15" x14ac:dyDescent="0.25">
      <c r="A24" s="11" t="s">
        <v>63</v>
      </c>
      <c r="B24" s="45" t="s">
        <v>155</v>
      </c>
      <c r="C24" s="11"/>
      <c r="D24" s="11"/>
      <c r="E24" s="11"/>
    </row>
    <row r="25" spans="1:5" s="38" customFormat="1" ht="30" x14ac:dyDescent="0.25">
      <c r="A25" s="11" t="s">
        <v>64</v>
      </c>
      <c r="B25" s="45" t="s">
        <v>66</v>
      </c>
      <c r="C25" s="11"/>
      <c r="D25" s="11"/>
      <c r="E25" s="11"/>
    </row>
    <row r="26" spans="1:5" s="38" customFormat="1" ht="15" x14ac:dyDescent="0.25">
      <c r="A26" s="11"/>
      <c r="B26" s="45"/>
      <c r="C26" s="11"/>
      <c r="D26" s="11"/>
      <c r="E26" s="11"/>
    </row>
    <row r="27" spans="1:5" s="38" customFormat="1" ht="15.75" x14ac:dyDescent="0.25">
      <c r="A27" s="9">
        <v>3</v>
      </c>
      <c r="B27" s="44" t="s">
        <v>1</v>
      </c>
      <c r="C27" s="11"/>
      <c r="D27" s="11"/>
      <c r="E27" s="11"/>
    </row>
    <row r="28" spans="1:5" s="38" customFormat="1" ht="30" x14ac:dyDescent="0.25">
      <c r="A28" s="11"/>
      <c r="B28" s="48" t="s">
        <v>105</v>
      </c>
      <c r="C28" s="11"/>
      <c r="D28" s="11"/>
      <c r="E28" s="11"/>
    </row>
    <row r="29" spans="1:5" s="38" customFormat="1" ht="15" x14ac:dyDescent="0.25">
      <c r="A29" s="11" t="s">
        <v>65</v>
      </c>
      <c r="B29" s="48" t="s">
        <v>88</v>
      </c>
      <c r="C29" s="11"/>
      <c r="D29" s="11"/>
      <c r="E29" s="11"/>
    </row>
    <row r="30" spans="1:5" s="38" customFormat="1" ht="15" x14ac:dyDescent="0.25">
      <c r="A30" s="11" t="s">
        <v>89</v>
      </c>
      <c r="B30" s="48" t="s">
        <v>98</v>
      </c>
      <c r="C30" s="11"/>
      <c r="D30" s="11"/>
      <c r="E30" s="11"/>
    </row>
    <row r="31" spans="1:5" s="38" customFormat="1" ht="15" x14ac:dyDescent="0.25">
      <c r="A31" s="11" t="s">
        <v>90</v>
      </c>
      <c r="B31" s="48" t="s">
        <v>97</v>
      </c>
      <c r="C31" s="11"/>
      <c r="D31" s="11"/>
      <c r="E31" s="11"/>
    </row>
    <row r="32" spans="1:5" s="38" customFormat="1" ht="15" customHeight="1" x14ac:dyDescent="0.25">
      <c r="A32" s="11" t="s">
        <v>91</v>
      </c>
      <c r="B32" s="48" t="s">
        <v>96</v>
      </c>
      <c r="C32" s="11"/>
      <c r="D32" s="11"/>
      <c r="E32" s="11"/>
    </row>
    <row r="33" spans="1:5" s="38" customFormat="1" ht="15" customHeight="1" x14ac:dyDescent="0.25">
      <c r="A33" s="11" t="s">
        <v>92</v>
      </c>
      <c r="B33" s="48" t="s">
        <v>156</v>
      </c>
      <c r="C33" s="11"/>
      <c r="D33" s="11"/>
      <c r="E33" s="11"/>
    </row>
    <row r="34" spans="1:5" s="38" customFormat="1" ht="15" x14ac:dyDescent="0.25">
      <c r="A34" s="11" t="s">
        <v>93</v>
      </c>
      <c r="B34" s="48" t="s">
        <v>157</v>
      </c>
      <c r="C34" s="11"/>
      <c r="D34" s="11"/>
      <c r="E34" s="11"/>
    </row>
    <row r="35" spans="1:5" s="38" customFormat="1" ht="15" x14ac:dyDescent="0.25">
      <c r="A35" s="10" t="s">
        <v>158</v>
      </c>
      <c r="B35" s="48" t="s">
        <v>95</v>
      </c>
      <c r="C35" s="11"/>
      <c r="D35" s="11"/>
      <c r="E35" s="11"/>
    </row>
    <row r="36" spans="1:5" s="38" customFormat="1" ht="15" x14ac:dyDescent="0.25">
      <c r="A36" s="11" t="s">
        <v>94</v>
      </c>
      <c r="B36" s="48" t="s">
        <v>101</v>
      </c>
      <c r="C36" s="11"/>
      <c r="D36" s="11"/>
      <c r="E36" s="11"/>
    </row>
    <row r="37" spans="1:5" s="38" customFormat="1" ht="15" x14ac:dyDescent="0.25">
      <c r="A37" s="11" t="s">
        <v>102</v>
      </c>
      <c r="B37" s="45" t="s">
        <v>159</v>
      </c>
      <c r="C37" s="11"/>
      <c r="D37" s="11"/>
      <c r="E37" s="11"/>
    </row>
    <row r="38" spans="1:5" s="38" customFormat="1" ht="15" x14ac:dyDescent="0.25">
      <c r="A38" s="11"/>
      <c r="B38" s="45"/>
      <c r="C38" s="11"/>
      <c r="D38" s="11"/>
      <c r="E38" s="11"/>
    </row>
    <row r="39" spans="1:5" s="38" customFormat="1" ht="15.75" x14ac:dyDescent="0.25">
      <c r="A39" s="9">
        <v>4</v>
      </c>
      <c r="B39" s="44" t="s">
        <v>9</v>
      </c>
      <c r="C39" s="11"/>
      <c r="D39" s="11"/>
      <c r="E39" s="11"/>
    </row>
    <row r="40" spans="1:5" s="38" customFormat="1" ht="15" x14ac:dyDescent="0.25">
      <c r="A40" s="17"/>
      <c r="B40" s="48" t="s">
        <v>10</v>
      </c>
      <c r="C40" s="11"/>
      <c r="D40" s="11"/>
      <c r="E40" s="11"/>
    </row>
    <row r="41" spans="1:5" s="38" customFormat="1" ht="75.75" x14ac:dyDescent="0.25">
      <c r="A41" s="17" t="s">
        <v>107</v>
      </c>
      <c r="B41" s="48" t="s">
        <v>160</v>
      </c>
      <c r="C41" s="11"/>
      <c r="D41" s="11"/>
      <c r="E41" s="11"/>
    </row>
    <row r="42" spans="1:5" s="38" customFormat="1" ht="58.5" customHeight="1" x14ac:dyDescent="0.25">
      <c r="A42" s="15"/>
      <c r="B42" s="62" t="s">
        <v>77</v>
      </c>
      <c r="C42" s="64" t="s">
        <v>11</v>
      </c>
      <c r="D42" s="11"/>
      <c r="E42" s="11"/>
    </row>
    <row r="43" spans="1:5" s="38" customFormat="1" ht="30" hidden="1" x14ac:dyDescent="0.25">
      <c r="A43" s="59" t="s">
        <v>161</v>
      </c>
      <c r="B43" s="60" t="s">
        <v>162</v>
      </c>
      <c r="C43" s="53">
        <v>15</v>
      </c>
      <c r="D43" s="11"/>
      <c r="E43" s="11"/>
    </row>
    <row r="44" spans="1:5" s="38" customFormat="1" ht="45" hidden="1" x14ac:dyDescent="0.25">
      <c r="A44" s="59" t="s">
        <v>163</v>
      </c>
      <c r="B44" s="60" t="s">
        <v>164</v>
      </c>
      <c r="C44" s="53">
        <v>15</v>
      </c>
      <c r="D44" s="11"/>
      <c r="E44" s="11"/>
    </row>
    <row r="45" spans="1:5" s="38" customFormat="1" ht="30" hidden="1" x14ac:dyDescent="0.25">
      <c r="A45" s="59" t="s">
        <v>165</v>
      </c>
      <c r="B45" s="46" t="s">
        <v>166</v>
      </c>
      <c r="C45" s="53">
        <v>15</v>
      </c>
      <c r="D45" s="11"/>
      <c r="E45" s="11"/>
    </row>
    <row r="46" spans="1:5" s="38" customFormat="1" ht="45" hidden="1" x14ac:dyDescent="0.25">
      <c r="A46" s="59" t="s">
        <v>167</v>
      </c>
      <c r="B46" s="46" t="s">
        <v>168</v>
      </c>
      <c r="C46" s="53">
        <v>15</v>
      </c>
      <c r="D46" s="11"/>
      <c r="E46" s="11"/>
    </row>
    <row r="47" spans="1:5" s="38" customFormat="1" ht="45" hidden="1" x14ac:dyDescent="0.25">
      <c r="A47" s="59" t="s">
        <v>169</v>
      </c>
      <c r="B47" s="46" t="s">
        <v>185</v>
      </c>
      <c r="C47" s="53">
        <v>10</v>
      </c>
      <c r="D47" s="11"/>
      <c r="E47" s="11"/>
    </row>
    <row r="48" spans="1:5" s="38" customFormat="1" ht="195" hidden="1" x14ac:dyDescent="0.25">
      <c r="A48" s="59" t="s">
        <v>170</v>
      </c>
      <c r="B48" s="60" t="s">
        <v>186</v>
      </c>
      <c r="C48" s="53">
        <v>15</v>
      </c>
      <c r="D48" s="11"/>
      <c r="E48" s="11"/>
    </row>
    <row r="49" spans="1:5" s="38" customFormat="1" ht="45.75" x14ac:dyDescent="0.25">
      <c r="A49" s="59" t="s">
        <v>108</v>
      </c>
      <c r="B49" s="60" t="s">
        <v>187</v>
      </c>
      <c r="C49" s="53">
        <v>30</v>
      </c>
      <c r="D49" s="11"/>
      <c r="E49" s="11"/>
    </row>
    <row r="50" spans="1:5" s="38" customFormat="1" ht="60.75" x14ac:dyDescent="0.25">
      <c r="A50" s="59" t="s">
        <v>163</v>
      </c>
      <c r="B50" s="65" t="s">
        <v>188</v>
      </c>
      <c r="C50" s="53">
        <v>15</v>
      </c>
      <c r="D50" s="11"/>
      <c r="E50" s="11"/>
    </row>
    <row r="51" spans="1:5" s="38" customFormat="1" ht="106.5" customHeight="1" x14ac:dyDescent="0.25">
      <c r="A51" s="59" t="s">
        <v>110</v>
      </c>
      <c r="B51" s="65" t="s">
        <v>189</v>
      </c>
      <c r="C51" s="53">
        <v>55</v>
      </c>
      <c r="D51" s="11"/>
      <c r="E51" s="11"/>
    </row>
    <row r="52" spans="1:5" s="38" customFormat="1" ht="15.75" x14ac:dyDescent="0.25">
      <c r="A52" s="15"/>
      <c r="B52" s="62" t="s">
        <v>12</v>
      </c>
      <c r="C52" s="53">
        <f>SUM(C43:C50)-30</f>
        <v>100</v>
      </c>
      <c r="D52" s="11"/>
      <c r="E52" s="11"/>
    </row>
    <row r="53" spans="1:5" s="38" customFormat="1" ht="20.100000000000001" customHeight="1" x14ac:dyDescent="0.25">
      <c r="A53" s="143" t="s">
        <v>173</v>
      </c>
      <c r="B53" s="144"/>
      <c r="C53" s="144"/>
      <c r="D53" s="144"/>
      <c r="E53" s="145"/>
    </row>
    <row r="54" spans="1:5" s="38" customFormat="1" ht="89.25" customHeight="1" x14ac:dyDescent="0.25">
      <c r="A54" s="13" t="s">
        <v>106</v>
      </c>
      <c r="B54" s="54" t="s">
        <v>174</v>
      </c>
      <c r="C54" s="11"/>
      <c r="D54" s="11"/>
      <c r="E54" s="11"/>
    </row>
    <row r="55" spans="1:5" s="38" customFormat="1" ht="125.45" customHeight="1" x14ac:dyDescent="0.25">
      <c r="A55" s="56" t="s">
        <v>175</v>
      </c>
      <c r="B55" s="57" t="s">
        <v>176</v>
      </c>
      <c r="C55" s="58"/>
      <c r="D55" s="58"/>
      <c r="E55" s="58"/>
    </row>
    <row r="56" spans="1:5" s="38" customFormat="1" ht="15" x14ac:dyDescent="0.25">
      <c r="A56" s="13"/>
      <c r="B56" s="48"/>
      <c r="C56" s="11"/>
      <c r="D56" s="11"/>
      <c r="E56" s="11"/>
    </row>
    <row r="57" spans="1:5" s="38" customFormat="1" ht="15.75" x14ac:dyDescent="0.25">
      <c r="A57" s="19">
        <v>5</v>
      </c>
      <c r="B57" s="44" t="s">
        <v>14</v>
      </c>
      <c r="C57" s="11"/>
      <c r="D57" s="11"/>
      <c r="E57" s="11"/>
    </row>
    <row r="58" spans="1:5" s="38" customFormat="1" ht="30" x14ac:dyDescent="0.25">
      <c r="A58" s="17">
        <v>5.0999999999999996</v>
      </c>
      <c r="B58" s="48" t="s">
        <v>15</v>
      </c>
      <c r="C58" s="11"/>
      <c r="D58" s="11"/>
      <c r="E58" s="11"/>
    </row>
    <row r="59" spans="1:5" s="38" customFormat="1" ht="30" x14ac:dyDescent="0.25">
      <c r="A59" s="17">
        <v>5.2</v>
      </c>
      <c r="B59" s="48" t="s">
        <v>79</v>
      </c>
      <c r="C59" s="11"/>
      <c r="D59" s="11"/>
      <c r="E59" s="11"/>
    </row>
    <row r="60" spans="1:5" s="38" customFormat="1" ht="75" x14ac:dyDescent="0.25">
      <c r="A60" s="17">
        <v>5.3</v>
      </c>
      <c r="B60" s="48" t="s">
        <v>177</v>
      </c>
      <c r="C60" s="11"/>
      <c r="D60" s="11"/>
      <c r="E60" s="11"/>
    </row>
    <row r="61" spans="1:5" s="38" customFormat="1" ht="75" x14ac:dyDescent="0.25">
      <c r="A61" s="17">
        <v>5.4</v>
      </c>
      <c r="B61" s="48" t="s">
        <v>178</v>
      </c>
      <c r="C61" s="11"/>
      <c r="D61" s="11"/>
      <c r="E61" s="11"/>
    </row>
    <row r="62" spans="1:5" s="38" customFormat="1" ht="15" x14ac:dyDescent="0.25">
      <c r="A62" s="59"/>
      <c r="B62" s="60"/>
      <c r="C62" s="11"/>
      <c r="D62" s="11"/>
      <c r="E62" s="11"/>
    </row>
    <row r="63" spans="1:5" s="38" customFormat="1" ht="15.75" x14ac:dyDescent="0.25">
      <c r="A63" s="61">
        <v>6</v>
      </c>
      <c r="B63" s="62" t="s">
        <v>179</v>
      </c>
      <c r="C63" s="11"/>
      <c r="D63" s="11"/>
      <c r="E63" s="11"/>
    </row>
    <row r="64" spans="1:5" s="38" customFormat="1" ht="30" x14ac:dyDescent="0.25">
      <c r="A64" s="17">
        <v>6.1</v>
      </c>
      <c r="B64" s="48" t="s">
        <v>135</v>
      </c>
      <c r="C64" s="11"/>
      <c r="D64" s="11"/>
      <c r="E64" s="11"/>
    </row>
    <row r="65" spans="1:5" s="38" customFormat="1" ht="105" x14ac:dyDescent="0.25">
      <c r="A65" s="17">
        <v>6.2</v>
      </c>
      <c r="B65" s="48" t="s">
        <v>136</v>
      </c>
      <c r="C65" s="11"/>
      <c r="D65" s="11"/>
      <c r="E65" s="11"/>
    </row>
    <row r="66" spans="1:5" s="38" customFormat="1" ht="45.75" x14ac:dyDescent="0.25">
      <c r="A66" s="17">
        <v>6.3</v>
      </c>
      <c r="B66" s="48" t="s">
        <v>191</v>
      </c>
      <c r="C66" s="11"/>
      <c r="D66" s="11"/>
      <c r="E66" s="11"/>
    </row>
    <row r="67" spans="1:5" s="38" customFormat="1" ht="15" x14ac:dyDescent="0.25">
      <c r="A67" s="17">
        <v>6.4</v>
      </c>
      <c r="B67" s="48" t="s">
        <v>83</v>
      </c>
      <c r="C67" s="11"/>
      <c r="D67" s="11"/>
      <c r="E67" s="11"/>
    </row>
    <row r="68" spans="1:5" s="38" customFormat="1" ht="18" customHeight="1" x14ac:dyDescent="0.25">
      <c r="A68" s="17">
        <v>6.5</v>
      </c>
      <c r="B68" s="48" t="s">
        <v>18</v>
      </c>
      <c r="C68" s="11"/>
      <c r="D68" s="11"/>
      <c r="E68" s="11"/>
    </row>
  </sheetData>
  <mergeCells count="2">
    <mergeCell ref="A7:E7"/>
    <mergeCell ref="A53:E53"/>
  </mergeCells>
  <pageMargins left="0.7" right="0.7" top="0.75" bottom="0.75" header="0.3" footer="0.3"/>
  <pageSetup paperSize="9" scale="67" fitToHeight="8" orientation="portrait" r:id="rId1"/>
  <headerFooter>
    <oddFooter>&amp;C&amp;"-,Bold"&amp;14&amp;P/&amp;N</oddFooter>
  </headerFooter>
  <rowBreaks count="2" manualBreakCount="2">
    <brk id="38" max="4" man="1"/>
    <brk id="62"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9"/>
  <sheetViews>
    <sheetView view="pageBreakPreview" zoomScaleNormal="100" zoomScaleSheetLayoutView="100" workbookViewId="0">
      <selection activeCell="B16" sqref="B16"/>
    </sheetView>
  </sheetViews>
  <sheetFormatPr defaultColWidth="9.140625" defaultRowHeight="14.25" x14ac:dyDescent="0.2"/>
  <cols>
    <col min="1" max="1" width="6.5703125" style="37" customWidth="1"/>
    <col min="2" max="2" width="96.7109375" style="42" customWidth="1"/>
    <col min="3" max="3" width="6.85546875" style="36" customWidth="1"/>
    <col min="4" max="4" width="5.85546875" style="36" customWidth="1"/>
    <col min="5" max="5" width="13.140625" style="36" customWidth="1"/>
    <col min="6" max="16384" width="9.140625" style="36"/>
  </cols>
  <sheetData>
    <row r="2" spans="1:5" ht="15" customHeight="1" x14ac:dyDescent="0.2">
      <c r="A2" s="36"/>
    </row>
    <row r="3" spans="1:5" x14ac:dyDescent="0.2">
      <c r="A3" s="36"/>
    </row>
    <row r="5" spans="1:5" ht="15" x14ac:dyDescent="0.25">
      <c r="B5" s="43"/>
    </row>
    <row r="7" spans="1:5" ht="53.65" customHeight="1" x14ac:dyDescent="0.2">
      <c r="A7" s="140" t="s">
        <v>224</v>
      </c>
      <c r="B7" s="141"/>
      <c r="C7" s="142"/>
      <c r="D7" s="142"/>
      <c r="E7" s="142"/>
    </row>
    <row r="8" spans="1:5" x14ac:dyDescent="0.2">
      <c r="A8" s="38"/>
      <c r="C8" s="49"/>
      <c r="D8" s="49"/>
      <c r="E8" s="49"/>
    </row>
    <row r="9" spans="1:5" s="38" customFormat="1" ht="15.75" x14ac:dyDescent="0.25">
      <c r="A9" s="50" t="s">
        <v>59</v>
      </c>
      <c r="B9" s="51" t="s">
        <v>57</v>
      </c>
      <c r="C9" s="50" t="s">
        <v>3</v>
      </c>
      <c r="D9" s="50" t="s">
        <v>4</v>
      </c>
      <c r="E9" s="50" t="s">
        <v>5</v>
      </c>
    </row>
    <row r="10" spans="1:5" s="38" customFormat="1" ht="15.75" x14ac:dyDescent="0.25">
      <c r="A10" s="9">
        <v>1</v>
      </c>
      <c r="B10" s="44" t="s">
        <v>6</v>
      </c>
      <c r="C10" s="11"/>
      <c r="D10" s="11"/>
      <c r="E10" s="11"/>
    </row>
    <row r="11" spans="1:5" s="38" customFormat="1" ht="15" x14ac:dyDescent="0.25">
      <c r="A11" s="40" t="s">
        <v>53</v>
      </c>
      <c r="B11" s="45" t="s">
        <v>155</v>
      </c>
      <c r="C11" s="11"/>
      <c r="D11" s="11"/>
      <c r="E11" s="11"/>
    </row>
    <row r="12" spans="1:5" s="38" customFormat="1" ht="30" x14ac:dyDescent="0.25">
      <c r="A12" s="39" t="s">
        <v>58</v>
      </c>
      <c r="B12" s="45" t="s">
        <v>66</v>
      </c>
      <c r="C12" s="11"/>
      <c r="D12" s="11"/>
      <c r="E12" s="11"/>
    </row>
    <row r="13" spans="1:5" s="38" customFormat="1" ht="45" x14ac:dyDescent="0.25">
      <c r="A13" s="40" t="s">
        <v>70</v>
      </c>
      <c r="B13" s="45" t="s">
        <v>184</v>
      </c>
      <c r="C13" s="11"/>
      <c r="D13" s="11"/>
      <c r="E13" s="11"/>
    </row>
    <row r="14" spans="1:5" s="38" customFormat="1" ht="15" x14ac:dyDescent="0.25">
      <c r="A14" s="40" t="s">
        <v>73</v>
      </c>
      <c r="B14" s="46" t="s">
        <v>140</v>
      </c>
      <c r="C14" s="11"/>
      <c r="D14" s="11"/>
      <c r="E14" s="11"/>
    </row>
    <row r="15" spans="1:5" s="38" customFormat="1" ht="30" x14ac:dyDescent="0.25">
      <c r="A15" s="40" t="s">
        <v>139</v>
      </c>
      <c r="B15" s="69" t="s">
        <v>225</v>
      </c>
      <c r="C15" s="11"/>
      <c r="D15" s="11"/>
      <c r="E15" s="11"/>
    </row>
    <row r="16" spans="1:5" s="38" customFormat="1" ht="53.45" customHeight="1" x14ac:dyDescent="0.25">
      <c r="A16" s="40" t="s">
        <v>138</v>
      </c>
      <c r="B16" s="48" t="s">
        <v>226</v>
      </c>
      <c r="C16" s="11"/>
      <c r="D16" s="11"/>
      <c r="E16" s="11"/>
    </row>
    <row r="17" spans="1:5" s="38" customFormat="1" ht="60" x14ac:dyDescent="0.25">
      <c r="A17" s="40" t="s">
        <v>149</v>
      </c>
      <c r="B17" s="48" t="s">
        <v>192</v>
      </c>
      <c r="C17" s="11"/>
      <c r="D17" s="11"/>
      <c r="E17" s="11"/>
    </row>
    <row r="18" spans="1:5" s="38" customFormat="1" ht="45" x14ac:dyDescent="0.25">
      <c r="A18" s="40" t="s">
        <v>150</v>
      </c>
      <c r="B18" s="48" t="s">
        <v>193</v>
      </c>
      <c r="C18" s="11"/>
      <c r="D18" s="11"/>
      <c r="E18" s="66"/>
    </row>
    <row r="19" spans="1:5" s="38" customFormat="1" ht="45" x14ac:dyDescent="0.25">
      <c r="A19" s="40" t="s">
        <v>194</v>
      </c>
      <c r="B19" s="48" t="s">
        <v>195</v>
      </c>
      <c r="C19" s="11"/>
      <c r="D19" s="11"/>
      <c r="E19" s="66"/>
    </row>
    <row r="20" spans="1:5" s="38" customFormat="1" ht="30" x14ac:dyDescent="0.25">
      <c r="A20" s="52" t="s">
        <v>196</v>
      </c>
      <c r="B20" s="48" t="s">
        <v>197</v>
      </c>
      <c r="C20" s="11"/>
      <c r="D20" s="11"/>
      <c r="E20" s="66"/>
    </row>
    <row r="21" spans="1:5" s="38" customFormat="1" ht="15" x14ac:dyDescent="0.25">
      <c r="A21" s="39" t="s">
        <v>198</v>
      </c>
      <c r="B21" s="48" t="s">
        <v>148</v>
      </c>
      <c r="C21" s="11"/>
      <c r="D21" s="11"/>
      <c r="E21" s="66"/>
    </row>
    <row r="22" spans="1:5" s="38" customFormat="1" ht="30" x14ac:dyDescent="0.25">
      <c r="A22" s="11" t="s">
        <v>199</v>
      </c>
      <c r="B22" s="60" t="s">
        <v>227</v>
      </c>
      <c r="C22" s="11"/>
      <c r="D22" s="11"/>
      <c r="E22" s="66"/>
    </row>
    <row r="23" spans="1:5" ht="28.5" x14ac:dyDescent="0.2">
      <c r="A23" s="39" t="s">
        <v>200</v>
      </c>
      <c r="B23" s="42" t="s">
        <v>201</v>
      </c>
      <c r="C23" s="11"/>
      <c r="D23" s="11"/>
      <c r="E23" s="67"/>
    </row>
    <row r="24" spans="1:5" s="38" customFormat="1" ht="30" x14ac:dyDescent="0.25">
      <c r="A24" s="39" t="s">
        <v>202</v>
      </c>
      <c r="B24" s="48" t="s">
        <v>228</v>
      </c>
      <c r="C24" s="11"/>
      <c r="D24" s="11"/>
      <c r="E24" s="11"/>
    </row>
    <row r="25" spans="1:5" s="38" customFormat="1" ht="75" x14ac:dyDescent="0.25">
      <c r="A25" s="39" t="s">
        <v>203</v>
      </c>
      <c r="B25" s="48" t="s">
        <v>177</v>
      </c>
      <c r="C25" s="11"/>
      <c r="D25" s="11"/>
      <c r="E25" s="11"/>
    </row>
    <row r="26" spans="1:5" s="38" customFormat="1" ht="30" x14ac:dyDescent="0.25">
      <c r="A26" s="39" t="s">
        <v>204</v>
      </c>
      <c r="B26" s="45" t="s">
        <v>151</v>
      </c>
      <c r="C26" s="11"/>
      <c r="D26" s="11"/>
      <c r="E26" s="11"/>
    </row>
    <row r="27" spans="1:5" s="38" customFormat="1" ht="15" x14ac:dyDescent="0.25">
      <c r="A27" s="11"/>
      <c r="B27" s="45"/>
      <c r="C27" s="11"/>
      <c r="D27" s="11"/>
      <c r="E27" s="11"/>
    </row>
    <row r="28" spans="1:5" s="38" customFormat="1" ht="15.75" x14ac:dyDescent="0.25">
      <c r="A28" s="9">
        <v>2</v>
      </c>
      <c r="B28" s="44" t="s">
        <v>9</v>
      </c>
      <c r="C28" s="11"/>
      <c r="D28" s="11"/>
      <c r="E28" s="11"/>
    </row>
    <row r="29" spans="1:5" s="38" customFormat="1" ht="15" x14ac:dyDescent="0.25">
      <c r="A29" s="17"/>
      <c r="B29" s="48" t="s">
        <v>10</v>
      </c>
      <c r="C29" s="11"/>
      <c r="D29" s="11"/>
      <c r="E29" s="11"/>
    </row>
    <row r="30" spans="1:5" s="38" customFormat="1" ht="75.75" x14ac:dyDescent="0.25">
      <c r="A30" s="17" t="s">
        <v>60</v>
      </c>
      <c r="B30" s="48" t="s">
        <v>160</v>
      </c>
      <c r="C30" s="11"/>
      <c r="D30" s="11"/>
      <c r="E30" s="11"/>
    </row>
    <row r="31" spans="1:5" s="38" customFormat="1" ht="58.5" customHeight="1" x14ac:dyDescent="0.25">
      <c r="A31" s="15"/>
      <c r="B31" s="62" t="s">
        <v>77</v>
      </c>
      <c r="C31" s="64" t="s">
        <v>11</v>
      </c>
      <c r="D31" s="11"/>
      <c r="E31" s="11"/>
    </row>
    <row r="32" spans="1:5" s="38" customFormat="1" ht="172.15" customHeight="1" x14ac:dyDescent="0.25">
      <c r="A32" s="59" t="s">
        <v>207</v>
      </c>
      <c r="B32" s="60" t="s">
        <v>229</v>
      </c>
      <c r="C32" s="53">
        <v>40</v>
      </c>
      <c r="D32" s="11"/>
      <c r="E32" s="11"/>
    </row>
    <row r="33" spans="1:5" s="38" customFormat="1" ht="286.89999999999998" customHeight="1" x14ac:dyDescent="0.25">
      <c r="A33" s="146" t="s">
        <v>208</v>
      </c>
      <c r="B33" s="70" t="s">
        <v>230</v>
      </c>
      <c r="C33" s="148">
        <v>60</v>
      </c>
      <c r="D33" s="150"/>
      <c r="E33" s="150"/>
    </row>
    <row r="34" spans="1:5" s="38" customFormat="1" ht="363.6" customHeight="1" x14ac:dyDescent="0.25">
      <c r="A34" s="147"/>
      <c r="B34" s="71" t="s">
        <v>231</v>
      </c>
      <c r="C34" s="149"/>
      <c r="D34" s="151"/>
      <c r="E34" s="151"/>
    </row>
    <row r="35" spans="1:5" s="38" customFormat="1" ht="15.75" x14ac:dyDescent="0.25">
      <c r="A35" s="15"/>
      <c r="B35" s="62" t="s">
        <v>12</v>
      </c>
      <c r="C35" s="53">
        <f>SUM(C32:C34)</f>
        <v>100</v>
      </c>
      <c r="D35" s="11"/>
      <c r="E35" s="11"/>
    </row>
    <row r="36" spans="1:5" s="38" customFormat="1" ht="20.100000000000001" customHeight="1" x14ac:dyDescent="0.25">
      <c r="A36" s="143" t="s">
        <v>173</v>
      </c>
      <c r="B36" s="144"/>
      <c r="C36" s="144"/>
      <c r="D36" s="144"/>
      <c r="E36" s="145"/>
    </row>
    <row r="37" spans="1:5" s="38" customFormat="1" ht="89.25" customHeight="1" x14ac:dyDescent="0.25">
      <c r="A37" s="13" t="s">
        <v>61</v>
      </c>
      <c r="B37" s="54" t="s">
        <v>174</v>
      </c>
      <c r="C37" s="11"/>
      <c r="D37" s="11"/>
      <c r="E37" s="11"/>
    </row>
    <row r="38" spans="1:5" s="38" customFormat="1" ht="146.44999999999999" customHeight="1" x14ac:dyDescent="0.25">
      <c r="A38" s="56" t="s">
        <v>209</v>
      </c>
      <c r="B38" s="57" t="s">
        <v>232</v>
      </c>
      <c r="C38" s="58"/>
      <c r="D38" s="58"/>
      <c r="E38" s="58"/>
    </row>
    <row r="39" spans="1:5" s="38" customFormat="1" ht="15" x14ac:dyDescent="0.25">
      <c r="A39" s="13"/>
      <c r="B39" s="48"/>
      <c r="C39" s="11"/>
      <c r="D39" s="11"/>
      <c r="E39" s="11"/>
    </row>
    <row r="40" spans="1:5" s="38" customFormat="1" ht="15.75" x14ac:dyDescent="0.25">
      <c r="A40" s="19">
        <v>3</v>
      </c>
      <c r="B40" s="44" t="s">
        <v>14</v>
      </c>
      <c r="C40" s="11"/>
      <c r="D40" s="11"/>
      <c r="E40" s="11"/>
    </row>
    <row r="41" spans="1:5" s="38" customFormat="1" ht="30" x14ac:dyDescent="0.25">
      <c r="A41" s="17">
        <v>3.1</v>
      </c>
      <c r="B41" s="48" t="s">
        <v>15</v>
      </c>
      <c r="C41" s="11"/>
      <c r="D41" s="11"/>
      <c r="E41" s="11"/>
    </row>
    <row r="42" spans="1:5" s="38" customFormat="1" ht="15" x14ac:dyDescent="0.25">
      <c r="A42" s="59"/>
      <c r="B42" s="60"/>
      <c r="C42" s="11"/>
      <c r="D42" s="11"/>
      <c r="E42" s="11"/>
    </row>
    <row r="43" spans="1:5" s="38" customFormat="1" ht="15.75" x14ac:dyDescent="0.25">
      <c r="A43" s="61">
        <v>4</v>
      </c>
      <c r="B43" s="62" t="s">
        <v>233</v>
      </c>
      <c r="C43" s="11"/>
      <c r="D43" s="11"/>
      <c r="E43" s="11"/>
    </row>
    <row r="44" spans="1:5" s="38" customFormat="1" ht="15" x14ac:dyDescent="0.25">
      <c r="A44" s="11" t="s">
        <v>107</v>
      </c>
      <c r="B44" s="48" t="s">
        <v>88</v>
      </c>
      <c r="C44" s="11"/>
      <c r="D44" s="11"/>
      <c r="E44" s="11"/>
    </row>
    <row r="45" spans="1:5" s="38" customFormat="1" ht="15" x14ac:dyDescent="0.25">
      <c r="A45" s="11" t="s">
        <v>106</v>
      </c>
      <c r="B45" s="48" t="s">
        <v>98</v>
      </c>
      <c r="C45" s="11"/>
      <c r="D45" s="11"/>
      <c r="E45" s="11"/>
    </row>
    <row r="46" spans="1:5" s="38" customFormat="1" ht="15" x14ac:dyDescent="0.25">
      <c r="A46" s="11" t="s">
        <v>210</v>
      </c>
      <c r="B46" s="48" t="s">
        <v>97</v>
      </c>
      <c r="C46" s="11"/>
      <c r="D46" s="11"/>
      <c r="E46" s="11"/>
    </row>
    <row r="47" spans="1:5" s="38" customFormat="1" ht="15" x14ac:dyDescent="0.25">
      <c r="A47" s="11" t="s">
        <v>211</v>
      </c>
      <c r="B47" s="48" t="s">
        <v>96</v>
      </c>
      <c r="C47" s="11"/>
      <c r="D47" s="11"/>
      <c r="E47" s="11"/>
    </row>
    <row r="48" spans="1:5" s="38" customFormat="1" ht="15" x14ac:dyDescent="0.25">
      <c r="A48" s="11" t="s">
        <v>212</v>
      </c>
      <c r="B48" s="48" t="s">
        <v>156</v>
      </c>
      <c r="C48" s="11"/>
      <c r="D48" s="11"/>
      <c r="E48" s="11"/>
    </row>
    <row r="49" spans="1:5" s="38" customFormat="1" ht="15" x14ac:dyDescent="0.25">
      <c r="A49" s="11" t="s">
        <v>223</v>
      </c>
      <c r="B49" s="48" t="s">
        <v>157</v>
      </c>
      <c r="C49" s="11"/>
      <c r="D49" s="11"/>
      <c r="E49" s="11"/>
    </row>
    <row r="50" spans="1:5" s="38" customFormat="1" ht="15" x14ac:dyDescent="0.25">
      <c r="A50" s="10" t="s">
        <v>213</v>
      </c>
      <c r="B50" s="48" t="s">
        <v>95</v>
      </c>
      <c r="C50" s="11"/>
      <c r="D50" s="11"/>
      <c r="E50" s="11"/>
    </row>
    <row r="51" spans="1:5" s="38" customFormat="1" ht="15" x14ac:dyDescent="0.25">
      <c r="A51" s="11" t="s">
        <v>214</v>
      </c>
      <c r="B51" s="48" t="s">
        <v>101</v>
      </c>
      <c r="C51" s="11"/>
      <c r="D51" s="11"/>
      <c r="E51" s="11"/>
    </row>
    <row r="52" spans="1:5" s="38" customFormat="1" ht="15" x14ac:dyDescent="0.25">
      <c r="A52" s="11" t="s">
        <v>215</v>
      </c>
      <c r="B52" s="45" t="s">
        <v>159</v>
      </c>
      <c r="C52" s="11"/>
      <c r="D52" s="11"/>
      <c r="E52" s="11"/>
    </row>
    <row r="53" spans="1:5" s="38" customFormat="1" ht="30" x14ac:dyDescent="0.25">
      <c r="A53" s="17" t="s">
        <v>216</v>
      </c>
      <c r="B53" s="48" t="s">
        <v>135</v>
      </c>
      <c r="C53" s="11"/>
      <c r="D53" s="11"/>
      <c r="E53" s="11"/>
    </row>
    <row r="54" spans="1:5" s="38" customFormat="1" ht="105" x14ac:dyDescent="0.25">
      <c r="A54" s="17" t="s">
        <v>217</v>
      </c>
      <c r="B54" s="48" t="s">
        <v>136</v>
      </c>
      <c r="C54" s="11"/>
      <c r="D54" s="11"/>
      <c r="E54" s="11"/>
    </row>
    <row r="55" spans="1:5" s="38" customFormat="1" ht="45.75" x14ac:dyDescent="0.25">
      <c r="A55" s="17" t="s">
        <v>218</v>
      </c>
      <c r="B55" s="48" t="s">
        <v>234</v>
      </c>
      <c r="C55" s="11"/>
      <c r="D55" s="11"/>
      <c r="E55" s="11"/>
    </row>
    <row r="56" spans="1:5" s="38" customFormat="1" ht="15" x14ac:dyDescent="0.25">
      <c r="A56" s="17" t="s">
        <v>219</v>
      </c>
      <c r="B56" s="48" t="s">
        <v>235</v>
      </c>
      <c r="C56" s="11"/>
      <c r="D56" s="11"/>
      <c r="E56" s="11"/>
    </row>
    <row r="57" spans="1:5" s="38" customFormat="1" ht="15" x14ac:dyDescent="0.25">
      <c r="A57" s="17" t="s">
        <v>220</v>
      </c>
      <c r="B57" s="48" t="s">
        <v>205</v>
      </c>
      <c r="C57" s="11"/>
      <c r="D57" s="11"/>
      <c r="E57" s="11"/>
    </row>
    <row r="58" spans="1:5" s="38" customFormat="1" ht="30" x14ac:dyDescent="0.25">
      <c r="A58" s="17" t="s">
        <v>221</v>
      </c>
      <c r="B58" s="48" t="s">
        <v>236</v>
      </c>
      <c r="C58" s="11"/>
      <c r="D58" s="11"/>
      <c r="E58" s="11"/>
    </row>
    <row r="59" spans="1:5" s="38" customFormat="1" ht="18" customHeight="1" x14ac:dyDescent="0.25">
      <c r="A59" s="17" t="s">
        <v>222</v>
      </c>
      <c r="B59" s="48" t="s">
        <v>206</v>
      </c>
      <c r="C59" s="11"/>
      <c r="D59" s="11"/>
      <c r="E59" s="11"/>
    </row>
  </sheetData>
  <mergeCells count="6">
    <mergeCell ref="A36:E36"/>
    <mergeCell ref="A7:E7"/>
    <mergeCell ref="A33:A34"/>
    <mergeCell ref="C33:C34"/>
    <mergeCell ref="D33:D34"/>
    <mergeCell ref="E33:E34"/>
  </mergeCells>
  <pageMargins left="0.7" right="0.7" top="0.75" bottom="0.75" header="0.3" footer="0.3"/>
  <pageSetup paperSize="9" scale="53" fitToHeight="8" orientation="portrait" r:id="rId1"/>
  <headerFooter>
    <oddFooter>&amp;C&amp;"-,Bold"&amp;14&amp;P/&amp;N</oddFooter>
  </headerFooter>
  <rowBreaks count="2" manualBreakCount="2">
    <brk id="27" max="4" man="1"/>
    <brk id="4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0"/>
  <sheetViews>
    <sheetView view="pageBreakPreview" topLeftCell="A41" zoomScaleNormal="100" zoomScaleSheetLayoutView="100" workbookViewId="0">
      <selection activeCell="F40" sqref="F40"/>
    </sheetView>
  </sheetViews>
  <sheetFormatPr defaultColWidth="9.140625" defaultRowHeight="14.25" x14ac:dyDescent="0.2"/>
  <cols>
    <col min="1" max="1" width="6.140625" style="37" bestFit="1" customWidth="1"/>
    <col min="2" max="2" width="91.5703125" style="72" customWidth="1"/>
    <col min="3" max="3" width="6.85546875" style="36" customWidth="1"/>
    <col min="4" max="4" width="5.85546875" style="36" customWidth="1"/>
    <col min="5" max="5" width="13.140625" style="36" customWidth="1"/>
    <col min="6" max="16384" width="9.140625" style="36"/>
  </cols>
  <sheetData>
    <row r="2" spans="1:5" ht="15" customHeight="1" x14ac:dyDescent="0.2">
      <c r="A2" s="36"/>
    </row>
    <row r="3" spans="1:5" x14ac:dyDescent="0.2">
      <c r="A3" s="36"/>
    </row>
    <row r="5" spans="1:5" ht="15" x14ac:dyDescent="0.25">
      <c r="B5" s="73"/>
    </row>
    <row r="7" spans="1:5" ht="33.6" customHeight="1" x14ac:dyDescent="0.2">
      <c r="A7" s="152" t="s">
        <v>288</v>
      </c>
      <c r="B7" s="153"/>
      <c r="C7" s="153"/>
      <c r="D7" s="153"/>
      <c r="E7" s="153"/>
    </row>
    <row r="8" spans="1:5" x14ac:dyDescent="0.2">
      <c r="A8" s="38"/>
      <c r="C8" s="49"/>
      <c r="D8" s="49"/>
      <c r="E8" s="49"/>
    </row>
    <row r="9" spans="1:5" s="38" customFormat="1" ht="15" x14ac:dyDescent="0.25">
      <c r="A9" s="74" t="s">
        <v>59</v>
      </c>
      <c r="B9" s="75" t="s">
        <v>57</v>
      </c>
      <c r="C9" s="74" t="s">
        <v>3</v>
      </c>
      <c r="D9" s="74" t="s">
        <v>4</v>
      </c>
      <c r="E9" s="74" t="s">
        <v>5</v>
      </c>
    </row>
    <row r="10" spans="1:5" s="38" customFormat="1" ht="15" x14ac:dyDescent="0.25">
      <c r="A10" s="76">
        <v>1</v>
      </c>
      <c r="B10" s="77" t="s">
        <v>6</v>
      </c>
      <c r="C10" s="78"/>
      <c r="D10" s="78"/>
      <c r="E10" s="78"/>
    </row>
    <row r="11" spans="1:5" s="38" customFormat="1" ht="57" x14ac:dyDescent="0.25">
      <c r="A11" s="79" t="s">
        <v>53</v>
      </c>
      <c r="B11" s="80" t="s">
        <v>238</v>
      </c>
      <c r="C11" s="78"/>
      <c r="D11" s="78"/>
      <c r="E11" s="78"/>
    </row>
    <row r="12" spans="1:5" s="106" customFormat="1" x14ac:dyDescent="0.25">
      <c r="A12" s="89" t="s">
        <v>58</v>
      </c>
      <c r="B12" s="80" t="s">
        <v>252</v>
      </c>
      <c r="C12" s="105"/>
      <c r="D12" s="105"/>
      <c r="E12" s="105"/>
    </row>
    <row r="13" spans="1:5" s="38" customFormat="1" x14ac:dyDescent="0.25">
      <c r="A13" s="79" t="s">
        <v>70</v>
      </c>
      <c r="B13" s="107" t="s">
        <v>253</v>
      </c>
      <c r="C13" s="78"/>
      <c r="D13" s="78"/>
      <c r="E13" s="78"/>
    </row>
    <row r="14" spans="1:5" s="38" customFormat="1" ht="42.75" x14ac:dyDescent="0.25">
      <c r="A14" s="79" t="s">
        <v>73</v>
      </c>
      <c r="B14" s="80" t="s">
        <v>254</v>
      </c>
      <c r="C14" s="78"/>
      <c r="D14" s="78"/>
      <c r="E14" s="78"/>
    </row>
    <row r="15" spans="1:5" s="38" customFormat="1" ht="55.15" customHeight="1" x14ac:dyDescent="0.25">
      <c r="A15" s="79" t="s">
        <v>139</v>
      </c>
      <c r="B15" s="80" t="s">
        <v>255</v>
      </c>
      <c r="C15" s="78"/>
      <c r="D15" s="78"/>
      <c r="E15" s="78"/>
    </row>
    <row r="16" spans="1:5" s="38" customFormat="1" x14ac:dyDescent="0.25">
      <c r="A16" s="79" t="s">
        <v>138</v>
      </c>
      <c r="B16" s="80" t="s">
        <v>256</v>
      </c>
      <c r="C16" s="78"/>
      <c r="D16" s="78"/>
      <c r="E16" s="84"/>
    </row>
    <row r="17" spans="1:5" s="38" customFormat="1" ht="28.5" x14ac:dyDescent="0.25">
      <c r="A17" s="79" t="s">
        <v>149</v>
      </c>
      <c r="B17" s="107" t="s">
        <v>257</v>
      </c>
      <c r="C17" s="78"/>
      <c r="D17" s="78"/>
      <c r="E17" s="78"/>
    </row>
    <row r="18" spans="1:5" s="38" customFormat="1" ht="28.5" x14ac:dyDescent="0.25">
      <c r="A18" s="79" t="s">
        <v>150</v>
      </c>
      <c r="B18" s="83" t="s">
        <v>201</v>
      </c>
      <c r="C18" s="78"/>
      <c r="D18" s="78"/>
      <c r="E18" s="78"/>
    </row>
    <row r="19" spans="1:5" s="38" customFormat="1" ht="42.75" x14ac:dyDescent="0.25">
      <c r="A19" s="81" t="s">
        <v>194</v>
      </c>
      <c r="B19" s="82" t="s">
        <v>240</v>
      </c>
      <c r="C19" s="78"/>
      <c r="D19" s="78"/>
      <c r="E19" s="78"/>
    </row>
    <row r="20" spans="1:5" s="38" customFormat="1" ht="85.5" x14ac:dyDescent="0.25">
      <c r="A20" s="85" t="s">
        <v>196</v>
      </c>
      <c r="B20" s="82" t="s">
        <v>239</v>
      </c>
      <c r="C20" s="78"/>
      <c r="D20" s="78"/>
      <c r="E20" s="84"/>
    </row>
    <row r="21" spans="1:5" s="38" customFormat="1" ht="28.5" x14ac:dyDescent="0.25">
      <c r="A21" s="81" t="s">
        <v>198</v>
      </c>
      <c r="B21" s="80" t="s">
        <v>151</v>
      </c>
      <c r="C21" s="78"/>
      <c r="D21" s="78"/>
      <c r="E21" s="84"/>
    </row>
    <row r="22" spans="1:5" s="38" customFormat="1" x14ac:dyDescent="0.25">
      <c r="A22" s="78"/>
      <c r="B22" s="80"/>
      <c r="C22" s="78"/>
      <c r="D22" s="78"/>
      <c r="E22" s="78"/>
    </row>
    <row r="23" spans="1:5" s="38" customFormat="1" ht="15" x14ac:dyDescent="0.25">
      <c r="A23" s="76">
        <v>2</v>
      </c>
      <c r="B23" s="77" t="s">
        <v>9</v>
      </c>
      <c r="C23" s="78"/>
      <c r="D23" s="78"/>
      <c r="E23" s="78"/>
    </row>
    <row r="24" spans="1:5" s="38" customFormat="1" x14ac:dyDescent="0.25">
      <c r="A24" s="86"/>
      <c r="B24" s="87" t="s">
        <v>10</v>
      </c>
      <c r="C24" s="78"/>
      <c r="D24" s="78"/>
      <c r="E24" s="78"/>
    </row>
    <row r="25" spans="1:5" s="38" customFormat="1" ht="15" x14ac:dyDescent="0.25">
      <c r="A25" s="86" t="s">
        <v>60</v>
      </c>
      <c r="B25" s="88" t="s">
        <v>258</v>
      </c>
      <c r="C25" s="78"/>
      <c r="D25" s="78"/>
      <c r="E25" s="78"/>
    </row>
    <row r="26" spans="1:5" s="38" customFormat="1" x14ac:dyDescent="0.25">
      <c r="A26" s="86" t="s">
        <v>207</v>
      </c>
      <c r="B26" s="82" t="s">
        <v>259</v>
      </c>
      <c r="C26" s="78"/>
      <c r="D26" s="78"/>
      <c r="E26" s="78"/>
    </row>
    <row r="27" spans="1:5" s="38" customFormat="1" ht="57" x14ac:dyDescent="0.25">
      <c r="A27" s="86" t="s">
        <v>208</v>
      </c>
      <c r="B27" s="68" t="s">
        <v>260</v>
      </c>
      <c r="C27" s="78"/>
      <c r="D27" s="78"/>
      <c r="E27" s="78"/>
    </row>
    <row r="28" spans="1:5" s="38" customFormat="1" ht="72.75" x14ac:dyDescent="0.25">
      <c r="A28" s="86" t="s">
        <v>241</v>
      </c>
      <c r="B28" s="108" t="s">
        <v>261</v>
      </c>
      <c r="C28" s="78"/>
      <c r="D28" s="78"/>
      <c r="E28" s="78"/>
    </row>
    <row r="29" spans="1:5" s="38" customFormat="1" ht="29.25" x14ac:dyDescent="0.25">
      <c r="A29" s="86" t="s">
        <v>242</v>
      </c>
      <c r="B29" s="68" t="s">
        <v>262</v>
      </c>
      <c r="C29" s="78"/>
      <c r="D29" s="78"/>
      <c r="E29" s="78"/>
    </row>
    <row r="30" spans="1:5" s="38" customFormat="1" ht="30" x14ac:dyDescent="0.25">
      <c r="A30" s="86" t="s">
        <v>243</v>
      </c>
      <c r="B30" s="68" t="s">
        <v>263</v>
      </c>
      <c r="C30" s="78"/>
      <c r="D30" s="78"/>
      <c r="E30" s="78"/>
    </row>
    <row r="31" spans="1:5" s="38" customFormat="1" ht="38.25" x14ac:dyDescent="0.25">
      <c r="A31" s="86"/>
      <c r="B31" s="109" t="s">
        <v>300</v>
      </c>
      <c r="C31" s="78"/>
      <c r="D31" s="78"/>
      <c r="E31" s="78"/>
    </row>
    <row r="32" spans="1:5" s="38" customFormat="1" ht="72" x14ac:dyDescent="0.25">
      <c r="A32" s="86" t="s">
        <v>61</v>
      </c>
      <c r="B32" s="82" t="s">
        <v>244</v>
      </c>
      <c r="C32" s="78"/>
      <c r="D32" s="78"/>
      <c r="E32" s="78"/>
    </row>
    <row r="33" spans="1:5" s="38" customFormat="1" ht="58.5" customHeight="1" x14ac:dyDescent="0.25">
      <c r="A33" s="89"/>
      <c r="B33" s="90" t="s">
        <v>245</v>
      </c>
      <c r="C33" s="91" t="s">
        <v>11</v>
      </c>
      <c r="D33" s="78"/>
      <c r="E33" s="78"/>
    </row>
    <row r="34" spans="1:5" s="38" customFormat="1" ht="117.6" customHeight="1" x14ac:dyDescent="0.25">
      <c r="A34" s="92" t="s">
        <v>246</v>
      </c>
      <c r="B34" s="104" t="s">
        <v>289</v>
      </c>
      <c r="C34" s="93">
        <v>40</v>
      </c>
      <c r="D34" s="79"/>
      <c r="E34" s="79"/>
    </row>
    <row r="35" spans="1:5" s="38" customFormat="1" ht="186.75" x14ac:dyDescent="0.25">
      <c r="A35" s="94" t="s">
        <v>247</v>
      </c>
      <c r="B35" s="95" t="s">
        <v>264</v>
      </c>
      <c r="C35" s="93">
        <v>35</v>
      </c>
      <c r="D35" s="96"/>
      <c r="E35" s="96"/>
    </row>
    <row r="36" spans="1:5" s="38" customFormat="1" ht="148.5" customHeight="1" x14ac:dyDescent="0.25">
      <c r="A36" s="94" t="s">
        <v>248</v>
      </c>
      <c r="B36" s="95" t="s">
        <v>290</v>
      </c>
      <c r="C36" s="93">
        <v>25</v>
      </c>
      <c r="D36" s="96"/>
      <c r="E36" s="96"/>
    </row>
    <row r="37" spans="1:5" s="38" customFormat="1" ht="15" x14ac:dyDescent="0.25">
      <c r="A37" s="89"/>
      <c r="B37" s="97" t="s">
        <v>12</v>
      </c>
      <c r="C37" s="93">
        <f>SUM(C34:C36)</f>
        <v>100</v>
      </c>
      <c r="D37" s="79"/>
      <c r="E37" s="79"/>
    </row>
    <row r="38" spans="1:5" s="38" customFormat="1" ht="20.100000000000001" customHeight="1" x14ac:dyDescent="0.25">
      <c r="A38" s="154" t="s">
        <v>265</v>
      </c>
      <c r="B38" s="155"/>
      <c r="C38" s="155"/>
      <c r="D38" s="155"/>
      <c r="E38" s="156"/>
    </row>
    <row r="39" spans="1:5" s="38" customFormat="1" ht="165" customHeight="1" x14ac:dyDescent="0.25">
      <c r="A39" s="89" t="s">
        <v>62</v>
      </c>
      <c r="B39" s="98" t="s">
        <v>249</v>
      </c>
      <c r="C39" s="79"/>
      <c r="D39" s="79"/>
      <c r="E39" s="79"/>
    </row>
    <row r="40" spans="1:5" s="38" customFormat="1" ht="164.25" customHeight="1" x14ac:dyDescent="0.25">
      <c r="A40" s="99" t="s">
        <v>301</v>
      </c>
      <c r="B40" s="110" t="s">
        <v>250</v>
      </c>
      <c r="C40" s="100"/>
      <c r="D40" s="100"/>
      <c r="E40" s="100"/>
    </row>
    <row r="41" spans="1:5" s="38" customFormat="1" ht="15" x14ac:dyDescent="0.25">
      <c r="A41" s="101">
        <v>3</v>
      </c>
      <c r="B41" s="77" t="s">
        <v>14</v>
      </c>
      <c r="C41" s="78"/>
      <c r="D41" s="78"/>
      <c r="E41" s="78"/>
    </row>
    <row r="42" spans="1:5" s="38" customFormat="1" ht="28.5" x14ac:dyDescent="0.25">
      <c r="A42" s="86">
        <v>3.1</v>
      </c>
      <c r="B42" s="82" t="s">
        <v>15</v>
      </c>
      <c r="C42" s="78"/>
      <c r="D42" s="78"/>
      <c r="E42" s="78"/>
    </row>
    <row r="43" spans="1:5" s="38" customFormat="1" x14ac:dyDescent="0.25">
      <c r="A43" s="92"/>
      <c r="B43" s="83"/>
      <c r="C43" s="78"/>
      <c r="D43" s="78"/>
      <c r="E43" s="78"/>
    </row>
    <row r="44" spans="1:5" s="38" customFormat="1" ht="15" x14ac:dyDescent="0.25">
      <c r="A44" s="102">
        <v>4</v>
      </c>
      <c r="B44" s="97" t="s">
        <v>233</v>
      </c>
      <c r="C44" s="78"/>
      <c r="D44" s="78"/>
      <c r="E44" s="78"/>
    </row>
    <row r="45" spans="1:5" s="38" customFormat="1" x14ac:dyDescent="0.25">
      <c r="A45" s="78" t="s">
        <v>107</v>
      </c>
      <c r="B45" s="82" t="s">
        <v>88</v>
      </c>
      <c r="C45" s="78"/>
      <c r="D45" s="78"/>
      <c r="E45" s="78"/>
    </row>
    <row r="46" spans="1:5" s="38" customFormat="1" x14ac:dyDescent="0.25">
      <c r="A46" s="78" t="s">
        <v>106</v>
      </c>
      <c r="B46" s="82" t="s">
        <v>98</v>
      </c>
      <c r="C46" s="78"/>
      <c r="D46" s="78"/>
      <c r="E46" s="78"/>
    </row>
    <row r="47" spans="1:5" s="38" customFormat="1" x14ac:dyDescent="0.25">
      <c r="A47" s="78" t="s">
        <v>210</v>
      </c>
      <c r="B47" s="82" t="s">
        <v>97</v>
      </c>
      <c r="C47" s="78"/>
      <c r="D47" s="78"/>
      <c r="E47" s="78"/>
    </row>
    <row r="48" spans="1:5" s="38" customFormat="1" x14ac:dyDescent="0.25">
      <c r="A48" s="78" t="s">
        <v>211</v>
      </c>
      <c r="B48" s="82" t="s">
        <v>96</v>
      </c>
      <c r="C48" s="78"/>
      <c r="D48" s="78"/>
      <c r="E48" s="78"/>
    </row>
    <row r="49" spans="1:5" s="38" customFormat="1" x14ac:dyDescent="0.25">
      <c r="A49" s="78" t="s">
        <v>212</v>
      </c>
      <c r="B49" s="82" t="s">
        <v>156</v>
      </c>
      <c r="C49" s="78"/>
      <c r="D49" s="78"/>
      <c r="E49" s="78"/>
    </row>
    <row r="50" spans="1:5" s="38" customFormat="1" x14ac:dyDescent="0.25">
      <c r="A50" s="78" t="s">
        <v>223</v>
      </c>
      <c r="B50" s="82" t="s">
        <v>157</v>
      </c>
      <c r="C50" s="78"/>
      <c r="D50" s="78"/>
      <c r="E50" s="78"/>
    </row>
    <row r="51" spans="1:5" s="38" customFormat="1" x14ac:dyDescent="0.25">
      <c r="A51" s="103" t="s">
        <v>213</v>
      </c>
      <c r="B51" s="82" t="s">
        <v>95</v>
      </c>
      <c r="C51" s="78"/>
      <c r="D51" s="78"/>
      <c r="E51" s="78"/>
    </row>
    <row r="52" spans="1:5" s="38" customFormat="1" x14ac:dyDescent="0.25">
      <c r="A52" s="78" t="s">
        <v>214</v>
      </c>
      <c r="B52" s="82" t="s">
        <v>101</v>
      </c>
      <c r="C52" s="78"/>
      <c r="D52" s="78"/>
      <c r="E52" s="78"/>
    </row>
    <row r="53" spans="1:5" s="38" customFormat="1" x14ac:dyDescent="0.25">
      <c r="A53" s="78" t="s">
        <v>215</v>
      </c>
      <c r="B53" s="80" t="s">
        <v>159</v>
      </c>
      <c r="C53" s="78"/>
      <c r="D53" s="78"/>
      <c r="E53" s="78"/>
    </row>
    <row r="54" spans="1:5" s="38" customFormat="1" ht="28.5" x14ac:dyDescent="0.25">
      <c r="A54" s="86" t="s">
        <v>216</v>
      </c>
      <c r="B54" s="82" t="s">
        <v>135</v>
      </c>
      <c r="C54" s="78"/>
      <c r="D54" s="78"/>
      <c r="E54" s="78"/>
    </row>
    <row r="55" spans="1:5" s="38" customFormat="1" ht="99.75" x14ac:dyDescent="0.25">
      <c r="A55" s="86" t="s">
        <v>217</v>
      </c>
      <c r="B55" s="82" t="s">
        <v>136</v>
      </c>
      <c r="C55" s="78"/>
      <c r="D55" s="78"/>
      <c r="E55" s="78"/>
    </row>
    <row r="56" spans="1:5" s="38" customFormat="1" ht="43.5" x14ac:dyDescent="0.25">
      <c r="A56" s="86" t="s">
        <v>218</v>
      </c>
      <c r="B56" s="82" t="s">
        <v>251</v>
      </c>
      <c r="C56" s="78"/>
      <c r="D56" s="78"/>
      <c r="E56" s="78"/>
    </row>
    <row r="57" spans="1:5" s="38" customFormat="1" x14ac:dyDescent="0.25">
      <c r="A57" s="86" t="s">
        <v>219</v>
      </c>
      <c r="B57" s="82" t="s">
        <v>235</v>
      </c>
      <c r="C57" s="78"/>
      <c r="D57" s="78"/>
      <c r="E57" s="78"/>
    </row>
    <row r="58" spans="1:5" s="38" customFormat="1" x14ac:dyDescent="0.25">
      <c r="A58" s="86" t="s">
        <v>220</v>
      </c>
      <c r="B58" s="82" t="s">
        <v>205</v>
      </c>
      <c r="C58" s="78"/>
      <c r="D58" s="78"/>
      <c r="E58" s="78"/>
    </row>
    <row r="59" spans="1:5" s="38" customFormat="1" ht="28.5" x14ac:dyDescent="0.25">
      <c r="A59" s="86" t="s">
        <v>221</v>
      </c>
      <c r="B59" s="82" t="s">
        <v>236</v>
      </c>
      <c r="C59" s="78"/>
      <c r="D59" s="78"/>
      <c r="E59" s="78"/>
    </row>
    <row r="60" spans="1:5" s="38" customFormat="1" ht="18" customHeight="1" x14ac:dyDescent="0.25">
      <c r="A60" s="86" t="s">
        <v>222</v>
      </c>
      <c r="B60" s="82" t="s">
        <v>206</v>
      </c>
      <c r="C60" s="78"/>
      <c r="D60" s="78"/>
      <c r="E60" s="78"/>
    </row>
  </sheetData>
  <mergeCells count="2">
    <mergeCell ref="A7:E7"/>
    <mergeCell ref="A38:E38"/>
  </mergeCells>
  <pageMargins left="0.7" right="0.7" top="0.75" bottom="0.75" header="0.3" footer="0.3"/>
  <pageSetup paperSize="9" scale="62" fitToHeight="3" orientation="portrait" r:id="rId1"/>
  <headerFooter>
    <oddFooter>&amp;C&amp;"-,Bold"&amp;14&amp;P/&amp;N</oddFooter>
  </headerFooter>
  <rowBreaks count="2" manualBreakCount="2">
    <brk id="31" max="4" man="1"/>
    <brk id="40"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view="pageBreakPreview" topLeftCell="A10" zoomScale="85" zoomScaleNormal="100" zoomScaleSheetLayoutView="85" workbookViewId="0">
      <selection activeCell="F10" sqref="F10"/>
    </sheetView>
  </sheetViews>
  <sheetFormatPr defaultRowHeight="15" x14ac:dyDescent="0.25"/>
  <cols>
    <col min="1" max="1" width="22.7109375" customWidth="1"/>
    <col min="2" max="2" width="11.140625" customWidth="1"/>
    <col min="3" max="3" width="16.42578125" customWidth="1"/>
    <col min="4" max="4" width="27.5703125" customWidth="1"/>
    <col min="5" max="5" width="16.42578125" customWidth="1"/>
    <col min="6" max="6" width="26.5703125" customWidth="1"/>
  </cols>
  <sheetData>
    <row r="1" spans="1:6" x14ac:dyDescent="0.25">
      <c r="A1" s="7"/>
      <c r="B1" s="7"/>
      <c r="C1" s="7"/>
      <c r="D1" s="7"/>
      <c r="E1" s="7"/>
      <c r="F1" s="7"/>
    </row>
    <row r="2" spans="1:6" x14ac:dyDescent="0.25">
      <c r="A2" s="7"/>
      <c r="B2" s="7"/>
      <c r="C2" s="7"/>
      <c r="D2" s="7"/>
      <c r="E2" s="7"/>
      <c r="F2" s="7"/>
    </row>
    <row r="3" spans="1:6" x14ac:dyDescent="0.25">
      <c r="A3" s="7"/>
      <c r="B3" s="7"/>
      <c r="C3" s="7"/>
      <c r="D3" s="7"/>
      <c r="E3" s="7"/>
      <c r="F3" s="7"/>
    </row>
    <row r="4" spans="1:6" x14ac:dyDescent="0.25">
      <c r="A4" s="7"/>
      <c r="B4" s="7"/>
      <c r="C4" s="7"/>
      <c r="D4" s="7"/>
      <c r="E4" s="7"/>
      <c r="F4" s="7"/>
    </row>
    <row r="5" spans="1:6" x14ac:dyDescent="0.25">
      <c r="A5" s="7"/>
      <c r="B5" s="7"/>
      <c r="C5" s="7"/>
      <c r="D5" s="7"/>
      <c r="E5" s="7"/>
      <c r="F5" s="7"/>
    </row>
    <row r="6" spans="1:6" x14ac:dyDescent="0.25">
      <c r="A6" s="7"/>
      <c r="B6" s="7"/>
      <c r="C6" s="7"/>
      <c r="D6" s="7"/>
      <c r="E6" s="7"/>
      <c r="F6" s="7"/>
    </row>
    <row r="7" spans="1:6" ht="15.75" x14ac:dyDescent="0.25">
      <c r="A7" s="157" t="s">
        <v>292</v>
      </c>
      <c r="B7" s="157"/>
      <c r="C7" s="157"/>
      <c r="D7" s="157"/>
      <c r="E7" s="157"/>
      <c r="F7" s="157"/>
    </row>
    <row r="8" spans="1:6" ht="15.75" x14ac:dyDescent="0.25">
      <c r="A8" s="8" t="s">
        <v>45</v>
      </c>
      <c r="B8" s="8" t="s">
        <v>46</v>
      </c>
      <c r="C8" s="5" t="s">
        <v>47</v>
      </c>
      <c r="D8" s="5" t="s">
        <v>48</v>
      </c>
      <c r="E8" s="5" t="s">
        <v>49</v>
      </c>
      <c r="F8" s="5" t="s">
        <v>50</v>
      </c>
    </row>
    <row r="9" spans="1:6" ht="78.75" x14ac:dyDescent="0.25">
      <c r="A9" s="8" t="s">
        <v>23</v>
      </c>
      <c r="B9" s="8" t="s">
        <v>42</v>
      </c>
      <c r="C9" s="5" t="s">
        <v>44</v>
      </c>
      <c r="D9" s="5" t="s">
        <v>266</v>
      </c>
      <c r="E9" s="5" t="s">
        <v>19</v>
      </c>
      <c r="F9" s="5" t="s">
        <v>51</v>
      </c>
    </row>
    <row r="10" spans="1:6" ht="285" x14ac:dyDescent="0.25">
      <c r="A10" s="22" t="s">
        <v>291</v>
      </c>
      <c r="B10" s="134">
        <v>289</v>
      </c>
      <c r="C10" s="135" t="s">
        <v>294</v>
      </c>
      <c r="D10" s="23" t="s">
        <v>297</v>
      </c>
      <c r="E10" s="23" t="s">
        <v>295</v>
      </c>
      <c r="F10" s="28" t="s">
        <v>296</v>
      </c>
    </row>
    <row r="11" spans="1:6" ht="114" x14ac:dyDescent="0.25">
      <c r="A11" s="22" t="s">
        <v>43</v>
      </c>
      <c r="B11" s="115">
        <f>'Workspace Norm'!G29</f>
        <v>328.2</v>
      </c>
      <c r="C11" s="116" t="s">
        <v>267</v>
      </c>
      <c r="D11" s="23" t="s">
        <v>298</v>
      </c>
      <c r="E11" s="23">
        <f>'Workspace Norm'!B15</f>
        <v>18</v>
      </c>
      <c r="F11" s="28" t="s">
        <v>302</v>
      </c>
    </row>
    <row r="15" spans="1:6" x14ac:dyDescent="0.25">
      <c r="E15" s="26"/>
    </row>
  </sheetData>
  <mergeCells count="1">
    <mergeCell ref="A7:F7"/>
  </mergeCells>
  <pageMargins left="0.7" right="0.7" top="0.75" bottom="0.75" header="0.3" footer="0.3"/>
  <pageSetup paperSize="9" scale="72" fitToHeight="0" orientation="portrait" r:id="rId1"/>
  <headerFooter>
    <oddFooter>&amp;C&amp;"Arial,Bold"&amp;14&amp;P/&amp;N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view="pageBreakPreview" topLeftCell="A17" zoomScaleNormal="100" zoomScaleSheetLayoutView="100" workbookViewId="0">
      <selection activeCell="A19" sqref="A19"/>
    </sheetView>
  </sheetViews>
  <sheetFormatPr defaultRowHeight="15" x14ac:dyDescent="0.25"/>
  <cols>
    <col min="1" max="1" width="32.42578125" customWidth="1"/>
    <col min="2" max="2" width="14.140625" customWidth="1"/>
    <col min="3" max="5" width="11.7109375" customWidth="1"/>
    <col min="6" max="6" width="12.42578125" customWidth="1"/>
    <col min="7" max="7" width="10.42578125" style="4" customWidth="1"/>
    <col min="8" max="8" width="31.42578125" bestFit="1" customWidth="1"/>
  </cols>
  <sheetData>
    <row r="1" spans="1:8" x14ac:dyDescent="0.25">
      <c r="B1" s="1"/>
      <c r="C1" s="2"/>
      <c r="D1" s="2"/>
      <c r="E1" s="2"/>
      <c r="F1" s="2"/>
      <c r="G1" s="3"/>
    </row>
    <row r="2" spans="1:8" ht="33" customHeight="1" x14ac:dyDescent="0.25">
      <c r="A2" s="2"/>
      <c r="B2" s="1"/>
      <c r="C2" s="4"/>
      <c r="D2" s="4"/>
      <c r="E2" s="4"/>
      <c r="F2" s="2"/>
      <c r="G2" s="3"/>
    </row>
    <row r="3" spans="1:8" ht="33.75" customHeight="1" x14ac:dyDescent="0.25">
      <c r="A3" s="158" t="s">
        <v>293</v>
      </c>
      <c r="B3" s="159"/>
      <c r="C3" s="159"/>
      <c r="D3" s="159"/>
      <c r="E3" s="159"/>
      <c r="F3" s="159"/>
      <c r="G3" s="159"/>
      <c r="H3" s="159"/>
    </row>
    <row r="4" spans="1:8" ht="94.5" x14ac:dyDescent="0.25">
      <c r="A4" s="29" t="s">
        <v>21</v>
      </c>
      <c r="B4" s="5" t="s">
        <v>35</v>
      </c>
      <c r="C4" s="5" t="s">
        <v>31</v>
      </c>
      <c r="D4" s="5" t="s">
        <v>125</v>
      </c>
      <c r="E4" s="5" t="s">
        <v>126</v>
      </c>
      <c r="F4" s="5" t="s">
        <v>39</v>
      </c>
      <c r="G4" s="5" t="s">
        <v>32</v>
      </c>
      <c r="H4" s="117" t="s">
        <v>22</v>
      </c>
    </row>
    <row r="5" spans="1:8" ht="31.5" x14ac:dyDescent="0.25">
      <c r="A5" s="30" t="s">
        <v>34</v>
      </c>
      <c r="B5" s="6"/>
      <c r="C5" s="6"/>
      <c r="D5" s="6"/>
      <c r="E5" s="6"/>
      <c r="F5" s="6"/>
      <c r="G5" s="6"/>
      <c r="H5" s="118"/>
    </row>
    <row r="6" spans="1:8" x14ac:dyDescent="0.25">
      <c r="A6" s="119" t="s">
        <v>268</v>
      </c>
      <c r="B6" s="120">
        <v>1</v>
      </c>
      <c r="C6" s="120">
        <v>1</v>
      </c>
      <c r="D6" s="120"/>
      <c r="E6" s="120"/>
      <c r="F6" s="121">
        <v>12</v>
      </c>
      <c r="G6" s="122">
        <f t="shared" ref="G6:G14" si="0">B6*F6</f>
        <v>12</v>
      </c>
      <c r="H6" s="116" t="s">
        <v>23</v>
      </c>
    </row>
    <row r="7" spans="1:8" ht="30" x14ac:dyDescent="0.25">
      <c r="A7" s="15" t="s">
        <v>269</v>
      </c>
      <c r="B7" s="31">
        <v>3</v>
      </c>
      <c r="C7" s="31">
        <v>3</v>
      </c>
      <c r="D7" s="31"/>
      <c r="E7" s="31"/>
      <c r="F7" s="112">
        <v>10</v>
      </c>
      <c r="G7" s="41">
        <f t="shared" si="0"/>
        <v>30</v>
      </c>
      <c r="H7" s="116" t="s">
        <v>270</v>
      </c>
    </row>
    <row r="8" spans="1:8" ht="171" x14ac:dyDescent="0.25">
      <c r="A8" s="15" t="s">
        <v>271</v>
      </c>
      <c r="B8" s="31">
        <v>1</v>
      </c>
      <c r="C8" s="31"/>
      <c r="D8" s="31">
        <v>1</v>
      </c>
      <c r="E8" s="31"/>
      <c r="F8" s="112">
        <v>4</v>
      </c>
      <c r="G8" s="41">
        <f t="shared" si="0"/>
        <v>4</v>
      </c>
      <c r="H8" s="63" t="s">
        <v>237</v>
      </c>
    </row>
    <row r="9" spans="1:8" x14ac:dyDescent="0.25">
      <c r="A9" s="15" t="s">
        <v>272</v>
      </c>
      <c r="B9" s="31">
        <v>1</v>
      </c>
      <c r="C9" s="31">
        <v>1</v>
      </c>
      <c r="D9" s="31"/>
      <c r="E9" s="31"/>
      <c r="F9" s="112">
        <v>12</v>
      </c>
      <c r="G9" s="41">
        <f t="shared" si="0"/>
        <v>12</v>
      </c>
      <c r="H9" s="116" t="s">
        <v>23</v>
      </c>
    </row>
    <row r="10" spans="1:8" ht="14.45" customHeight="1" x14ac:dyDescent="0.25">
      <c r="A10" s="32" t="s">
        <v>24</v>
      </c>
      <c r="B10" s="31">
        <v>1</v>
      </c>
      <c r="C10" s="31">
        <v>1</v>
      </c>
      <c r="D10" s="31"/>
      <c r="E10" s="31"/>
      <c r="F10" s="112">
        <v>9</v>
      </c>
      <c r="G10" s="41">
        <f t="shared" si="0"/>
        <v>9</v>
      </c>
      <c r="H10" s="116" t="s">
        <v>23</v>
      </c>
    </row>
    <row r="11" spans="1:8" ht="171" x14ac:dyDescent="0.25">
      <c r="A11" s="15" t="s">
        <v>273</v>
      </c>
      <c r="B11" s="31">
        <v>7</v>
      </c>
      <c r="C11" s="31"/>
      <c r="D11" s="31">
        <v>7</v>
      </c>
      <c r="E11" s="31"/>
      <c r="F11" s="112">
        <v>4</v>
      </c>
      <c r="G11" s="41">
        <f t="shared" si="0"/>
        <v>28</v>
      </c>
      <c r="H11" s="63" t="s">
        <v>237</v>
      </c>
    </row>
    <row r="12" spans="1:8" ht="30" x14ac:dyDescent="0.25">
      <c r="A12" s="15" t="s">
        <v>274</v>
      </c>
      <c r="B12" s="31">
        <v>2</v>
      </c>
      <c r="C12" s="31">
        <v>2</v>
      </c>
      <c r="D12" s="31"/>
      <c r="E12" s="31"/>
      <c r="F12" s="112">
        <v>10</v>
      </c>
      <c r="G12" s="41">
        <f t="shared" si="0"/>
        <v>20</v>
      </c>
      <c r="H12" s="116" t="s">
        <v>23</v>
      </c>
    </row>
    <row r="13" spans="1:8" x14ac:dyDescent="0.25">
      <c r="A13" s="15" t="s">
        <v>275</v>
      </c>
      <c r="B13" s="31">
        <v>1</v>
      </c>
      <c r="C13" s="31">
        <v>1</v>
      </c>
      <c r="D13" s="31"/>
      <c r="E13" s="31"/>
      <c r="F13" s="112">
        <v>9</v>
      </c>
      <c r="G13" s="41">
        <f t="shared" si="0"/>
        <v>9</v>
      </c>
      <c r="H13" s="116" t="s">
        <v>23</v>
      </c>
    </row>
    <row r="14" spans="1:8" x14ac:dyDescent="0.25">
      <c r="A14" s="15" t="s">
        <v>276</v>
      </c>
      <c r="B14" s="31">
        <v>1</v>
      </c>
      <c r="C14" s="31"/>
      <c r="D14" s="31"/>
      <c r="E14" s="31">
        <v>1</v>
      </c>
      <c r="F14" s="112">
        <v>30</v>
      </c>
      <c r="G14" s="41">
        <f t="shared" si="0"/>
        <v>30</v>
      </c>
      <c r="H14" s="78" t="s">
        <v>277</v>
      </c>
    </row>
    <row r="15" spans="1:8" ht="31.5" x14ac:dyDescent="0.25">
      <c r="A15" s="30" t="s">
        <v>33</v>
      </c>
      <c r="B15" s="6">
        <f t="shared" ref="B15:G15" si="1">SUM(B6:B14)</f>
        <v>18</v>
      </c>
      <c r="C15" s="6">
        <f t="shared" si="1"/>
        <v>9</v>
      </c>
      <c r="D15" s="6">
        <f t="shared" si="1"/>
        <v>8</v>
      </c>
      <c r="E15" s="6">
        <f t="shared" si="1"/>
        <v>1</v>
      </c>
      <c r="F15" s="113">
        <f t="shared" si="1"/>
        <v>100</v>
      </c>
      <c r="G15" s="114">
        <f t="shared" si="1"/>
        <v>154</v>
      </c>
      <c r="H15" s="114"/>
    </row>
    <row r="16" spans="1:8" ht="31.5" x14ac:dyDescent="0.25">
      <c r="A16" s="30" t="s">
        <v>36</v>
      </c>
      <c r="B16" s="6"/>
      <c r="C16" s="6"/>
      <c r="D16" s="6"/>
      <c r="E16" s="6"/>
      <c r="F16" s="113"/>
      <c r="G16" s="113"/>
      <c r="H16" s="113"/>
    </row>
    <row r="17" spans="1:8" ht="15.75" x14ac:dyDescent="0.25">
      <c r="A17" s="30" t="s">
        <v>278</v>
      </c>
      <c r="B17" s="123">
        <v>9</v>
      </c>
      <c r="C17" s="124"/>
      <c r="D17" s="6"/>
      <c r="E17" s="6"/>
      <c r="F17" s="113"/>
      <c r="G17" s="113"/>
      <c r="H17" s="113"/>
    </row>
    <row r="18" spans="1:8" x14ac:dyDescent="0.25">
      <c r="A18" s="15" t="s">
        <v>279</v>
      </c>
      <c r="B18" s="31"/>
      <c r="C18" s="31">
        <v>1</v>
      </c>
      <c r="D18" s="31"/>
      <c r="E18" s="31"/>
      <c r="F18" s="112">
        <v>9</v>
      </c>
      <c r="G18" s="41">
        <f>C18*F18</f>
        <v>9</v>
      </c>
      <c r="H18" s="125"/>
    </row>
    <row r="19" spans="1:8" ht="71.25" x14ac:dyDescent="0.25">
      <c r="A19" s="15" t="s">
        <v>303</v>
      </c>
      <c r="B19" s="31"/>
      <c r="C19" s="31">
        <v>1</v>
      </c>
      <c r="D19" s="31"/>
      <c r="E19" s="31"/>
      <c r="F19" s="112">
        <f>IF((B15+B17)*1.4&lt;60, (B15+B17)*1.4,60)</f>
        <v>37.799999999999997</v>
      </c>
      <c r="G19" s="41">
        <f>C19*F19</f>
        <v>37.799999999999997</v>
      </c>
      <c r="H19" s="116" t="s">
        <v>280</v>
      </c>
    </row>
    <row r="20" spans="1:8" x14ac:dyDescent="0.25">
      <c r="A20" s="15" t="s">
        <v>281</v>
      </c>
      <c r="B20" s="31"/>
      <c r="C20" s="31">
        <v>2</v>
      </c>
      <c r="D20" s="31"/>
      <c r="E20" s="31"/>
      <c r="F20" s="112">
        <v>9</v>
      </c>
      <c r="G20" s="41">
        <f t="shared" ref="G20:G25" si="2">C20*F20</f>
        <v>18</v>
      </c>
      <c r="H20" s="116"/>
    </row>
    <row r="21" spans="1:8" x14ac:dyDescent="0.25">
      <c r="A21" s="15" t="s">
        <v>25</v>
      </c>
      <c r="B21" s="31"/>
      <c r="C21" s="31">
        <v>1</v>
      </c>
      <c r="D21" s="31"/>
      <c r="E21" s="31"/>
      <c r="F21" s="41">
        <f>IF((B15+B17)*1.1&lt;60, (B15+B17)*1.1, 60)</f>
        <v>29.700000000000003</v>
      </c>
      <c r="G21" s="41">
        <f t="shared" si="2"/>
        <v>29.700000000000003</v>
      </c>
      <c r="H21" s="116" t="s">
        <v>282</v>
      </c>
    </row>
    <row r="22" spans="1:8" x14ac:dyDescent="0.25">
      <c r="A22" s="15" t="s">
        <v>283</v>
      </c>
      <c r="B22" s="31"/>
      <c r="C22" s="31">
        <v>1</v>
      </c>
      <c r="D22" s="31"/>
      <c r="E22" s="31"/>
      <c r="F22" s="136">
        <v>4.5</v>
      </c>
      <c r="G22" s="137">
        <f t="shared" si="2"/>
        <v>4.5</v>
      </c>
      <c r="H22" s="116"/>
    </row>
    <row r="23" spans="1:8" x14ac:dyDescent="0.25">
      <c r="A23" s="15" t="s">
        <v>26</v>
      </c>
      <c r="B23" s="31"/>
      <c r="C23" s="31">
        <v>1</v>
      </c>
      <c r="D23" s="31"/>
      <c r="E23" s="31"/>
      <c r="F23" s="136">
        <v>4.5</v>
      </c>
      <c r="G23" s="137">
        <f t="shared" si="2"/>
        <v>4.5</v>
      </c>
      <c r="H23" s="116"/>
    </row>
    <row r="24" spans="1:8" ht="102" x14ac:dyDescent="0.25">
      <c r="A24" s="15" t="s">
        <v>27</v>
      </c>
      <c r="B24" s="31"/>
      <c r="C24" s="31">
        <v>2</v>
      </c>
      <c r="D24" s="31"/>
      <c r="E24" s="31"/>
      <c r="F24" s="112">
        <v>6</v>
      </c>
      <c r="G24" s="41">
        <f t="shared" si="2"/>
        <v>12</v>
      </c>
      <c r="H24" s="116" t="s">
        <v>299</v>
      </c>
    </row>
    <row r="25" spans="1:8" x14ac:dyDescent="0.25">
      <c r="A25" s="15" t="s">
        <v>37</v>
      </c>
      <c r="B25" s="31"/>
      <c r="C25" s="31">
        <v>1</v>
      </c>
      <c r="D25" s="31"/>
      <c r="E25" s="31"/>
      <c r="F25" s="112">
        <v>4</v>
      </c>
      <c r="G25" s="41">
        <f t="shared" si="2"/>
        <v>4</v>
      </c>
      <c r="H25" s="116" t="s">
        <v>41</v>
      </c>
    </row>
    <row r="26" spans="1:8" ht="31.5" x14ac:dyDescent="0.25">
      <c r="A26" s="30" t="s">
        <v>38</v>
      </c>
      <c r="B26" s="6"/>
      <c r="C26" s="6">
        <f>SUM(C18:C25)</f>
        <v>10</v>
      </c>
      <c r="D26" s="6">
        <f>SUM(D18:D25)</f>
        <v>0</v>
      </c>
      <c r="E26" s="6">
        <f>SUM(E18:E25)</f>
        <v>0</v>
      </c>
      <c r="F26" s="113">
        <f>SUM(F18:F25)</f>
        <v>104.5</v>
      </c>
      <c r="G26" s="114">
        <f>SUM(G18:G25)</f>
        <v>119.5</v>
      </c>
      <c r="H26" s="114"/>
    </row>
    <row r="27" spans="1:8" ht="30" x14ac:dyDescent="0.25">
      <c r="A27" s="15" t="s">
        <v>284</v>
      </c>
      <c r="B27" s="33"/>
      <c r="C27" s="33"/>
      <c r="D27" s="33"/>
      <c r="E27" s="33"/>
      <c r="F27" s="126"/>
      <c r="G27" s="127">
        <f>G15+G26</f>
        <v>273.5</v>
      </c>
      <c r="H27" s="78"/>
    </row>
    <row r="28" spans="1:8" ht="15.75" x14ac:dyDescent="0.25">
      <c r="A28" s="15" t="s">
        <v>285</v>
      </c>
      <c r="B28" s="31"/>
      <c r="C28" s="31"/>
      <c r="D28" s="31"/>
      <c r="E28" s="31"/>
      <c r="F28" s="112"/>
      <c r="G28" s="127">
        <f>G27*20/100</f>
        <v>54.7</v>
      </c>
      <c r="H28" s="78"/>
    </row>
    <row r="29" spans="1:8" ht="15.75" x14ac:dyDescent="0.25">
      <c r="A29" s="34" t="s">
        <v>28</v>
      </c>
      <c r="B29" s="128">
        <f>B26+B15</f>
        <v>18</v>
      </c>
      <c r="C29" s="128">
        <f>C26+C15</f>
        <v>19</v>
      </c>
      <c r="D29" s="128">
        <f>D26+D15</f>
        <v>8</v>
      </c>
      <c r="E29" s="128">
        <f>E26+E15</f>
        <v>1</v>
      </c>
      <c r="F29" s="126">
        <f>F26+F15</f>
        <v>204.5</v>
      </c>
      <c r="G29" s="127">
        <f>G27+G28</f>
        <v>328.2</v>
      </c>
      <c r="H29" s="78" t="s">
        <v>286</v>
      </c>
    </row>
    <row r="30" spans="1:8" ht="15.75" thickBot="1" x14ac:dyDescent="0.3">
      <c r="A30" s="49"/>
      <c r="B30" s="49"/>
      <c r="C30" s="49"/>
      <c r="D30" s="49"/>
      <c r="E30" s="49"/>
      <c r="F30" s="49"/>
      <c r="G30" s="111"/>
      <c r="H30" s="129"/>
    </row>
    <row r="31" spans="1:8" ht="16.5" thickBot="1" x14ac:dyDescent="0.3">
      <c r="A31" s="35" t="s">
        <v>29</v>
      </c>
      <c r="B31" s="130"/>
      <c r="C31" s="131">
        <f>B29</f>
        <v>18</v>
      </c>
      <c r="D31" s="132"/>
      <c r="E31" s="132"/>
      <c r="F31" s="49"/>
      <c r="G31" s="133"/>
      <c r="H31" s="49"/>
    </row>
    <row r="32" spans="1:8" ht="32.25" thickBot="1" x14ac:dyDescent="0.3">
      <c r="A32" s="35" t="s">
        <v>137</v>
      </c>
      <c r="B32" s="130"/>
      <c r="C32" s="131">
        <f>C29+D29</f>
        <v>27</v>
      </c>
      <c r="D32" s="132"/>
      <c r="E32" s="132"/>
      <c r="F32" s="49"/>
      <c r="G32" s="111"/>
      <c r="H32" s="49"/>
    </row>
    <row r="33" spans="8:8" x14ac:dyDescent="0.25">
      <c r="H33" s="36"/>
    </row>
  </sheetData>
  <mergeCells count="1">
    <mergeCell ref="A3:H3"/>
  </mergeCells>
  <pageMargins left="0.7" right="0.7" top="0.75" bottom="0.75" header="0.3" footer="0.3"/>
  <pageSetup paperSize="9" scale="64" orientation="portrait" r:id="rId1"/>
  <headerFooter>
    <oddFooter>&amp;C&amp;"Arial,Bold"&amp;12&amp;P/&amp;N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Contents</vt:lpstr>
      <vt:lpstr>Specification</vt:lpstr>
      <vt:lpstr>Specification  </vt:lpstr>
      <vt:lpstr>Specification </vt:lpstr>
      <vt:lpstr>Specifications</vt:lpstr>
      <vt:lpstr>Specifications </vt:lpstr>
      <vt:lpstr>Space_Parking and Toilets</vt:lpstr>
      <vt:lpstr>Workspace Norm</vt:lpstr>
      <vt:lpstr>Contents!Print_Area</vt:lpstr>
      <vt:lpstr>Specification!Print_Area</vt:lpstr>
      <vt:lpstr>'Specification '!Print_Area</vt:lpstr>
      <vt:lpstr>'Specification  '!Print_Area</vt:lpstr>
      <vt:lpstr>Specifications!Print_Area</vt:lpstr>
      <vt:lpstr>'Specifications '!Print_Area</vt:lpstr>
      <vt:lpstr>'Workspace Norm'!Print_Area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Buhle Sesiko</dc:creator>
  <cp:lastModifiedBy>Kgaugelo Lahliwe Ndzukulu</cp:lastModifiedBy>
  <cp:lastPrinted>2021-04-07T14:04:39Z</cp:lastPrinted>
  <dcterms:created xsi:type="dcterms:W3CDTF">2017-02-13T06:37:06Z</dcterms:created>
  <dcterms:modified xsi:type="dcterms:W3CDTF">2021-10-25T14:03:09Z</dcterms:modified>
</cp:coreProperties>
</file>