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Nosipho SCM\RFB Security guard for MP\Publication pack\"/>
    </mc:Choice>
  </mc:AlternateContent>
  <xr:revisionPtr revIDLastSave="0" documentId="13_ncr:1_{AF2B0917-FDDB-4A16-BA01-743C171F0D3F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PRICING SCHEDULE" sheetId="6" r:id="rId1"/>
  </sheets>
  <definedNames>
    <definedName name="_xlnm.Print_Area" localSheetId="0">'PRICING SCHEDULE'!$A:$P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6" l="1"/>
  <c r="N17" i="6"/>
  <c r="O17" i="6" s="1"/>
  <c r="J17" i="6"/>
  <c r="K17" i="6" s="1"/>
  <c r="F17" i="6"/>
  <c r="G17" i="6" s="1"/>
  <c r="N16" i="6"/>
  <c r="O16" i="6" s="1"/>
  <c r="J16" i="6"/>
  <c r="K16" i="6" s="1"/>
  <c r="F16" i="6"/>
  <c r="G16" i="6" s="1"/>
  <c r="N18" i="6"/>
  <c r="O18" i="6" s="1"/>
  <c r="N15" i="6"/>
  <c r="O15" i="6" s="1"/>
  <c r="J15" i="6"/>
  <c r="K15" i="6" s="1"/>
  <c r="J18" i="6"/>
  <c r="K18" i="6" s="1"/>
  <c r="F18" i="6"/>
  <c r="G18" i="6" s="1"/>
  <c r="F15" i="6"/>
  <c r="P16" i="6" l="1"/>
  <c r="P17" i="6"/>
  <c r="G14" i="6"/>
  <c r="G19" i="6" s="1"/>
  <c r="G20" i="6" s="1"/>
  <c r="G21" i="6" s="1"/>
  <c r="P18" i="6"/>
  <c r="P15" i="6" l="1"/>
  <c r="K14" i="6" l="1"/>
  <c r="K19" i="6" s="1"/>
  <c r="O14" i="6"/>
  <c r="O19" i="6" s="1"/>
  <c r="O20" i="6" s="1"/>
  <c r="O21" i="6" s="1"/>
  <c r="P14" i="6"/>
  <c r="P19" i="6" l="1"/>
  <c r="P20" i="6" s="1"/>
  <c r="P21" i="6" s="1"/>
  <c r="K20" i="6"/>
  <c r="K21" i="6" s="1"/>
</calcChain>
</file>

<file path=xl/sharedStrings.xml><?xml version="1.0" encoding="utf-8"?>
<sst xmlns="http://schemas.openxmlformats.org/spreadsheetml/2006/main" count="51" uniqueCount="43">
  <si>
    <t>Item No</t>
  </si>
  <si>
    <t>Unit of measure</t>
  </si>
  <si>
    <t>VAT (@15%)</t>
  </si>
  <si>
    <t>1. INSTRUCTION FOR COMPLETING THE PRICING SCHEDULE</t>
  </si>
  <si>
    <t>YEAR 3</t>
  </si>
  <si>
    <t xml:space="preserve">Qty </t>
  </si>
  <si>
    <t>TOTAL</t>
  </si>
  <si>
    <t>Qty</t>
  </si>
  <si>
    <t>Line Price Term 
(Excl VAT)</t>
  </si>
  <si>
    <t>SUPPLY CHAIN MANAGEMENT</t>
  </si>
  <si>
    <t xml:space="preserve">Bidder Name </t>
  </si>
  <si>
    <t>Goods/Service description</t>
  </si>
  <si>
    <t>TOTAL BID PRICE  (EXCL VAT)</t>
  </si>
  <si>
    <t>TOTAL  BID PRICE (INCL VAT)</t>
  </si>
  <si>
    <t>Name</t>
  </si>
  <si>
    <t>Date</t>
  </si>
  <si>
    <t>Capacity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</si>
  <si>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</si>
  <si>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Signature (above)</t>
  </si>
  <si>
    <t>Pricing schedule</t>
  </si>
  <si>
    <t>No. of Persons</t>
  </si>
  <si>
    <t xml:space="preserve">(a)  Bidder must complete/enter YELLOW cells only </t>
  </si>
  <si>
    <t>Line/Annual Price Y1</t>
  </si>
  <si>
    <t>Line/Annual Price Y2</t>
  </si>
  <si>
    <t>Line/Annual Price Y3</t>
  </si>
  <si>
    <t>1.1</t>
  </si>
  <si>
    <t>1.2</t>
  </si>
  <si>
    <t>Unit Price 
(Excl VAT)</t>
  </si>
  <si>
    <t>Monthly Price (Exl.VAT)</t>
  </si>
  <si>
    <t>RFB No</t>
  </si>
  <si>
    <t>RFB Title</t>
  </si>
  <si>
    <t>SITA Nelspruit Offices</t>
  </si>
  <si>
    <t>Provision of 24 hours physical security service at the SITA Mpumalanga Middelburg Office for a period of fifteen (15) months</t>
  </si>
  <si>
    <t>YEAR 2 (3months)</t>
  </si>
  <si>
    <t>Grade "C" Security Officers 
Day shift -  Weekends and Public Holidays</t>
  </si>
  <si>
    <t>Grade "C" Security Officers 
Day shift - Monday to Friday</t>
  </si>
  <si>
    <t>Grade “C” Security Officers
Night shift - Monday to Friday</t>
  </si>
  <si>
    <t xml:space="preserve">Grade “C” Security Officers
Night shift - Weekends and Public holidays </t>
  </si>
  <si>
    <t>YEAR 1 ( 12 months)</t>
  </si>
  <si>
    <t>(a)  Unit and Line prices must be VAT EXCLUSIVE and in South African Rand (ZAR) currency.</t>
  </si>
  <si>
    <t>(b) The price must include all cost to deliver the goods or render the service, including all applicable taxes, labour, overtime and subsistance and travel</t>
  </si>
  <si>
    <t>(c) They bidder must indicate the annual  escalation percentage</t>
  </si>
  <si>
    <t>2806-2023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</si>
</sst>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-[$R-1C09]* #,##0.00_-;\-[$R-1C09]* #,##0.00_-;_-[$R-1C09]* &quot;-&quot;??_-;_-@_-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44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indexed="6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indexed="64"/>
      </right>
      <top/>
      <bottom style="thin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theme="4"/>
      </bottom>
      <diagonal/>
    </border>
    <border>
      <left style="thin">
        <color theme="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theme="4"/>
      </top>
      <bottom/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indexed="64"/>
      </right>
      <top style="thin">
        <color theme="4"/>
      </top>
      <bottom/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  <border>
      <left/>
      <right style="thin">
        <color indexed="6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indexed="64"/>
      </left>
      <right/>
      <top/>
      <bottom style="thin">
        <color theme="4"/>
      </bottom>
      <diagonal/>
    </border>
    <border>
      <left/>
      <right style="thin">
        <color indexed="64"/>
      </right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/>
      <bottom/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177">
    <xf numFmtId="0" fontId="0" fillId="0" borderId="0" xfId="0"/>
    <xf numFmtId="0" fontId="8" fillId="2" borderId="0" xfId="0" applyFont="1" applyFill="1"/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8" fillId="2" borderId="0" xfId="0" applyFont="1" applyFill="1" applyAlignment="1">
      <alignment vertical="top"/>
    </xf>
    <xf numFmtId="0" fontId="3" fillId="3" borderId="0" xfId="0" applyFont="1" applyFill="1"/>
    <xf numFmtId="0" fontId="8" fillId="2" borderId="0" xfId="0" applyFont="1" applyFill="1" applyAlignment="1">
      <alignment horizontal="left" vertical="top"/>
    </xf>
    <xf numFmtId="0" fontId="6" fillId="2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center" vertical="top" wrapText="1"/>
    </xf>
    <xf numFmtId="0" fontId="6" fillId="3" borderId="0" xfId="0" applyFont="1" applyFill="1"/>
    <xf numFmtId="0" fontId="11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vertical="top"/>
    </xf>
    <xf numFmtId="165" fontId="3" fillId="5" borderId="2" xfId="1" applyNumberFormat="1" applyFont="1" applyFill="1" applyBorder="1" applyAlignment="1">
      <alignment horizontal="right" vertical="top" wrapText="1"/>
    </xf>
    <xf numFmtId="0" fontId="3" fillId="5" borderId="2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vertical="top"/>
    </xf>
    <xf numFmtId="0" fontId="6" fillId="3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horizontal="left" vertical="top" wrapText="1"/>
    </xf>
    <xf numFmtId="0" fontId="6" fillId="3" borderId="0" xfId="0" applyFont="1" applyFill="1" applyAlignment="1">
      <alignment vertical="top" wrapText="1"/>
    </xf>
    <xf numFmtId="164" fontId="5" fillId="4" borderId="1" xfId="0" applyNumberFormat="1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left" vertical="top" wrapText="1"/>
    </xf>
    <xf numFmtId="164" fontId="6" fillId="4" borderId="1" xfId="0" applyNumberFormat="1" applyFont="1" applyFill="1" applyBorder="1" applyAlignment="1">
      <alignment horizontal="center" vertical="top" wrapText="1"/>
    </xf>
    <xf numFmtId="0" fontId="8" fillId="0" borderId="0" xfId="0" applyFont="1"/>
    <xf numFmtId="0" fontId="2" fillId="3" borderId="6" xfId="0" applyFont="1" applyFill="1" applyBorder="1" applyAlignment="1">
      <alignment vertical="top"/>
    </xf>
    <xf numFmtId="0" fontId="6" fillId="2" borderId="1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vertical="top"/>
    </xf>
    <xf numFmtId="0" fontId="0" fillId="3" borderId="0" xfId="0" applyFill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7" fillId="0" borderId="0" xfId="0" applyFont="1" applyAlignment="1">
      <alignment horizontal="right" vertical="top"/>
    </xf>
    <xf numFmtId="0" fontId="6" fillId="0" borderId="0" xfId="0" applyFont="1" applyAlignment="1">
      <alignment wrapText="1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1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top"/>
    </xf>
    <xf numFmtId="0" fontId="2" fillId="3" borderId="0" xfId="0" applyFont="1" applyFill="1" applyAlignment="1">
      <alignment vertical="top"/>
    </xf>
    <xf numFmtId="0" fontId="2" fillId="3" borderId="0" xfId="0" applyFont="1" applyFill="1" applyAlignment="1">
      <alignment horizontal="left" vertical="top"/>
    </xf>
    <xf numFmtId="165" fontId="3" fillId="5" borderId="20" xfId="1" applyNumberFormat="1" applyFont="1" applyFill="1" applyBorder="1" applyAlignment="1">
      <alignment horizontal="right" vertical="top" wrapText="1"/>
    </xf>
    <xf numFmtId="165" fontId="3" fillId="5" borderId="19" xfId="1" applyNumberFormat="1" applyFont="1" applyFill="1" applyBorder="1" applyAlignment="1">
      <alignment horizontal="right" vertical="top" wrapText="1"/>
    </xf>
    <xf numFmtId="0" fontId="2" fillId="3" borderId="0" xfId="0" applyFont="1" applyFill="1" applyAlignment="1">
      <alignment horizontal="left" vertical="center" wrapText="1"/>
    </xf>
    <xf numFmtId="14" fontId="2" fillId="3" borderId="0" xfId="0" applyNumberFormat="1" applyFont="1" applyFill="1" applyAlignment="1">
      <alignment horizontal="left" vertical="center"/>
    </xf>
    <xf numFmtId="0" fontId="6" fillId="0" borderId="2" xfId="0" applyFont="1" applyBorder="1" applyAlignment="1">
      <alignment horizontal="left" vertical="top" wrapText="1"/>
    </xf>
    <xf numFmtId="0" fontId="2" fillId="6" borderId="9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top"/>
    </xf>
    <xf numFmtId="0" fontId="2" fillId="6" borderId="10" xfId="0" applyFont="1" applyFill="1" applyBorder="1" applyAlignment="1">
      <alignment horizontal="left"/>
    </xf>
    <xf numFmtId="164" fontId="3" fillId="6" borderId="1" xfId="0" applyNumberFormat="1" applyFont="1" applyFill="1" applyBorder="1" applyAlignment="1">
      <alignment vertical="center" wrapText="1"/>
    </xf>
    <xf numFmtId="164" fontId="3" fillId="5" borderId="1" xfId="0" applyNumberFormat="1" applyFont="1" applyFill="1" applyBorder="1" applyAlignment="1">
      <alignment vertical="center" wrapText="1"/>
    </xf>
    <xf numFmtId="164" fontId="7" fillId="5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4" fillId="5" borderId="22" xfId="0" applyFont="1" applyFill="1" applyBorder="1" applyAlignment="1">
      <alignment horizontal="right" vertical="top" wrapText="1"/>
    </xf>
    <xf numFmtId="165" fontId="3" fillId="5" borderId="23" xfId="1" applyNumberFormat="1" applyFont="1" applyFill="1" applyBorder="1" applyAlignment="1">
      <alignment horizontal="right" vertical="top" wrapText="1"/>
    </xf>
    <xf numFmtId="0" fontId="4" fillId="5" borderId="2" xfId="0" applyFont="1" applyFill="1" applyBorder="1" applyAlignment="1">
      <alignment horizontal="left" vertical="top" wrapText="1"/>
    </xf>
    <xf numFmtId="165" fontId="3" fillId="5" borderId="25" xfId="1" applyNumberFormat="1" applyFont="1" applyFill="1" applyBorder="1" applyAlignment="1">
      <alignment horizontal="right" vertical="top" wrapText="1"/>
    </xf>
    <xf numFmtId="0" fontId="4" fillId="5" borderId="26" xfId="0" applyFont="1" applyFill="1" applyBorder="1" applyAlignment="1">
      <alignment horizontal="left" vertical="top" wrapText="1"/>
    </xf>
    <xf numFmtId="165" fontId="3" fillId="5" borderId="27" xfId="1" applyNumberFormat="1" applyFont="1" applyFill="1" applyBorder="1" applyAlignment="1">
      <alignment horizontal="right" vertical="top" wrapText="1"/>
    </xf>
    <xf numFmtId="164" fontId="3" fillId="6" borderId="25" xfId="0" applyNumberFormat="1" applyFont="1" applyFill="1" applyBorder="1" applyAlignment="1">
      <alignment vertical="center" wrapText="1"/>
    </xf>
    <xf numFmtId="164" fontId="3" fillId="5" borderId="25" xfId="0" applyNumberFormat="1" applyFont="1" applyFill="1" applyBorder="1" applyAlignment="1">
      <alignment vertical="center" wrapText="1"/>
    </xf>
    <xf numFmtId="164" fontId="3" fillId="6" borderId="27" xfId="0" applyNumberFormat="1" applyFont="1" applyFill="1" applyBorder="1" applyAlignment="1">
      <alignment vertical="center" wrapText="1"/>
    </xf>
    <xf numFmtId="164" fontId="3" fillId="5" borderId="27" xfId="0" applyNumberFormat="1" applyFont="1" applyFill="1" applyBorder="1" applyAlignment="1">
      <alignment vertical="center" wrapText="1"/>
    </xf>
    <xf numFmtId="0" fontId="6" fillId="2" borderId="28" xfId="0" applyFont="1" applyFill="1" applyBorder="1" applyAlignment="1">
      <alignment horizontal="left" vertical="top" wrapText="1"/>
    </xf>
    <xf numFmtId="164" fontId="6" fillId="2" borderId="29" xfId="0" applyNumberFormat="1" applyFont="1" applyFill="1" applyBorder="1" applyAlignment="1">
      <alignment horizontal="center" vertical="top" wrapText="1"/>
    </xf>
    <xf numFmtId="0" fontId="6" fillId="2" borderId="31" xfId="0" applyFont="1" applyFill="1" applyBorder="1" applyAlignment="1">
      <alignment vertical="top" wrapText="1"/>
    </xf>
    <xf numFmtId="0" fontId="15" fillId="0" borderId="2" xfId="0" applyFont="1" applyBorder="1" applyAlignment="1">
      <alignment vertical="center" wrapText="1"/>
    </xf>
    <xf numFmtId="0" fontId="15" fillId="0" borderId="32" xfId="0" applyFont="1" applyBorder="1" applyAlignment="1">
      <alignment vertical="center" wrapText="1"/>
    </xf>
    <xf numFmtId="0" fontId="4" fillId="5" borderId="32" xfId="0" applyFont="1" applyFill="1" applyBorder="1" applyAlignment="1">
      <alignment horizontal="right" vertical="top" wrapText="1"/>
    </xf>
    <xf numFmtId="0" fontId="4" fillId="5" borderId="2" xfId="0" applyFont="1" applyFill="1" applyBorder="1" applyAlignment="1">
      <alignment horizontal="right" vertical="top" wrapText="1"/>
    </xf>
    <xf numFmtId="0" fontId="6" fillId="2" borderId="33" xfId="0" applyFont="1" applyFill="1" applyBorder="1" applyAlignment="1">
      <alignment horizontal="center" vertical="top" wrapText="1"/>
    </xf>
    <xf numFmtId="0" fontId="3" fillId="0" borderId="34" xfId="1" applyNumberFormat="1" applyFont="1" applyFill="1" applyBorder="1" applyAlignment="1">
      <alignment horizontal="center" vertical="center" wrapText="1"/>
    </xf>
    <xf numFmtId="0" fontId="3" fillId="0" borderId="35" xfId="1" applyNumberFormat="1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4" fillId="5" borderId="32" xfId="0" applyFont="1" applyFill="1" applyBorder="1" applyAlignment="1">
      <alignment horizontal="center" vertical="top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37" xfId="0" applyFont="1" applyFill="1" applyBorder="1" applyAlignment="1">
      <alignment horizontal="center" vertical="top" wrapText="1"/>
    </xf>
    <xf numFmtId="165" fontId="3" fillId="5" borderId="35" xfId="1" applyNumberFormat="1" applyFont="1" applyFill="1" applyBorder="1" applyAlignment="1">
      <alignment horizontal="right" vertical="top" wrapText="1"/>
    </xf>
    <xf numFmtId="165" fontId="3" fillId="5" borderId="34" xfId="1" applyNumberFormat="1" applyFont="1" applyFill="1" applyBorder="1" applyAlignment="1">
      <alignment horizontal="right" vertical="top" wrapText="1"/>
    </xf>
    <xf numFmtId="165" fontId="3" fillId="5" borderId="38" xfId="1" applyNumberFormat="1" applyFont="1" applyFill="1" applyBorder="1" applyAlignment="1">
      <alignment horizontal="right" vertical="top" wrapText="1"/>
    </xf>
    <xf numFmtId="0" fontId="0" fillId="3" borderId="17" xfId="0" applyFill="1" applyBorder="1" applyAlignment="1">
      <alignment horizontal="center" vertical="top"/>
    </xf>
    <xf numFmtId="0" fontId="0" fillId="3" borderId="20" xfId="0" applyFill="1" applyBorder="1" applyAlignment="1">
      <alignment vertical="top"/>
    </xf>
    <xf numFmtId="0" fontId="0" fillId="3" borderId="39" xfId="0" applyFill="1" applyBorder="1" applyAlignment="1">
      <alignment vertical="top"/>
    </xf>
    <xf numFmtId="164" fontId="6" fillId="2" borderId="28" xfId="0" applyNumberFormat="1" applyFont="1" applyFill="1" applyBorder="1" applyAlignment="1">
      <alignment horizontal="center" vertical="top" wrapText="1"/>
    </xf>
    <xf numFmtId="164" fontId="6" fillId="2" borderId="40" xfId="0" applyNumberFormat="1" applyFont="1" applyFill="1" applyBorder="1" applyAlignment="1">
      <alignment horizontal="center" vertical="top" wrapText="1"/>
    </xf>
    <xf numFmtId="164" fontId="7" fillId="5" borderId="4" xfId="0" applyNumberFormat="1" applyFont="1" applyFill="1" applyBorder="1" applyAlignment="1">
      <alignment horizontal="left" vertical="center" wrapText="1"/>
    </xf>
    <xf numFmtId="164" fontId="7" fillId="5" borderId="41" xfId="0" applyNumberFormat="1" applyFont="1" applyFill="1" applyBorder="1" applyAlignment="1">
      <alignment horizontal="left" vertical="center" wrapText="1"/>
    </xf>
    <xf numFmtId="44" fontId="4" fillId="5" borderId="41" xfId="0" applyNumberFormat="1" applyFont="1" applyFill="1" applyBorder="1" applyAlignment="1">
      <alignment vertical="top" wrapText="1"/>
    </xf>
    <xf numFmtId="164" fontId="6" fillId="5" borderId="4" xfId="0" applyNumberFormat="1" applyFont="1" applyFill="1" applyBorder="1" applyAlignment="1">
      <alignment horizontal="left" vertical="top" wrapText="1"/>
    </xf>
    <xf numFmtId="164" fontId="6" fillId="5" borderId="39" xfId="0" applyNumberFormat="1" applyFont="1" applyFill="1" applyBorder="1" applyAlignment="1">
      <alignment horizontal="left" vertical="top" wrapText="1"/>
    </xf>
    <xf numFmtId="164" fontId="6" fillId="2" borderId="3" xfId="0" applyNumberFormat="1" applyFont="1" applyFill="1" applyBorder="1" applyAlignment="1">
      <alignment horizontal="center" vertical="top" wrapText="1"/>
    </xf>
    <xf numFmtId="164" fontId="3" fillId="5" borderId="36" xfId="0" applyNumberFormat="1" applyFont="1" applyFill="1" applyBorder="1" applyAlignment="1">
      <alignment vertical="center" wrapText="1"/>
    </xf>
    <xf numFmtId="0" fontId="3" fillId="5" borderId="36" xfId="0" applyFont="1" applyFill="1" applyBorder="1" applyAlignment="1">
      <alignment horizontal="center" vertical="top" wrapText="1"/>
    </xf>
    <xf numFmtId="0" fontId="3" fillId="5" borderId="16" xfId="0" applyFont="1" applyFill="1" applyBorder="1" applyAlignment="1">
      <alignment horizontal="center" vertical="top" wrapText="1"/>
    </xf>
    <xf numFmtId="0" fontId="3" fillId="0" borderId="2" xfId="1" applyNumberFormat="1" applyFont="1" applyFill="1" applyBorder="1" applyAlignment="1">
      <alignment horizontal="center" vertical="center" wrapText="1"/>
    </xf>
    <xf numFmtId="0" fontId="3" fillId="0" borderId="32" xfId="1" applyNumberFormat="1" applyFont="1" applyFill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center" vertical="top" wrapText="1"/>
    </xf>
    <xf numFmtId="0" fontId="3" fillId="5" borderId="17" xfId="0" applyFont="1" applyFill="1" applyBorder="1" applyAlignment="1">
      <alignment horizontal="center" vertical="top" wrapText="1"/>
    </xf>
    <xf numFmtId="164" fontId="3" fillId="6" borderId="36" xfId="0" applyNumberFormat="1" applyFont="1" applyFill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17" xfId="1" applyNumberFormat="1" applyFont="1" applyFill="1" applyBorder="1" applyAlignment="1">
      <alignment horizontal="center" vertical="center" wrapText="1"/>
    </xf>
    <xf numFmtId="164" fontId="3" fillId="6" borderId="16" xfId="0" applyNumberFormat="1" applyFont="1" applyFill="1" applyBorder="1" applyAlignment="1">
      <alignment vertical="center" wrapText="1"/>
    </xf>
    <xf numFmtId="164" fontId="3" fillId="5" borderId="16" xfId="0" applyNumberFormat="1" applyFont="1" applyFill="1" applyBorder="1" applyAlignment="1">
      <alignment vertical="center" wrapText="1"/>
    </xf>
    <xf numFmtId="164" fontId="7" fillId="5" borderId="39" xfId="0" applyNumberFormat="1" applyFont="1" applyFill="1" applyBorder="1" applyAlignment="1">
      <alignment horizontal="left" vertical="center" wrapText="1"/>
    </xf>
    <xf numFmtId="0" fontId="3" fillId="0" borderId="38" xfId="1" applyNumberFormat="1" applyFont="1" applyFill="1" applyBorder="1" applyAlignment="1">
      <alignment horizontal="center" vertical="center" wrapText="1"/>
    </xf>
    <xf numFmtId="164" fontId="3" fillId="6" borderId="23" xfId="0" applyNumberFormat="1" applyFont="1" applyFill="1" applyBorder="1" applyAlignment="1">
      <alignment vertical="center" wrapText="1"/>
    </xf>
    <xf numFmtId="164" fontId="3" fillId="5" borderId="23" xfId="0" applyNumberFormat="1" applyFont="1" applyFill="1" applyBorder="1" applyAlignment="1">
      <alignment vertical="center" wrapText="1"/>
    </xf>
    <xf numFmtId="0" fontId="14" fillId="6" borderId="2" xfId="0" applyFont="1" applyFill="1" applyBorder="1"/>
    <xf numFmtId="0" fontId="6" fillId="4" borderId="2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center" vertical="top" wrapText="1"/>
    </xf>
    <xf numFmtId="164" fontId="6" fillId="4" borderId="4" xfId="0" applyNumberFormat="1" applyFont="1" applyFill="1" applyBorder="1" applyAlignment="1">
      <alignment horizontal="left" vertical="top" wrapText="1"/>
    </xf>
    <xf numFmtId="164" fontId="5" fillId="4" borderId="34" xfId="0" applyNumberFormat="1" applyFont="1" applyFill="1" applyBorder="1" applyAlignment="1">
      <alignment horizontal="center" vertical="top" wrapText="1"/>
    </xf>
    <xf numFmtId="164" fontId="5" fillId="4" borderId="25" xfId="0" applyNumberFormat="1" applyFont="1" applyFill="1" applyBorder="1" applyAlignment="1">
      <alignment horizontal="center" vertical="top" wrapText="1"/>
    </xf>
    <xf numFmtId="0" fontId="6" fillId="2" borderId="42" xfId="0" applyFont="1" applyFill="1" applyBorder="1" applyAlignment="1">
      <alignment horizontal="center" vertical="top" wrapText="1"/>
    </xf>
    <xf numFmtId="164" fontId="5" fillId="4" borderId="19" xfId="0" applyNumberFormat="1" applyFont="1" applyFill="1" applyBorder="1" applyAlignment="1">
      <alignment horizontal="center" vertical="top" wrapText="1"/>
    </xf>
    <xf numFmtId="0" fontId="3" fillId="0" borderId="20" xfId="1" applyNumberFormat="1" applyFont="1" applyFill="1" applyBorder="1" applyAlignment="1">
      <alignment horizontal="center" vertical="center" wrapText="1"/>
    </xf>
    <xf numFmtId="0" fontId="3" fillId="0" borderId="19" xfId="1" applyNumberFormat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165" fontId="3" fillId="5" borderId="0" xfId="1" applyNumberFormat="1" applyFont="1" applyFill="1" applyBorder="1" applyAlignment="1">
      <alignment horizontal="right" vertical="top" wrapText="1"/>
    </xf>
    <xf numFmtId="164" fontId="6" fillId="2" borderId="31" xfId="0" applyNumberFormat="1" applyFont="1" applyFill="1" applyBorder="1" applyAlignment="1">
      <alignment horizontal="center" vertical="top" wrapText="1"/>
    </xf>
    <xf numFmtId="164" fontId="6" fillId="4" borderId="2" xfId="0" applyNumberFormat="1" applyFont="1" applyFill="1" applyBorder="1" applyAlignment="1">
      <alignment horizontal="center" vertical="top" wrapText="1"/>
    </xf>
    <xf numFmtId="164" fontId="3" fillId="6" borderId="17" xfId="0" applyNumberFormat="1" applyFont="1" applyFill="1" applyBorder="1" applyAlignment="1">
      <alignment vertical="center" wrapText="1"/>
    </xf>
    <xf numFmtId="164" fontId="3" fillId="6" borderId="2" xfId="0" applyNumberFormat="1" applyFont="1" applyFill="1" applyBorder="1" applyAlignment="1">
      <alignment vertical="center" wrapText="1"/>
    </xf>
    <xf numFmtId="164" fontId="3" fillId="6" borderId="32" xfId="0" applyNumberFormat="1" applyFont="1" applyFill="1" applyBorder="1" applyAlignment="1">
      <alignment vertical="center" wrapText="1"/>
    </xf>
    <xf numFmtId="165" fontId="3" fillId="5" borderId="32" xfId="1" applyNumberFormat="1" applyFont="1" applyFill="1" applyBorder="1" applyAlignment="1">
      <alignment horizontal="right" vertical="top" wrapText="1"/>
    </xf>
    <xf numFmtId="165" fontId="3" fillId="5" borderId="17" xfId="1" applyNumberFormat="1" applyFont="1" applyFill="1" applyBorder="1" applyAlignment="1">
      <alignment horizontal="right" vertical="top" wrapText="1"/>
    </xf>
    <xf numFmtId="165" fontId="3" fillId="5" borderId="36" xfId="1" applyNumberFormat="1" applyFont="1" applyFill="1" applyBorder="1" applyAlignment="1">
      <alignment horizontal="right" vertical="top" wrapText="1"/>
    </xf>
    <xf numFmtId="165" fontId="3" fillId="5" borderId="1" xfId="1" applyNumberFormat="1" applyFont="1" applyFill="1" applyBorder="1" applyAlignment="1">
      <alignment horizontal="right" vertical="top" wrapText="1"/>
    </xf>
    <xf numFmtId="165" fontId="3" fillId="5" borderId="16" xfId="1" applyNumberFormat="1" applyFont="1" applyFill="1" applyBorder="1" applyAlignment="1">
      <alignment horizontal="right" vertical="top" wrapText="1"/>
    </xf>
    <xf numFmtId="164" fontId="6" fillId="4" borderId="30" xfId="0" applyNumberFormat="1" applyFont="1" applyFill="1" applyBorder="1" applyAlignment="1">
      <alignment horizontal="left" vertical="top" wrapText="1"/>
    </xf>
    <xf numFmtId="164" fontId="7" fillId="5" borderId="37" xfId="0" applyNumberFormat="1" applyFont="1" applyFill="1" applyBorder="1" applyAlignment="1">
      <alignment horizontal="left" vertical="center" wrapText="1"/>
    </xf>
    <xf numFmtId="164" fontId="7" fillId="5" borderId="30" xfId="0" applyNumberFormat="1" applyFont="1" applyFill="1" applyBorder="1" applyAlignment="1">
      <alignment horizontal="left" vertical="center" wrapText="1"/>
    </xf>
    <xf numFmtId="164" fontId="7" fillId="5" borderId="26" xfId="0" applyNumberFormat="1" applyFont="1" applyFill="1" applyBorder="1" applyAlignment="1">
      <alignment horizontal="left" vertical="center" wrapText="1"/>
    </xf>
    <xf numFmtId="44" fontId="4" fillId="5" borderId="26" xfId="0" applyNumberFormat="1" applyFont="1" applyFill="1" applyBorder="1" applyAlignment="1">
      <alignment vertical="top" wrapText="1"/>
    </xf>
    <xf numFmtId="164" fontId="6" fillId="5" borderId="30" xfId="0" applyNumberFormat="1" applyFont="1" applyFill="1" applyBorder="1" applyAlignment="1">
      <alignment horizontal="left" vertical="top" wrapText="1"/>
    </xf>
    <xf numFmtId="164" fontId="6" fillId="5" borderId="37" xfId="0" applyNumberFormat="1" applyFont="1" applyFill="1" applyBorder="1" applyAlignment="1">
      <alignment horizontal="left" vertical="top" wrapText="1"/>
    </xf>
    <xf numFmtId="44" fontId="4" fillId="5" borderId="16" xfId="0" applyNumberFormat="1" applyFont="1" applyFill="1" applyBorder="1" applyAlignment="1">
      <alignment vertical="center" wrapText="1"/>
    </xf>
    <xf numFmtId="44" fontId="4" fillId="5" borderId="1" xfId="0" applyNumberFormat="1" applyFont="1" applyFill="1" applyBorder="1" applyAlignment="1">
      <alignment vertical="center" wrapText="1"/>
    </xf>
    <xf numFmtId="44" fontId="4" fillId="5" borderId="36" xfId="0" applyNumberFormat="1" applyFont="1" applyFill="1" applyBorder="1" applyAlignment="1">
      <alignment vertical="center" wrapText="1"/>
    </xf>
    <xf numFmtId="44" fontId="4" fillId="5" borderId="36" xfId="0" applyNumberFormat="1" applyFont="1" applyFill="1" applyBorder="1" applyAlignment="1">
      <alignment vertical="top" wrapText="1"/>
    </xf>
    <xf numFmtId="164" fontId="6" fillId="5" borderId="1" xfId="0" applyNumberFormat="1" applyFont="1" applyFill="1" applyBorder="1" applyAlignment="1">
      <alignment horizontal="left" vertical="top" wrapText="1"/>
    </xf>
    <xf numFmtId="164" fontId="6" fillId="5" borderId="16" xfId="0" applyNumberFormat="1" applyFont="1" applyFill="1" applyBorder="1" applyAlignment="1">
      <alignment horizontal="left" vertical="top" wrapText="1"/>
    </xf>
    <xf numFmtId="0" fontId="4" fillId="5" borderId="21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 wrapText="1"/>
    </xf>
    <xf numFmtId="0" fontId="6" fillId="2" borderId="19" xfId="0" applyFont="1" applyFill="1" applyBorder="1" applyAlignment="1">
      <alignment horizontal="center" vertical="top" wrapText="1"/>
    </xf>
    <xf numFmtId="164" fontId="7" fillId="5" borderId="16" xfId="0" applyNumberFormat="1" applyFont="1" applyFill="1" applyBorder="1" applyAlignment="1">
      <alignment horizontal="left" vertical="center" wrapText="1"/>
    </xf>
    <xf numFmtId="164" fontId="7" fillId="5" borderId="36" xfId="0" applyNumberFormat="1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right" vertical="top"/>
    </xf>
    <xf numFmtId="0" fontId="7" fillId="5" borderId="31" xfId="0" applyFont="1" applyFill="1" applyBorder="1" applyAlignment="1">
      <alignment horizontal="right" vertical="top"/>
    </xf>
    <xf numFmtId="0" fontId="7" fillId="5" borderId="5" xfId="0" applyFont="1" applyFill="1" applyBorder="1" applyAlignment="1">
      <alignment horizontal="right" vertical="top" wrapText="1"/>
    </xf>
    <xf numFmtId="0" fontId="6" fillId="6" borderId="43" xfId="0" applyFont="1" applyFill="1" applyBorder="1" applyAlignment="1">
      <alignment horizontal="left" vertical="top" wrapText="1"/>
    </xf>
    <xf numFmtId="0" fontId="1" fillId="0" borderId="3" xfId="0" quotePrefix="1" applyFont="1" applyBorder="1" applyAlignment="1">
      <alignment horizontal="center" vertical="center" wrapText="1"/>
    </xf>
    <xf numFmtId="0" fontId="1" fillId="0" borderId="16" xfId="0" quotePrefix="1" applyFont="1" applyBorder="1" applyAlignment="1">
      <alignment horizontal="center" vertical="center" wrapText="1"/>
    </xf>
    <xf numFmtId="0" fontId="1" fillId="0" borderId="40" xfId="0" quotePrefix="1" applyFont="1" applyBorder="1" applyAlignment="1">
      <alignment horizontal="center" vertical="center" wrapText="1"/>
    </xf>
    <xf numFmtId="0" fontId="1" fillId="0" borderId="39" xfId="0" quotePrefix="1" applyFont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top" wrapText="1"/>
    </xf>
    <xf numFmtId="0" fontId="6" fillId="2" borderId="25" xfId="0" applyFont="1" applyFill="1" applyBorder="1" applyAlignment="1">
      <alignment horizontal="center" vertical="top" wrapText="1"/>
    </xf>
    <xf numFmtId="0" fontId="6" fillId="2" borderId="21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left" vertical="top" wrapText="1"/>
    </xf>
    <xf numFmtId="0" fontId="3" fillId="3" borderId="14" xfId="0" applyFont="1" applyFill="1" applyBorder="1" applyAlignment="1">
      <alignment horizontal="left" vertical="top" wrapText="1"/>
    </xf>
    <xf numFmtId="0" fontId="3" fillId="3" borderId="15" xfId="0" applyFont="1" applyFill="1" applyBorder="1" applyAlignment="1">
      <alignment horizontal="left" vertical="top" wrapText="1"/>
    </xf>
    <xf numFmtId="14" fontId="2" fillId="6" borderId="5" xfId="0" applyNumberFormat="1" applyFont="1" applyFill="1" applyBorder="1" applyAlignment="1">
      <alignment horizontal="left" vertical="center"/>
    </xf>
    <xf numFmtId="14" fontId="2" fillId="6" borderId="11" xfId="0" applyNumberFormat="1" applyFont="1" applyFill="1" applyBorder="1" applyAlignment="1">
      <alignment horizontal="left" vertical="center"/>
    </xf>
    <xf numFmtId="0" fontId="2" fillId="6" borderId="8" xfId="0" applyFont="1" applyFill="1" applyBorder="1" applyAlignment="1">
      <alignment horizontal="left" vertical="center" wrapText="1"/>
    </xf>
    <xf numFmtId="0" fontId="2" fillId="6" borderId="12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6" fillId="2" borderId="34" xfId="0" applyFont="1" applyFill="1" applyBorder="1" applyAlignment="1">
      <alignment horizontal="center" vertical="top" wrapText="1"/>
    </xf>
    <xf numFmtId="0" fontId="6" fillId="2" borderId="30" xfId="0" applyFont="1" applyFill="1" applyBorder="1" applyAlignment="1">
      <alignment horizontal="center" vertical="top" wrapText="1"/>
    </xf>
    <xf numFmtId="0" fontId="4" fillId="0" borderId="43" xfId="0" applyFont="1" applyBorder="1"/>
    <xf numFmtId="0" fontId="4" fillId="0" borderId="43" xfId="0" applyFont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9"/>
  <sheetViews>
    <sheetView tabSelected="1" zoomScale="93" zoomScaleNormal="98" workbookViewId="0">
      <selection activeCell="E4" sqref="E4"/>
    </sheetView>
  </sheetViews>
  <sheetFormatPr defaultColWidth="9.33203125" defaultRowHeight="14.4" x14ac:dyDescent="0.3"/>
  <cols>
    <col min="1" max="1" width="10.44140625" style="32" customWidth="1"/>
    <col min="2" max="2" width="42.6640625" style="31" customWidth="1"/>
    <col min="3" max="3" width="16.33203125" style="33" customWidth="1"/>
    <col min="4" max="4" width="8" style="33" customWidth="1"/>
    <col min="5" max="5" width="13.6640625" style="31" customWidth="1"/>
    <col min="6" max="6" width="15.6640625" style="31" customWidth="1"/>
    <col min="7" max="7" width="17.44140625" style="31" customWidth="1"/>
    <col min="8" max="8" width="5.6640625" style="31" customWidth="1"/>
    <col min="9" max="9" width="14.33203125" style="31" customWidth="1"/>
    <col min="10" max="10" width="14.6640625" style="31" customWidth="1"/>
    <col min="11" max="11" width="16.109375" style="31" customWidth="1"/>
    <col min="12" max="12" width="7.44140625" style="31" hidden="1" customWidth="1"/>
    <col min="13" max="13" width="14.44140625" style="31" hidden="1" customWidth="1"/>
    <col min="14" max="14" width="16.109375" style="31" hidden="1" customWidth="1"/>
    <col min="15" max="15" width="16.33203125" style="31" hidden="1" customWidth="1"/>
    <col min="16" max="16" width="17.33203125" style="31" customWidth="1"/>
    <col min="17" max="16384" width="9.33203125" style="31"/>
  </cols>
  <sheetData>
    <row r="1" spans="1:21" s="23" customFormat="1" ht="31.2" x14ac:dyDescent="0.6">
      <c r="A1" s="7"/>
      <c r="B1" s="2" t="s">
        <v>9</v>
      </c>
      <c r="C1" s="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5"/>
      <c r="P1" s="1"/>
    </row>
    <row r="2" spans="1:21" customFormat="1" ht="28.95" customHeight="1" x14ac:dyDescent="0.3">
      <c r="A2" s="27"/>
      <c r="B2" s="18" t="s">
        <v>19</v>
      </c>
      <c r="C2" s="4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9"/>
      <c r="P2" s="28"/>
    </row>
    <row r="3" spans="1:21" customFormat="1" ht="15.6" x14ac:dyDescent="0.3">
      <c r="A3" s="153" t="s">
        <v>29</v>
      </c>
      <c r="B3" s="175" t="s">
        <v>42</v>
      </c>
      <c r="C3" s="17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30"/>
      <c r="Q3" s="30"/>
      <c r="R3" s="30"/>
      <c r="S3" s="30"/>
      <c r="T3" s="30"/>
      <c r="U3" s="30"/>
    </row>
    <row r="4" spans="1:21" customFormat="1" ht="62.4" x14ac:dyDescent="0.3">
      <c r="A4" s="154" t="s">
        <v>30</v>
      </c>
      <c r="B4" s="176" t="s">
        <v>32</v>
      </c>
      <c r="C4" s="17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6"/>
      <c r="P4" s="30"/>
      <c r="Q4" s="30"/>
      <c r="R4" s="30"/>
      <c r="S4" s="30"/>
      <c r="T4" s="30"/>
      <c r="U4" s="30"/>
    </row>
    <row r="5" spans="1:21" customFormat="1" ht="31.2" x14ac:dyDescent="0.3">
      <c r="A5" s="155" t="s">
        <v>10</v>
      </c>
      <c r="B5" s="156"/>
      <c r="C5" s="17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6"/>
      <c r="P5" s="30"/>
      <c r="Q5" s="30"/>
      <c r="R5" s="30"/>
      <c r="S5" s="30"/>
      <c r="T5" s="30"/>
      <c r="U5" s="30"/>
    </row>
    <row r="6" spans="1:21" customFormat="1" ht="15.6" x14ac:dyDescent="0.3">
      <c r="A6" s="34"/>
      <c r="B6" s="35"/>
      <c r="C6" s="17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6"/>
      <c r="P6" s="30"/>
      <c r="Q6" s="30"/>
      <c r="R6" s="30"/>
      <c r="S6" s="30"/>
      <c r="T6" s="30"/>
      <c r="U6" s="30"/>
    </row>
    <row r="7" spans="1:21" s="30" customFormat="1" ht="15.6" x14ac:dyDescent="0.3">
      <c r="A7" s="11" t="s">
        <v>3</v>
      </c>
      <c r="B7" s="12"/>
      <c r="C7" s="12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6"/>
    </row>
    <row r="8" spans="1:21" s="30" customFormat="1" ht="15.6" x14ac:dyDescent="0.3">
      <c r="A8" s="41" t="s">
        <v>21</v>
      </c>
      <c r="B8" s="10"/>
      <c r="C8" s="13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6"/>
    </row>
    <row r="9" spans="1:21" s="30" customFormat="1" ht="15.6" x14ac:dyDescent="0.3">
      <c r="A9" s="40" t="s">
        <v>39</v>
      </c>
      <c r="B9" s="6"/>
      <c r="C9" s="6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6"/>
    </row>
    <row r="10" spans="1:21" s="30" customFormat="1" ht="15.6" x14ac:dyDescent="0.3">
      <c r="A10" s="40" t="s">
        <v>40</v>
      </c>
      <c r="B10" s="6"/>
      <c r="C10" s="6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6"/>
    </row>
    <row r="11" spans="1:21" s="30" customFormat="1" ht="15.6" x14ac:dyDescent="0.3">
      <c r="A11" s="40" t="s">
        <v>41</v>
      </c>
      <c r="B11" s="6"/>
      <c r="C11" s="6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6"/>
    </row>
    <row r="12" spans="1:21" customFormat="1" ht="15.6" x14ac:dyDescent="0.3">
      <c r="A12" s="149"/>
      <c r="B12" s="8"/>
      <c r="C12" s="150"/>
      <c r="D12" s="161" t="s">
        <v>38</v>
      </c>
      <c r="E12" s="162"/>
      <c r="F12" s="162"/>
      <c r="G12" s="163"/>
      <c r="H12" s="173" t="s">
        <v>33</v>
      </c>
      <c r="I12" s="162"/>
      <c r="J12" s="162"/>
      <c r="K12" s="174"/>
      <c r="L12" s="161" t="s">
        <v>4</v>
      </c>
      <c r="M12" s="162"/>
      <c r="N12" s="162"/>
      <c r="O12" s="163"/>
      <c r="P12" s="25" t="s">
        <v>6</v>
      </c>
    </row>
    <row r="13" spans="1:21" ht="31.2" x14ac:dyDescent="0.3">
      <c r="A13" s="66" t="s">
        <v>0</v>
      </c>
      <c r="B13" s="68" t="s">
        <v>11</v>
      </c>
      <c r="C13" s="76" t="s">
        <v>1</v>
      </c>
      <c r="D13" s="76" t="s">
        <v>5</v>
      </c>
      <c r="E13" s="95" t="s">
        <v>27</v>
      </c>
      <c r="F13" s="95" t="s">
        <v>28</v>
      </c>
      <c r="G13" s="89" t="s">
        <v>22</v>
      </c>
      <c r="H13" s="119" t="s">
        <v>7</v>
      </c>
      <c r="I13" s="125" t="s">
        <v>27</v>
      </c>
      <c r="J13" s="95" t="s">
        <v>28</v>
      </c>
      <c r="K13" s="95" t="s">
        <v>23</v>
      </c>
      <c r="L13" s="73" t="s">
        <v>7</v>
      </c>
      <c r="M13" s="67" t="s">
        <v>27</v>
      </c>
      <c r="N13" s="67" t="s">
        <v>28</v>
      </c>
      <c r="O13" s="88" t="s">
        <v>24</v>
      </c>
      <c r="P13" s="95" t="s">
        <v>8</v>
      </c>
    </row>
    <row r="14" spans="1:21" ht="15.6" x14ac:dyDescent="0.2">
      <c r="A14" s="48">
        <v>1</v>
      </c>
      <c r="B14" s="113" t="s">
        <v>31</v>
      </c>
      <c r="C14" s="114"/>
      <c r="D14" s="115"/>
      <c r="E14" s="20"/>
      <c r="F14" s="20"/>
      <c r="G14" s="116">
        <f>SUBTOTAL(9,G15:G18)</f>
        <v>0</v>
      </c>
      <c r="H14" s="120"/>
      <c r="I14" s="126"/>
      <c r="J14" s="22"/>
      <c r="K14" s="21">
        <f>SUBTOTAL(9,K15:K18)</f>
        <v>0</v>
      </c>
      <c r="L14" s="117"/>
      <c r="M14" s="118"/>
      <c r="N14" s="118"/>
      <c r="O14" s="135">
        <f>SUBTOTAL(9,O15:O18)</f>
        <v>0</v>
      </c>
      <c r="P14" s="21">
        <f>SUBTOTAL(9,P15:P18)</f>
        <v>0</v>
      </c>
    </row>
    <row r="15" spans="1:21" s="55" customFormat="1" ht="42.6" customHeight="1" x14ac:dyDescent="0.3">
      <c r="A15" s="157" t="s">
        <v>25</v>
      </c>
      <c r="B15" s="104" t="s">
        <v>35</v>
      </c>
      <c r="C15" s="105" t="s">
        <v>20</v>
      </c>
      <c r="D15" s="106">
        <v>2</v>
      </c>
      <c r="E15" s="107">
        <v>0</v>
      </c>
      <c r="F15" s="108">
        <f>E15*D15</f>
        <v>0</v>
      </c>
      <c r="G15" s="109">
        <f>F15*12</f>
        <v>0</v>
      </c>
      <c r="H15" s="121">
        <v>2</v>
      </c>
      <c r="I15" s="127">
        <v>0</v>
      </c>
      <c r="J15" s="108">
        <f>I15*H15</f>
        <v>0</v>
      </c>
      <c r="K15" s="151">
        <f>J15*3</f>
        <v>0</v>
      </c>
      <c r="L15" s="110">
        <v>4</v>
      </c>
      <c r="M15" s="111">
        <v>0</v>
      </c>
      <c r="N15" s="112">
        <f>M15*L15</f>
        <v>0</v>
      </c>
      <c r="O15" s="136">
        <f>N15*12</f>
        <v>0</v>
      </c>
      <c r="P15" s="142">
        <f t="shared" ref="P15" si="0">SUM(G15,K15,O15)</f>
        <v>0</v>
      </c>
    </row>
    <row r="16" spans="1:21" s="55" customFormat="1" ht="42.6" customHeight="1" x14ac:dyDescent="0.3">
      <c r="A16" s="158"/>
      <c r="B16" s="69" t="s">
        <v>34</v>
      </c>
      <c r="C16" s="77" t="s">
        <v>20</v>
      </c>
      <c r="D16" s="99">
        <v>2</v>
      </c>
      <c r="E16" s="52">
        <v>0</v>
      </c>
      <c r="F16" s="53">
        <f t="shared" ref="F16:F17" si="1">E16*D16</f>
        <v>0</v>
      </c>
      <c r="G16" s="90">
        <f>F16*12</f>
        <v>0</v>
      </c>
      <c r="H16" s="122">
        <v>2</v>
      </c>
      <c r="I16" s="128">
        <v>0</v>
      </c>
      <c r="J16" s="53">
        <f t="shared" ref="J16:J17" si="2">I16*H16</f>
        <v>0</v>
      </c>
      <c r="K16" s="54">
        <f>J16*3</f>
        <v>0</v>
      </c>
      <c r="L16" s="74">
        <v>4</v>
      </c>
      <c r="M16" s="62">
        <v>0</v>
      </c>
      <c r="N16" s="63">
        <f t="shared" ref="N16:N17" si="3">M16*L16</f>
        <v>0</v>
      </c>
      <c r="O16" s="137">
        <f t="shared" ref="O16:O17" si="4">N16*12</f>
        <v>0</v>
      </c>
      <c r="P16" s="143">
        <f t="shared" ref="P16:P17" si="5">SUM(G16,K16,O16)</f>
        <v>0</v>
      </c>
    </row>
    <row r="17" spans="1:16" s="55" customFormat="1" ht="42" customHeight="1" x14ac:dyDescent="0.3">
      <c r="A17" s="159" t="s">
        <v>26</v>
      </c>
      <c r="B17" s="70" t="s">
        <v>36</v>
      </c>
      <c r="C17" s="78" t="s">
        <v>20</v>
      </c>
      <c r="D17" s="100">
        <v>2</v>
      </c>
      <c r="E17" s="103">
        <v>0</v>
      </c>
      <c r="F17" s="96">
        <f t="shared" si="1"/>
        <v>0</v>
      </c>
      <c r="G17" s="91">
        <f>F17*12</f>
        <v>0</v>
      </c>
      <c r="H17" s="123">
        <v>2</v>
      </c>
      <c r="I17" s="129">
        <v>0</v>
      </c>
      <c r="J17" s="96">
        <f t="shared" si="2"/>
        <v>0</v>
      </c>
      <c r="K17" s="152">
        <f>J17*3</f>
        <v>0</v>
      </c>
      <c r="L17" s="75">
        <v>4</v>
      </c>
      <c r="M17" s="64">
        <v>0</v>
      </c>
      <c r="N17" s="65">
        <f t="shared" si="3"/>
        <v>0</v>
      </c>
      <c r="O17" s="138">
        <f t="shared" si="4"/>
        <v>0</v>
      </c>
      <c r="P17" s="144">
        <f t="shared" si="5"/>
        <v>0</v>
      </c>
    </row>
    <row r="18" spans="1:16" s="55" customFormat="1" ht="42.6" customHeight="1" x14ac:dyDescent="0.3">
      <c r="A18" s="160"/>
      <c r="B18" s="69" t="s">
        <v>37</v>
      </c>
      <c r="C18" s="77" t="s">
        <v>20</v>
      </c>
      <c r="D18" s="99">
        <v>2</v>
      </c>
      <c r="E18" s="52">
        <v>0</v>
      </c>
      <c r="F18" s="53">
        <f t="shared" ref="F18" si="6">E18*D18</f>
        <v>0</v>
      </c>
      <c r="G18" s="90">
        <f>F18*12</f>
        <v>0</v>
      </c>
      <c r="H18" s="122">
        <v>2</v>
      </c>
      <c r="I18" s="128">
        <v>0</v>
      </c>
      <c r="J18" s="53">
        <f t="shared" ref="J18" si="7">I18*H18</f>
        <v>0</v>
      </c>
      <c r="K18" s="54">
        <f>J18*3</f>
        <v>0</v>
      </c>
      <c r="L18" s="74">
        <v>2</v>
      </c>
      <c r="M18" s="62">
        <v>0</v>
      </c>
      <c r="N18" s="63">
        <f t="shared" ref="N18" si="8">M18*L18</f>
        <v>0</v>
      </c>
      <c r="O18" s="137">
        <f t="shared" ref="O18" si="9">N18*12</f>
        <v>0</v>
      </c>
      <c r="P18" s="143">
        <f>SUM(G18,K18,O18)</f>
        <v>0</v>
      </c>
    </row>
    <row r="19" spans="1:16" ht="15.6" x14ac:dyDescent="0.3">
      <c r="A19" s="60"/>
      <c r="B19" s="71" t="s">
        <v>12</v>
      </c>
      <c r="C19" s="79"/>
      <c r="D19" s="101"/>
      <c r="E19" s="97"/>
      <c r="F19" s="97"/>
      <c r="G19" s="92">
        <f>SUBTOTAL(9,G14:G18)</f>
        <v>0</v>
      </c>
      <c r="H19" s="124"/>
      <c r="I19" s="130"/>
      <c r="J19" s="132"/>
      <c r="K19" s="145">
        <f>SUBTOTAL(9,K14:K18)</f>
        <v>0</v>
      </c>
      <c r="L19" s="82"/>
      <c r="M19" s="61"/>
      <c r="N19" s="61"/>
      <c r="O19" s="139">
        <f>SUBTOTAL(9,O14:O18)</f>
        <v>0</v>
      </c>
      <c r="P19" s="145">
        <f>SUM(G19+K19+O19)</f>
        <v>0</v>
      </c>
    </row>
    <row r="20" spans="1:16" ht="15.6" x14ac:dyDescent="0.3">
      <c r="A20" s="58"/>
      <c r="B20" s="72" t="s">
        <v>2</v>
      </c>
      <c r="C20" s="80"/>
      <c r="D20" s="15"/>
      <c r="E20" s="9"/>
      <c r="F20" s="9"/>
      <c r="G20" s="93">
        <f>G19*0.15</f>
        <v>0</v>
      </c>
      <c r="H20" s="45"/>
      <c r="I20" s="14"/>
      <c r="J20" s="133"/>
      <c r="K20" s="146">
        <f>K19*0.15</f>
        <v>0</v>
      </c>
      <c r="L20" s="83"/>
      <c r="M20" s="59"/>
      <c r="N20" s="59"/>
      <c r="O20" s="140">
        <f>O19*0.15</f>
        <v>0</v>
      </c>
      <c r="P20" s="146">
        <f>P19*0.15</f>
        <v>0</v>
      </c>
    </row>
    <row r="21" spans="1:16" ht="15.6" x14ac:dyDescent="0.3">
      <c r="A21" s="148"/>
      <c r="B21" s="56" t="s">
        <v>13</v>
      </c>
      <c r="C21" s="81"/>
      <c r="D21" s="102"/>
      <c r="E21" s="98"/>
      <c r="F21" s="98"/>
      <c r="G21" s="94">
        <f>G19+G20</f>
        <v>0</v>
      </c>
      <c r="H21" s="44"/>
      <c r="I21" s="131"/>
      <c r="J21" s="134"/>
      <c r="K21" s="147">
        <f>K19+K20</f>
        <v>0</v>
      </c>
      <c r="L21" s="84"/>
      <c r="M21" s="57"/>
      <c r="N21" s="57"/>
      <c r="O21" s="141">
        <f>O19+O20</f>
        <v>0</v>
      </c>
      <c r="P21" s="146">
        <f>P19+P20</f>
        <v>0</v>
      </c>
    </row>
    <row r="22" spans="1:16" x14ac:dyDescent="0.3">
      <c r="A22" s="36"/>
      <c r="B22" s="37"/>
      <c r="C22" s="38"/>
      <c r="D22" s="85"/>
      <c r="E22" s="86"/>
      <c r="F22" s="86"/>
      <c r="G22" s="87"/>
      <c r="H22" s="39"/>
      <c r="I22" s="39"/>
      <c r="J22" s="39"/>
      <c r="K22" s="39"/>
      <c r="L22" s="39"/>
      <c r="M22" s="39"/>
      <c r="N22" s="39"/>
      <c r="O22" s="39"/>
      <c r="P22" s="39"/>
    </row>
    <row r="23" spans="1:16" ht="15" thickBot="1" x14ac:dyDescent="0.35">
      <c r="A23" s="36"/>
      <c r="B23" s="39"/>
      <c r="C23" s="38"/>
      <c r="D23" s="38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</row>
    <row r="24" spans="1:16" ht="25.95" customHeight="1" x14ac:dyDescent="0.3">
      <c r="A24" s="36"/>
      <c r="B24" s="164" t="s">
        <v>17</v>
      </c>
      <c r="C24" s="49"/>
      <c r="D24" s="169"/>
      <c r="E24" s="170"/>
      <c r="F24" s="46"/>
      <c r="G24" s="39"/>
      <c r="H24" s="39"/>
      <c r="I24" s="39"/>
      <c r="J24" s="39"/>
      <c r="K24" s="39"/>
      <c r="L24" s="39"/>
      <c r="M24" s="39"/>
      <c r="N24" s="39"/>
      <c r="O24" s="39"/>
      <c r="P24" s="39"/>
    </row>
    <row r="25" spans="1:16" ht="17.7" customHeight="1" x14ac:dyDescent="0.3">
      <c r="A25" s="36"/>
      <c r="B25" s="165"/>
      <c r="C25" s="50" t="s">
        <v>14</v>
      </c>
      <c r="D25" s="26" t="s">
        <v>16</v>
      </c>
      <c r="E25" s="24"/>
      <c r="F25" s="42"/>
      <c r="G25" s="39"/>
      <c r="H25" s="39"/>
      <c r="I25" s="39"/>
      <c r="J25" s="39"/>
      <c r="K25" s="39"/>
      <c r="L25" s="39"/>
      <c r="M25" s="39"/>
      <c r="N25" s="39"/>
      <c r="O25" s="39"/>
      <c r="P25" s="39"/>
    </row>
    <row r="26" spans="1:16" ht="34.950000000000003" customHeight="1" x14ac:dyDescent="0.3">
      <c r="A26" s="36"/>
      <c r="B26" s="165"/>
      <c r="C26" s="26"/>
      <c r="D26" s="167"/>
      <c r="E26" s="168"/>
      <c r="F26" s="47"/>
      <c r="G26" s="39"/>
      <c r="H26" s="39"/>
      <c r="I26" s="39"/>
      <c r="J26" s="39"/>
      <c r="K26" s="39"/>
      <c r="L26" s="39"/>
      <c r="M26" s="39"/>
      <c r="N26" s="39"/>
      <c r="O26" s="39"/>
      <c r="P26" s="39"/>
    </row>
    <row r="27" spans="1:16" ht="19.2" customHeight="1" thickBot="1" x14ac:dyDescent="0.35">
      <c r="A27" s="36"/>
      <c r="B27" s="166"/>
      <c r="C27" s="51" t="s">
        <v>18</v>
      </c>
      <c r="D27" s="171" t="s">
        <v>15</v>
      </c>
      <c r="E27" s="172"/>
      <c r="F27" s="43"/>
      <c r="G27" s="39"/>
      <c r="H27" s="39"/>
      <c r="I27" s="39"/>
      <c r="J27" s="39"/>
      <c r="K27" s="39"/>
      <c r="L27" s="39"/>
      <c r="M27" s="39"/>
      <c r="N27" s="39"/>
      <c r="O27" s="39"/>
      <c r="P27" s="39"/>
    </row>
    <row r="28" spans="1:16" x14ac:dyDescent="0.3">
      <c r="A28" s="36"/>
      <c r="B28" s="39"/>
      <c r="C28" s="38"/>
      <c r="D28" s="38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</row>
    <row r="29" spans="1:16" x14ac:dyDescent="0.3">
      <c r="A29" s="36"/>
      <c r="B29" s="39"/>
      <c r="C29" s="38"/>
      <c r="D29" s="38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</row>
  </sheetData>
  <sheetProtection formatCells="0" formatColumns="0" formatRows="0" insertRows="0" deleteRows="0"/>
  <protectedRanges>
    <protectedRange sqref="C24:F26" name="Range7"/>
    <protectedRange sqref="I15:I18 M15:M18" name="Range4"/>
    <protectedRange sqref="J15:J18 H15:H18 N15:N18 L15:L18 C14:F18" name="Range3"/>
    <protectedRange sqref="B3:B5" name="Range1"/>
    <protectedRange sqref="A14:B18" name="Range3_2"/>
  </protectedRanges>
  <mergeCells count="9">
    <mergeCell ref="A15:A16"/>
    <mergeCell ref="A17:A18"/>
    <mergeCell ref="L12:O12"/>
    <mergeCell ref="B24:B27"/>
    <mergeCell ref="D26:E26"/>
    <mergeCell ref="D24:E24"/>
    <mergeCell ref="D27:E27"/>
    <mergeCell ref="D12:G12"/>
    <mergeCell ref="H12:K12"/>
  </mergeCells>
  <phoneticPr fontId="13" type="noConversion"/>
  <dataValidations count="1">
    <dataValidation type="decimal" operator="greaterThanOrEqual" allowBlank="1" showInputMessage="1" showErrorMessage="1" sqref="L15:N18 D15:F18 H15:J18" xr:uid="{00000000-0002-0000-00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78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SCHEDULE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Nosipho Moya</cp:lastModifiedBy>
  <cp:lastPrinted>2021-09-21T16:26:43Z</cp:lastPrinted>
  <dcterms:created xsi:type="dcterms:W3CDTF">2017-06-15T23:28:53Z</dcterms:created>
  <dcterms:modified xsi:type="dcterms:W3CDTF">2023-09-19T07:23:14Z</dcterms:modified>
</cp:coreProperties>
</file>