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fileSharing readOnlyRecommended="1"/>
  <workbookPr defaultThemeVersion="166925"/>
  <mc:AlternateContent xmlns:mc="http://schemas.openxmlformats.org/markup-compatibility/2006">
    <mc:Choice Requires="x15">
      <x15ac:absPath xmlns:x15ac="http://schemas.microsoft.com/office/spreadsheetml/2010/11/ac" url="C:\Users\ligwas\Desktop\Desktop Info\NEW CONTRACTS\2025 CONTRACTS\WCKBG2676SL The servicing of fire extinguishers and 45 kg CO 2 Fire suppression cylinders at Koeberg Operating Unit\Advert Pack\"/>
    </mc:Choice>
  </mc:AlternateContent>
  <xr:revisionPtr revIDLastSave="0" documentId="8_{69F0C9DD-99AE-44EE-BF49-610004C38FB2}" xr6:coauthVersionLast="47" xr6:coauthVersionMax="47" xr10:uidLastSave="{00000000-0000-0000-0000-000000000000}"/>
  <bookViews>
    <workbookView xWindow="-110" yWindow="-110" windowWidth="19420" windowHeight="10300" firstSheet="6" activeTab="6" xr2:uid="{5A47B05D-B259-4CF8-9CA1-B3C7A9528FFD}"/>
  </bookViews>
  <sheets>
    <sheet name="Context of the organization " sheetId="8" r:id="rId1"/>
    <sheet name="Risk Assessment Guide " sheetId="1" r:id="rId2"/>
    <sheet name="Risk Matrix" sheetId="5" r:id="rId3"/>
    <sheet name="Appendix 2" sheetId="3" r:id="rId4"/>
    <sheet name="Appendix 5 (Optional)" sheetId="6" r:id="rId5"/>
    <sheet name="Conformance Check Sheet" sheetId="17" r:id="rId6"/>
    <sheet name="Risk Register" sheetId="4" r:id="rId7"/>
    <sheet name="Risks and Opportunities Guide" sheetId="7" r:id="rId8"/>
    <sheet name="Table 7" sheetId="11" r:id="rId9"/>
    <sheet name="Impact Scales" sheetId="13" r:id="rId10"/>
    <sheet name="Appendix 8" sheetId="15" r:id="rId11"/>
    <sheet name="Risk &amp; Opportunity Register" sheetId="9"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61" i="4" l="1"/>
  <c r="W61" i="4" s="1"/>
  <c r="V65" i="4"/>
  <c r="W65" i="4" s="1"/>
  <c r="V66" i="4"/>
  <c r="W66" i="4" s="1"/>
  <c r="V67" i="4"/>
  <c r="W67" i="4" s="1"/>
  <c r="V64" i="4"/>
  <c r="W64" i="4" s="1"/>
  <c r="L64" i="4"/>
  <c r="M64" i="4" s="1"/>
  <c r="L65" i="4"/>
  <c r="M65" i="4" s="1"/>
  <c r="V63" i="4" l="1"/>
  <c r="W63" i="4" s="1"/>
  <c r="V62" i="4"/>
  <c r="W62" i="4" s="1"/>
  <c r="V60" i="4"/>
  <c r="W60" i="4" s="1"/>
  <c r="W59" i="4"/>
  <c r="V59" i="4"/>
  <c r="V58" i="4"/>
  <c r="W58" i="4" s="1"/>
  <c r="W57" i="4"/>
  <c r="V57" i="4"/>
  <c r="W56" i="4"/>
  <c r="V56" i="4"/>
  <c r="W55" i="4"/>
  <c r="V55" i="4"/>
  <c r="V54" i="4"/>
  <c r="W54" i="4" s="1"/>
  <c r="V53" i="4"/>
  <c r="W53" i="4" s="1"/>
  <c r="V52" i="4"/>
  <c r="W52" i="4" s="1"/>
  <c r="V51" i="4"/>
  <c r="W51" i="4" s="1"/>
  <c r="V50" i="4"/>
  <c r="W50" i="4" s="1"/>
  <c r="V49" i="4"/>
  <c r="W49" i="4" s="1"/>
  <c r="V48" i="4"/>
  <c r="W48" i="4" s="1"/>
  <c r="V47" i="4"/>
  <c r="W47" i="4" s="1"/>
  <c r="V46" i="4"/>
  <c r="W46" i="4" s="1"/>
  <c r="V45" i="4"/>
  <c r="W45" i="4" s="1"/>
  <c r="V44" i="4"/>
  <c r="W44" i="4" s="1"/>
  <c r="V43" i="4"/>
  <c r="W43" i="4" s="1"/>
  <c r="V42" i="4"/>
  <c r="W42" i="4" s="1"/>
  <c r="V41" i="4"/>
  <c r="W41" i="4" s="1"/>
  <c r="V40" i="4"/>
  <c r="W40" i="4" s="1"/>
  <c r="V39" i="4"/>
  <c r="W39" i="4" s="1"/>
  <c r="V38" i="4"/>
  <c r="W38" i="4" s="1"/>
  <c r="V37" i="4"/>
  <c r="W37" i="4" s="1"/>
  <c r="V36" i="4"/>
  <c r="W36" i="4" s="1"/>
  <c r="V35" i="4"/>
  <c r="W35" i="4" s="1"/>
  <c r="V34" i="4"/>
  <c r="W34" i="4" s="1"/>
  <c r="V33" i="4"/>
  <c r="W33" i="4" s="1"/>
  <c r="V32" i="4"/>
  <c r="W32" i="4" s="1"/>
  <c r="V31" i="4"/>
  <c r="W31" i="4" s="1"/>
  <c r="V30" i="4"/>
  <c r="W30" i="4" s="1"/>
  <c r="V29" i="4"/>
  <c r="W29" i="4" s="1"/>
  <c r="V28" i="4"/>
  <c r="W28" i="4" s="1"/>
  <c r="V27" i="4"/>
  <c r="W27" i="4" s="1"/>
  <c r="V26" i="4"/>
  <c r="W26" i="4" s="1"/>
  <c r="V25" i="4"/>
  <c r="W25" i="4" s="1"/>
  <c r="V24" i="4"/>
  <c r="W24" i="4" s="1"/>
  <c r="V23" i="4"/>
  <c r="W23" i="4" s="1"/>
  <c r="V22" i="4"/>
  <c r="W22" i="4" s="1"/>
  <c r="V21" i="4"/>
  <c r="W21" i="4" s="1"/>
  <c r="V20" i="4"/>
  <c r="W20" i="4" s="1"/>
  <c r="V19" i="4"/>
  <c r="W19" i="4" s="1"/>
  <c r="V18" i="4"/>
  <c r="W18" i="4" s="1"/>
  <c r="V17" i="4"/>
  <c r="W17" i="4" s="1"/>
  <c r="V16" i="4"/>
  <c r="W16" i="4" s="1"/>
  <c r="V15" i="4"/>
  <c r="W15" i="4" s="1"/>
  <c r="V14" i="4"/>
  <c r="W14" i="4" s="1"/>
  <c r="V13" i="4"/>
  <c r="W13" i="4" s="1"/>
  <c r="L67" i="4"/>
  <c r="M67" i="4" s="1"/>
  <c r="L66" i="4"/>
  <c r="M66" i="4" s="1"/>
  <c r="L63" i="4"/>
  <c r="M63" i="4" s="1"/>
  <c r="L62" i="4"/>
  <c r="M62" i="4" s="1"/>
  <c r="L61" i="4"/>
  <c r="M61" i="4" s="1"/>
  <c r="L60" i="4"/>
  <c r="M60" i="4" s="1"/>
  <c r="L59" i="4"/>
  <c r="M59" i="4" s="1"/>
  <c r="L58" i="4"/>
  <c r="M58" i="4" s="1"/>
  <c r="L57" i="4"/>
  <c r="L56" i="4"/>
  <c r="L55" i="4"/>
  <c r="M55" i="4" s="1"/>
  <c r="L54" i="4"/>
  <c r="M54" i="4" s="1"/>
  <c r="L53" i="4"/>
  <c r="M53" i="4" s="1"/>
  <c r="L52" i="4"/>
  <c r="M52" i="4" s="1"/>
  <c r="L51" i="4"/>
  <c r="M51" i="4" s="1"/>
  <c r="L50" i="4"/>
  <c r="M50" i="4" s="1"/>
  <c r="L49" i="4"/>
  <c r="M49" i="4" s="1"/>
  <c r="L48" i="4"/>
  <c r="M48" i="4" s="1"/>
  <c r="L47" i="4"/>
  <c r="M47" i="4" s="1"/>
  <c r="L46" i="4"/>
  <c r="M46" i="4" s="1"/>
  <c r="L45" i="4"/>
  <c r="M45" i="4" s="1"/>
  <c r="L44" i="4"/>
  <c r="M44" i="4" s="1"/>
  <c r="L43" i="4"/>
  <c r="M43" i="4" s="1"/>
  <c r="L42" i="4"/>
  <c r="M42" i="4" s="1"/>
  <c r="L41" i="4"/>
  <c r="M41" i="4" s="1"/>
  <c r="L40" i="4"/>
  <c r="M40" i="4" s="1"/>
  <c r="L39" i="4"/>
  <c r="M39" i="4" s="1"/>
  <c r="L38" i="4"/>
  <c r="M38" i="4" s="1"/>
  <c r="L37" i="4"/>
  <c r="M37" i="4" s="1"/>
  <c r="L36" i="4"/>
  <c r="M36" i="4" s="1"/>
  <c r="L35" i="4"/>
  <c r="M35" i="4" s="1"/>
  <c r="L34" i="4"/>
  <c r="M34" i="4" s="1"/>
  <c r="L33" i="4"/>
  <c r="M33" i="4" s="1"/>
  <c r="L32" i="4"/>
  <c r="M32" i="4" s="1"/>
  <c r="L31" i="4"/>
  <c r="M31" i="4" s="1"/>
  <c r="L30" i="4"/>
  <c r="M30" i="4" s="1"/>
  <c r="L29" i="4"/>
  <c r="M29" i="4" s="1"/>
  <c r="L28" i="4"/>
  <c r="M28" i="4" s="1"/>
  <c r="L27" i="4"/>
  <c r="M27" i="4" s="1"/>
  <c r="L26" i="4"/>
  <c r="M26" i="4" s="1"/>
  <c r="L25" i="4"/>
  <c r="M25" i="4" s="1"/>
  <c r="L24" i="4"/>
  <c r="M24" i="4" s="1"/>
  <c r="L23" i="4"/>
  <c r="M23" i="4" s="1"/>
  <c r="L22" i="4"/>
  <c r="M22" i="4" s="1"/>
  <c r="L21" i="4"/>
  <c r="M21" i="4" s="1"/>
  <c r="L20" i="4"/>
  <c r="M20" i="4" s="1"/>
  <c r="L19" i="4"/>
  <c r="M19" i="4" s="1"/>
  <c r="L18" i="4"/>
  <c r="M18" i="4" s="1"/>
  <c r="L17" i="4"/>
  <c r="M17" i="4" s="1"/>
  <c r="L16" i="4"/>
  <c r="M16" i="4" s="1"/>
  <c r="L15" i="4"/>
  <c r="M15" i="4" s="1"/>
  <c r="L14" i="4"/>
  <c r="M14" i="4" s="1"/>
  <c r="L13" i="4"/>
  <c r="M13" i="4" s="1"/>
  <c r="J10" i="9" l="1"/>
  <c r="J11" i="9"/>
  <c r="J12" i="9"/>
  <c r="J13" i="9"/>
  <c r="J14" i="9"/>
  <c r="J15" i="9"/>
  <c r="J16" i="9"/>
  <c r="J17" i="9"/>
  <c r="J18" i="9"/>
  <c r="J19" i="9"/>
  <c r="J9" i="9"/>
  <c r="J2" i="8"/>
  <c r="L2" i="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Sam Tshabalala</author>
  </authors>
  <commentList>
    <comment ref="R54" authorId="0" shapeId="0" xr:uid="{8D92B2EF-7FE1-4705-9373-B3B6C1C6BF77}">
      <text>
        <r>
          <rPr>
            <b/>
            <sz val="9"/>
            <color indexed="81"/>
            <rFont val="Tahoma"/>
            <family val="2"/>
          </rPr>
          <t>Sam Tshabalala:</t>
        </r>
        <r>
          <rPr>
            <sz val="9"/>
            <color indexed="81"/>
            <rFont val="Tahoma"/>
            <family val="2"/>
          </rPr>
          <t xml:space="preserve">
CK to confirm if SANS Code or SABS</t>
        </r>
      </text>
    </comment>
  </commentList>
</comments>
</file>

<file path=xl/sharedStrings.xml><?xml version="1.0" encoding="utf-8"?>
<sst xmlns="http://schemas.openxmlformats.org/spreadsheetml/2006/main" count="1225" uniqueCount="744">
  <si>
    <t>Refer to Appendix 1 of KGA-067</t>
  </si>
  <si>
    <t xml:space="preserve">Step 1: </t>
  </si>
  <si>
    <t>ID No.</t>
  </si>
  <si>
    <r>
      <t>R</t>
    </r>
    <r>
      <rPr>
        <sz val="9"/>
        <color theme="1"/>
        <rFont val="Arial"/>
        <family val="2"/>
      </rPr>
      <t xml:space="preserve">outine and </t>
    </r>
    <r>
      <rPr>
        <u/>
        <sz val="9"/>
        <color theme="1"/>
        <rFont val="Arial"/>
        <family val="2"/>
      </rPr>
      <t>N</t>
    </r>
    <r>
      <rPr>
        <sz val="9"/>
        <color theme="1"/>
        <rFont val="Arial"/>
        <family val="2"/>
      </rPr>
      <t xml:space="preserve">on-routine </t>
    </r>
    <r>
      <rPr>
        <u/>
        <sz val="9"/>
        <color theme="1"/>
        <rFont val="Arial"/>
        <family val="2"/>
      </rPr>
      <t>Act</t>
    </r>
    <r>
      <rPr>
        <sz val="9"/>
        <color theme="1"/>
        <rFont val="Arial"/>
        <family val="2"/>
      </rPr>
      <t xml:space="preserve">ivities / </t>
    </r>
    <r>
      <rPr>
        <u/>
        <sz val="9"/>
        <color theme="1"/>
        <rFont val="Arial"/>
        <family val="2"/>
      </rPr>
      <t>Prod</t>
    </r>
    <r>
      <rPr>
        <sz val="9"/>
        <color theme="1"/>
        <rFont val="Arial"/>
        <family val="2"/>
      </rPr>
      <t xml:space="preserve">ucts / </t>
    </r>
    <r>
      <rPr>
        <u/>
        <sz val="9"/>
        <color theme="1"/>
        <rFont val="Arial"/>
        <family val="2"/>
      </rPr>
      <t>Ser</t>
    </r>
    <r>
      <rPr>
        <sz val="9"/>
        <color theme="1"/>
        <rFont val="Arial"/>
        <family val="2"/>
      </rPr>
      <t xml:space="preserve">vices / </t>
    </r>
    <r>
      <rPr>
        <u/>
        <sz val="9"/>
        <color theme="1"/>
        <rFont val="Arial"/>
        <family val="2"/>
      </rPr>
      <t>Proc</t>
    </r>
    <r>
      <rPr>
        <sz val="9"/>
        <color theme="1"/>
        <rFont val="Arial"/>
        <family val="2"/>
      </rPr>
      <t xml:space="preserve">esses / </t>
    </r>
    <r>
      <rPr>
        <u/>
        <sz val="9"/>
        <color theme="1"/>
        <rFont val="Arial"/>
        <family val="2"/>
      </rPr>
      <t>Sys</t>
    </r>
    <r>
      <rPr>
        <sz val="9"/>
        <color theme="1"/>
        <rFont val="Arial"/>
        <family val="2"/>
      </rPr>
      <t>tems</t>
    </r>
  </si>
  <si>
    <t>Determine hazard or OHS Risk / Environmental Aspect</t>
  </si>
  <si>
    <t>Step 2:</t>
  </si>
  <si>
    <t xml:space="preserve">Refer to Appendix 2 of KGA-067 </t>
  </si>
  <si>
    <t>Reference No.:</t>
  </si>
  <si>
    <t>KFV-SR-050</t>
  </si>
  <si>
    <t>SHE RISK REGISTER SHEET</t>
  </si>
  <si>
    <t>Revision:</t>
  </si>
  <si>
    <t>Associated Documents:</t>
  </si>
  <si>
    <t>KGA-067</t>
  </si>
  <si>
    <t>INSERT GROUP/DEPARTMENT NAME; DOCUMENT REVISION NUMBER</t>
  </si>
  <si>
    <t>Department</t>
  </si>
  <si>
    <t>Group</t>
  </si>
  <si>
    <t>Id number</t>
  </si>
  <si>
    <t>Activity / Product / Service / Process / System</t>
  </si>
  <si>
    <t>Process Flow/Characteristics of products/systems</t>
  </si>
  <si>
    <t xml:space="preserve">Environmental Aspect Identified/Hazard Identified </t>
  </si>
  <si>
    <t>Environmental Impact Identified/Risk Identified</t>
  </si>
  <si>
    <t>Risk Category</t>
  </si>
  <si>
    <t>Initial Frequency</t>
  </si>
  <si>
    <t>Initial Probability</t>
  </si>
  <si>
    <t>Initial Severity</t>
  </si>
  <si>
    <t>Initial Risk Value</t>
  </si>
  <si>
    <t>Initial Risk Classification</t>
  </si>
  <si>
    <t xml:space="preserve"> Mitigation/Risk Control Measures</t>
  </si>
  <si>
    <t xml:space="preserve">Legal and Other Requirements </t>
  </si>
  <si>
    <t xml:space="preserve">  Frequency</t>
  </si>
  <si>
    <t xml:space="preserve">  Probability</t>
  </si>
  <si>
    <t xml:space="preserve">  Severity</t>
  </si>
  <si>
    <t xml:space="preserve"> Final Risk Value</t>
  </si>
  <si>
    <t>Final Risk Classification</t>
  </si>
  <si>
    <t>Completed By:</t>
  </si>
  <si>
    <t>Reviewed By:</t>
  </si>
  <si>
    <t>Authorised By:</t>
  </si>
  <si>
    <t>Date:</t>
  </si>
  <si>
    <t>Applicable Legal &amp; other requirements &amp; applicable sections (Eg: National Environmental Management Waste Act no. 59 of 2008, Section 19); National water act, Section X; National Environmental Management Act, Section Y, Occupational Health and Safety Act No. 85 of 1983 section 8 General duties of employers to their employees)</t>
  </si>
  <si>
    <t>OPERATIONAL CONTROLS</t>
  </si>
  <si>
    <t>Step 4</t>
  </si>
  <si>
    <t>Step 3</t>
  </si>
  <si>
    <t>Table 1</t>
  </si>
  <si>
    <t>FREQUENCY OF ACTIVITY, PRODUCT, SERVICE, PROCESS,</t>
  </si>
  <si>
    <t>SYSTEM CYCLE OR OCCURRENCE</t>
  </si>
  <si>
    <t>Keyword</t>
  </si>
  <si>
    <t>Description of Situation</t>
  </si>
  <si>
    <t>Value</t>
  </si>
  <si>
    <t>Continuous</t>
  </si>
  <si>
    <t>Occurs at frequent intervals during a shift, or is a continuous process</t>
  </si>
  <si>
    <t>Daily</t>
  </si>
  <si>
    <t>Occurs at a frequency of at least once per day or once per shift</t>
  </si>
  <si>
    <t>2,5</t>
  </si>
  <si>
    <t>Weekly</t>
  </si>
  <si>
    <t>Occurs at a frequency of at least once per week</t>
  </si>
  <si>
    <t>Monthly</t>
  </si>
  <si>
    <t>Occurs at a frequency of at least once per month.</t>
  </si>
  <si>
    <t>1,5</t>
  </si>
  <si>
    <t>Quarterly</t>
  </si>
  <si>
    <t>Occurs at a frequency of at least once every quarter</t>
  </si>
  <si>
    <t>Yearly</t>
  </si>
  <si>
    <t>Occurs at a frequency of at least once or only a few times per year</t>
  </si>
  <si>
    <t>0,5</t>
  </si>
  <si>
    <t>10 Yearly</t>
  </si>
  <si>
    <t>Occurs at a frequency of at least once per 10 years or once over the life of the system</t>
  </si>
  <si>
    <t>Table 2</t>
  </si>
  <si>
    <t>PROBABILITY OF IMPACT OCCURRING</t>
  </si>
  <si>
    <t>Expected</t>
  </si>
  <si>
    <t>Occurs often as part of the process</t>
  </si>
  <si>
    <t>Probable</t>
  </si>
  <si>
    <t>Known to occur occasionally.</t>
  </si>
  <si>
    <t>+0,5</t>
  </si>
  <si>
    <t>Unusual</t>
  </si>
  <si>
    <t>Known to have occurred during process, but not normally anticipated.</t>
  </si>
  <si>
    <t>Remote</t>
  </si>
  <si>
    <t>Has happened somewhere (operating experience from other sites)</t>
  </si>
  <si>
    <t>–0,5</t>
  </si>
  <si>
    <t>Improbable</t>
  </si>
  <si>
    <t>Should not occur within the plant life</t>
  </si>
  <si>
    <t>–1</t>
  </si>
  <si>
    <t>TABLE 3: SEVERITY OF IMPACT</t>
  </si>
  <si>
    <t>Key Word</t>
  </si>
  <si>
    <t>Assets (A)</t>
  </si>
  <si>
    <t>People (P)</t>
  </si>
  <si>
    <t>Environment (E)</t>
  </si>
  <si>
    <t>Catastrophic</t>
  </si>
  <si>
    <t>Wide-scale destruction or damage to equipment, systems or facilities (&gt; R10 billion) – Severe core and Plant damage</t>
  </si>
  <si>
    <t xml:space="preserve">Many fatalities or permanent disabilities/illnesses. </t>
  </si>
  <si>
    <t xml:space="preserve">Major environmental impact (eg. pollution, degradation, depletion of resource’s). Severe National pressures to cease business. Rehabilitation by natural process will not occur within 100 years. </t>
  </si>
  <si>
    <t>Disaster</t>
  </si>
  <si>
    <t>Major, localised damage.  Shutdown or loss of &gt;1 important system.  Any additional similar loss likely to be catastrophic.</t>
  </si>
  <si>
    <t>(&gt; R 300 000 000)</t>
  </si>
  <si>
    <t>One or a few fatal injuries/illnesses, or irreversible disabilities or impairments.</t>
  </si>
  <si>
    <t>Large Scale environmental impact. Severe press reaction. Impact will only cease after operational life of activity. Legal violation.</t>
  </si>
  <si>
    <t>Serious</t>
  </si>
  <si>
    <t xml:space="preserve">No more than one major system or function lost. Normal operations can resume after several days interruption </t>
  </si>
  <si>
    <t>(&gt; R10 000 000)</t>
  </si>
  <si>
    <t>One or a few permanent partial disabilities or severe lost time injuries/illnesses.</t>
  </si>
  <si>
    <t>Medium environmental impact. Environment negatively affected but can be reversed in relative short time (&lt;1 year). Require external resources to mitigate. Local and even national press reaction. Legal violation.</t>
  </si>
  <si>
    <t>Important</t>
  </si>
  <si>
    <t>No more than one major system or function lost. Normal operations can resume within 24 h.</t>
  </si>
  <si>
    <t>(&gt; R1 000 000)</t>
  </si>
  <si>
    <t xml:space="preserve">Lost time injury/illness (less than 21 days per case) or temporary reversible illness with a limited period of disability. </t>
  </si>
  <si>
    <t>Small scale and local (OCA) environmental impact without apparent permanent or medium-term effect on the environment. Local press reaction. Can be dealt with own resources.</t>
  </si>
  <si>
    <t>Noticeable</t>
  </si>
  <si>
    <t>Minor system or function lost or damaged.</t>
  </si>
  <si>
    <t>(&gt; R500 000)</t>
  </si>
  <si>
    <t>Minor injuries/illnesses.  No lost days.</t>
  </si>
  <si>
    <t>Minor environment impact. Local reaction.</t>
  </si>
  <si>
    <t>Minor</t>
  </si>
  <si>
    <t>Normal operations resume quickly.</t>
  </si>
  <si>
    <t>(&gt; R50 000)</t>
  </si>
  <si>
    <t>First aid injuries/illnesses only.</t>
  </si>
  <si>
    <t>Potential threat to the environment. No visible or actual environmental damage can be found. Little or no local reaction.</t>
  </si>
  <si>
    <t>None</t>
  </si>
  <si>
    <t>No apparent disruption</t>
  </si>
  <si>
    <t>No effects.</t>
  </si>
  <si>
    <t>No effect on the environment.</t>
  </si>
  <si>
    <t xml:space="preserve">   Category</t>
  </si>
  <si>
    <t xml:space="preserve">Step 5 </t>
  </si>
  <si>
    <t xml:space="preserve">Step 6 </t>
  </si>
  <si>
    <t>APPENDIX 5</t>
  </si>
  <si>
    <t>DETERMINATION OF HAZARD CONTROL MEASURES / RISK MITIGATIONS</t>
  </si>
  <si>
    <r>
      <t>I</t>
    </r>
    <r>
      <rPr>
        <b/>
        <sz val="8"/>
        <color rgb="FF000000"/>
        <rFont val="Arial"/>
        <family val="2"/>
      </rPr>
      <t>D NO</t>
    </r>
  </si>
  <si>
    <t>ELIMINATION / SUBSTITUTION</t>
  </si>
  <si>
    <t>ENGINEERING</t>
  </si>
  <si>
    <t>ADMINISTRATION</t>
  </si>
  <si>
    <t>PERSONAL PROTECTIVE EQUIPMENT</t>
  </si>
  <si>
    <t>Step 7</t>
  </si>
  <si>
    <r>
      <t>STATUS OF HAZARD CONTROL MEASURES /RISK MITIGATIONS</t>
    </r>
    <r>
      <rPr>
        <sz val="9"/>
        <color rgb="FF000000"/>
        <rFont val="Arial"/>
        <family val="2"/>
      </rPr>
      <t xml:space="preserve">                                                        </t>
    </r>
    <r>
      <rPr>
        <sz val="8"/>
        <color rgb="FF000000"/>
        <rFont val="Arial"/>
        <family val="2"/>
      </rPr>
      <t>KFV-SR-049
(to be acquired) / KFV-SR-050
(existing</t>
    </r>
    <r>
      <rPr>
        <b/>
        <sz val="8"/>
        <color rgb="FF000000"/>
        <rFont val="Arial"/>
        <family val="2"/>
      </rPr>
      <t>)</t>
    </r>
  </si>
  <si>
    <t xml:space="preserve">Refer to Appendix 6 of KGA-067 </t>
  </si>
  <si>
    <t>Step 1:</t>
  </si>
  <si>
    <t>Context of the Organization</t>
  </si>
  <si>
    <t>Select</t>
  </si>
  <si>
    <t>Department / Group:</t>
  </si>
  <si>
    <t>Yes</t>
  </si>
  <si>
    <t>No</t>
  </si>
  <si>
    <t>Mandate</t>
  </si>
  <si>
    <t>Signficant OHS Risks and environmental aspects from Group's KFV-SR-050:</t>
  </si>
  <si>
    <t>Strategic goals/objectives for your organization:</t>
  </si>
  <si>
    <t>Key initiatives for your organization:</t>
  </si>
  <si>
    <t>Critical functions for your organization:</t>
  </si>
  <si>
    <r>
      <rPr>
        <b/>
        <sz val="10"/>
        <color theme="1"/>
        <rFont val="Arial"/>
        <family val="2"/>
      </rPr>
      <t xml:space="preserve">Strategic Initiatives:
</t>
    </r>
    <r>
      <rPr>
        <sz val="10"/>
        <color theme="1"/>
        <rFont val="Arial"/>
        <family val="2"/>
      </rPr>
      <t xml:space="preserve">
SI 1: Develop principled nuclear professional.
SI 2: Enhance the learning environment.
SI 3: Develop the engaged and safety concious workforce.
SI 4: Enhance the facilities and technological support for the work area.
SI 5: Improve organizational effectiveness.
SI 6: Ensure the group has the leadership and talent to accomplish these strategic initiatives.
SI 7: Provide customer satisfaction to interested parties to the group's operations</t>
    </r>
  </si>
  <si>
    <t xml:space="preserve">Signature: </t>
  </si>
  <si>
    <t>Date (yyyy/mm/dd):</t>
  </si>
  <si>
    <t>Person(s) completing this SHE Risk and opportunity Register:</t>
  </si>
  <si>
    <t xml:space="preserve">Risk / Opportunity Statement </t>
  </si>
  <si>
    <t xml:space="preserve">The line group’s OHS risk or environmental aspect that this risk or opportunity best affects </t>
  </si>
  <si>
    <t xml:space="preserve">The Line group’s SHE Programme’s Initiative that this risk or opportunity best affects </t>
  </si>
  <si>
    <t xml:space="preserve">Departmental goals, objectives, or Initiatives that this Risk or Opportunity affects [Optional] </t>
  </si>
  <si>
    <t>Responsible Area / sub section</t>
  </si>
  <si>
    <t>Responsible person</t>
  </si>
  <si>
    <t>Step 5</t>
  </si>
  <si>
    <t xml:space="preserve">Risk / Opportunity Category  </t>
  </si>
  <si>
    <r>
      <t xml:space="preserve">TABLE 7: </t>
    </r>
    <r>
      <rPr>
        <b/>
        <sz val="11"/>
        <color rgb="FF000000"/>
        <rFont val="Arial"/>
        <family val="2"/>
      </rPr>
      <t>RISK AND OPPORTUNITY CATEGORIES</t>
    </r>
  </si>
  <si>
    <t>Catergory</t>
  </si>
  <si>
    <t xml:space="preserve">Description </t>
  </si>
  <si>
    <t xml:space="preserve">Human Capital </t>
  </si>
  <si>
    <t xml:space="preserve">Risks or opportunities related to investing in, maintaining, and supporting a quality workforce, such as: recruitment, retention, morale, compensation &amp; benefits, change management, workforce knowledge, skills, and abilities, unionization, employment practices </t>
  </si>
  <si>
    <t xml:space="preserve">Hazard, Safety, or Legal Liability </t>
  </si>
  <si>
    <t xml:space="preserve">Risks related to legal liability (negligence), injury, damage, or health and safety of the campus population or the environment, including impacts caused by accidental or unintentional acts, errors or omissions, and external events such as natural disasters. </t>
  </si>
  <si>
    <t xml:space="preserve">Financial </t>
  </si>
  <si>
    <t xml:space="preserve">Risks or opportunities related to physical assets or financial resources, such as: government support or grant, gifts, budget, accounting and reporting, investments, credit rating, fraud, cash management, insurance, audit, financial exigency plan, long-term debt, deferred maintenance. </t>
  </si>
  <si>
    <t xml:space="preserve">Operational </t>
  </si>
  <si>
    <t xml:space="preserve">Risks or opportunities related to management of day-to-day College programs, processes, activities, and facilities, and the effective, efficient, and prudent use of the group’s resources. </t>
  </si>
  <si>
    <t xml:space="preserve">Compliance &amp; Privacy </t>
  </si>
  <si>
    <t xml:space="preserve">Risks related to violations of government, state or local law, regulation, or Eskom SHEQ policy, that creates exposure to injury, environmental damage, property damage, fines, penalties, lawsuits, reduced future funding, imposed compliance settlements, and agency scrutiny. </t>
  </si>
  <si>
    <t xml:space="preserve">Strategic </t>
  </si>
  <si>
    <t xml:space="preserve">Risks or opportunities related to the group’s ability to achieve its strategic goals and objectives, including competitive market risks, and risks related to mission, values, strategic goals; diversity; work quality; business model; market positioning; recruitment; ethical conduct; and accreditation. </t>
  </si>
  <si>
    <t xml:space="preserve">Reputational </t>
  </si>
  <si>
    <t xml:space="preserve">Risks or opportunities where group could lose or gain business or market share based on its character or quality of services. </t>
  </si>
  <si>
    <t xml:space="preserve">Recruitment and Employee /worker Success </t>
  </si>
  <si>
    <t xml:space="preserve">Opportunities where group could increase overall worker recruitment, retention, worker satisfaction with the group. </t>
  </si>
  <si>
    <t xml:space="preserve">Risk/ Opportunity Scale </t>
  </si>
  <si>
    <t xml:space="preserve">Probability </t>
  </si>
  <si>
    <t>Score</t>
  </si>
  <si>
    <t xml:space="preserve">Level of Review </t>
  </si>
  <si>
    <t xml:space="preserve">Impact Score </t>
  </si>
  <si>
    <t xml:space="preserve">Short Description </t>
  </si>
  <si>
    <t xml:space="preserve">Hazard/Safety/Legal Liability </t>
  </si>
  <si>
    <t xml:space="preserve">Minor </t>
  </si>
  <si>
    <r>
      <t>•</t>
    </r>
    <r>
      <rPr>
        <sz val="7"/>
        <color rgb="FF000000"/>
        <rFont val="Times New Roman"/>
        <family val="1"/>
      </rPr>
      <t xml:space="preserve">       </t>
    </r>
    <r>
      <rPr>
        <sz val="8"/>
        <color rgb="FF000000"/>
        <rFont val="Arial"/>
        <family val="2"/>
      </rPr>
      <t xml:space="preserve">Slows progress on one group’s strategic goal </t>
    </r>
  </si>
  <si>
    <r>
      <t>•</t>
    </r>
    <r>
      <rPr>
        <sz val="7"/>
        <color rgb="FF000000"/>
        <rFont val="Times New Roman"/>
        <family val="1"/>
      </rPr>
      <t xml:space="preserve">       </t>
    </r>
    <r>
      <rPr>
        <sz val="8"/>
        <color rgb="FF000000"/>
        <rFont val="Arial"/>
        <family val="2"/>
      </rPr>
      <t xml:space="preserve">Limited negative publicity </t>
    </r>
  </si>
  <si>
    <r>
      <t>•</t>
    </r>
    <r>
      <rPr>
        <sz val="7"/>
        <color rgb="FF000000"/>
        <rFont val="Times New Roman"/>
        <family val="1"/>
      </rPr>
      <t xml:space="preserve">       </t>
    </r>
    <r>
      <rPr>
        <sz val="8"/>
        <color rgb="FF000000"/>
        <rFont val="Arial"/>
        <family val="2"/>
      </rPr>
      <t xml:space="preserve">No effect on group’s reputation/image </t>
    </r>
  </si>
  <si>
    <t xml:space="preserve">Moderate </t>
  </si>
  <si>
    <r>
      <t>•</t>
    </r>
    <r>
      <rPr>
        <sz val="7"/>
        <color rgb="FF000000"/>
        <rFont val="Times New Roman"/>
        <family val="1"/>
      </rPr>
      <t xml:space="preserve">       </t>
    </r>
    <r>
      <rPr>
        <sz val="8"/>
        <color rgb="FF000000"/>
        <rFont val="Arial"/>
        <family val="2"/>
      </rPr>
      <t>Moderate legal liability exposure Moderate,</t>
    </r>
  </si>
  <si>
    <r>
      <t>•</t>
    </r>
    <r>
      <rPr>
        <sz val="7"/>
        <color rgb="FF000000"/>
        <rFont val="Times New Roman"/>
        <family val="1"/>
      </rPr>
      <t xml:space="preserve">       </t>
    </r>
    <r>
      <rPr>
        <sz val="8"/>
        <color rgb="FF000000"/>
        <rFont val="Arial"/>
        <family val="2"/>
      </rPr>
      <t xml:space="preserve">Moderate effect on leadership effectiveness </t>
    </r>
  </si>
  <si>
    <r>
      <t>•</t>
    </r>
    <r>
      <rPr>
        <sz val="7"/>
        <color rgb="FF000000"/>
        <rFont val="Times New Roman"/>
        <family val="1"/>
      </rPr>
      <t xml:space="preserve">       </t>
    </r>
    <r>
      <rPr>
        <sz val="8"/>
        <color rgb="FF000000"/>
        <rFont val="Arial"/>
        <family val="2"/>
      </rPr>
      <t>Slows progress on more than one of group’s strategic goals</t>
    </r>
  </si>
  <si>
    <r>
      <t>•</t>
    </r>
    <r>
      <rPr>
        <sz val="7"/>
        <color rgb="FF000000"/>
        <rFont val="Times New Roman"/>
        <family val="1"/>
      </rPr>
      <t xml:space="preserve">       </t>
    </r>
    <r>
      <rPr>
        <sz val="8"/>
        <color rgb="FF000000"/>
        <rFont val="Arial"/>
        <family val="2"/>
      </rPr>
      <t>Local/regional negative publicity</t>
    </r>
  </si>
  <si>
    <r>
      <t>•</t>
    </r>
    <r>
      <rPr>
        <sz val="7"/>
        <color rgb="FF000000"/>
        <rFont val="Times New Roman"/>
        <family val="1"/>
      </rPr>
      <t xml:space="preserve">       </t>
    </r>
    <r>
      <rPr>
        <sz val="8"/>
        <color rgb="FF000000"/>
        <rFont val="Arial"/>
        <family val="2"/>
      </rPr>
      <t xml:space="preserve">Minor, short-term effect on Group’s reputation/image </t>
    </r>
  </si>
  <si>
    <r>
      <t>•</t>
    </r>
    <r>
      <rPr>
        <sz val="7"/>
        <color rgb="FF000000"/>
        <rFont val="Times New Roman"/>
        <family val="1"/>
      </rPr>
      <t xml:space="preserve">       </t>
    </r>
    <r>
      <rPr>
        <sz val="8"/>
        <color rgb="FF000000"/>
        <rFont val="Arial"/>
        <family val="2"/>
      </rPr>
      <t xml:space="preserve">Repairable environmental damage </t>
    </r>
  </si>
  <si>
    <t xml:space="preserve">Substantial </t>
  </si>
  <si>
    <r>
      <t>•</t>
    </r>
    <r>
      <rPr>
        <sz val="7"/>
        <color rgb="FF000000"/>
        <rFont val="Times New Roman"/>
        <family val="1"/>
      </rPr>
      <t xml:space="preserve">       </t>
    </r>
    <r>
      <rPr>
        <sz val="8"/>
        <color rgb="FF000000"/>
        <rFont val="Arial"/>
        <family val="2"/>
      </rPr>
      <t xml:space="preserve">Affects 11-25% of employees </t>
    </r>
  </si>
  <si>
    <r>
      <t>•</t>
    </r>
    <r>
      <rPr>
        <sz val="7"/>
        <color rgb="FF000000"/>
        <rFont val="Times New Roman"/>
        <family val="1"/>
      </rPr>
      <t xml:space="preserve">       </t>
    </r>
    <r>
      <rPr>
        <sz val="8"/>
        <color rgb="FF000000"/>
        <rFont val="Arial"/>
        <family val="2"/>
      </rPr>
      <t xml:space="preserve">6-9% employee turnover </t>
    </r>
  </si>
  <si>
    <r>
      <t>•</t>
    </r>
    <r>
      <rPr>
        <sz val="7"/>
        <color rgb="FF000000"/>
        <rFont val="Times New Roman"/>
        <family val="1"/>
      </rPr>
      <t xml:space="preserve">       </t>
    </r>
    <r>
      <rPr>
        <sz val="8"/>
        <color rgb="FF000000"/>
        <rFont val="Arial"/>
        <family val="2"/>
      </rPr>
      <t xml:space="preserve">Substantial / Lost Time injury </t>
    </r>
  </si>
  <si>
    <r>
      <t>•</t>
    </r>
    <r>
      <rPr>
        <sz val="7"/>
        <color rgb="FF000000"/>
        <rFont val="Times New Roman"/>
        <family val="1"/>
      </rPr>
      <t xml:space="preserve">       </t>
    </r>
    <r>
      <rPr>
        <sz val="8"/>
        <color rgb="FF000000"/>
        <rFont val="Arial"/>
        <family val="2"/>
      </rPr>
      <t>Substantial legal liability exposure</t>
    </r>
  </si>
  <si>
    <r>
      <t>•</t>
    </r>
    <r>
      <rPr>
        <sz val="7"/>
        <color rgb="FF000000"/>
        <rFont val="Times New Roman"/>
        <family val="1"/>
      </rPr>
      <t xml:space="preserve">       </t>
    </r>
    <r>
      <rPr>
        <sz val="8"/>
        <color rgb="FF000000"/>
        <rFont val="Arial"/>
        <family val="2"/>
      </rPr>
      <t xml:space="preserve">Substantial environmental damage requiring mitigation </t>
    </r>
  </si>
  <si>
    <r>
      <t>•</t>
    </r>
    <r>
      <rPr>
        <sz val="7"/>
        <color rgb="FF000000"/>
        <rFont val="Times New Roman"/>
        <family val="1"/>
      </rPr>
      <t xml:space="preserve">       </t>
    </r>
    <r>
      <rPr>
        <sz val="8"/>
        <color rgb="FF000000"/>
        <rFont val="Arial"/>
        <family val="2"/>
      </rPr>
      <t xml:space="preserve">Fiscal Year loss of R500K </t>
    </r>
  </si>
  <si>
    <r>
      <t>•</t>
    </r>
    <r>
      <rPr>
        <sz val="7"/>
        <color rgb="FF000000"/>
        <rFont val="Times New Roman"/>
        <family val="1"/>
      </rPr>
      <t xml:space="preserve">       </t>
    </r>
    <r>
      <rPr>
        <sz val="8"/>
        <color rgb="FF000000"/>
        <rFont val="Arial"/>
        <family val="2"/>
      </rPr>
      <t xml:space="preserve">5-Yr Cumulative Liability / Obligation R1.25M </t>
    </r>
  </si>
  <si>
    <r>
      <t>•</t>
    </r>
    <r>
      <rPr>
        <sz val="7"/>
        <color rgb="FF000000"/>
        <rFont val="Times New Roman"/>
        <family val="1"/>
      </rPr>
      <t xml:space="preserve">       </t>
    </r>
    <r>
      <rPr>
        <sz val="8"/>
        <color rgb="FF000000"/>
        <rFont val="Arial"/>
        <family val="2"/>
      </rPr>
      <t xml:space="preserve">6- to 10-day disruption of a department or group’s several critical services </t>
    </r>
  </si>
  <si>
    <r>
      <t>•</t>
    </r>
    <r>
      <rPr>
        <sz val="7"/>
        <color rgb="FF000000"/>
        <rFont val="Times New Roman"/>
        <family val="1"/>
      </rPr>
      <t xml:space="preserve">       </t>
    </r>
    <r>
      <rPr>
        <sz val="8"/>
        <color rgb="FF000000"/>
        <rFont val="Arial"/>
        <family val="2"/>
      </rPr>
      <t xml:space="preserve">Substantial impact on efficiency, interested parties/group’s programs and services, environmental sustainability, or infrastructure </t>
    </r>
  </si>
  <si>
    <r>
      <t>•</t>
    </r>
    <r>
      <rPr>
        <sz val="7"/>
        <color rgb="FF000000"/>
        <rFont val="Times New Roman"/>
        <family val="1"/>
      </rPr>
      <t xml:space="preserve">       </t>
    </r>
    <r>
      <rPr>
        <sz val="8"/>
        <color rgb="FF000000"/>
        <rFont val="Arial"/>
        <family val="2"/>
      </rPr>
      <t xml:space="preserve">Substantial impact on leadership effectiveness </t>
    </r>
  </si>
  <si>
    <r>
      <t>•</t>
    </r>
    <r>
      <rPr>
        <sz val="7"/>
        <color rgb="FF000000"/>
        <rFont val="Times New Roman"/>
        <family val="1"/>
      </rPr>
      <t xml:space="preserve">       </t>
    </r>
    <r>
      <rPr>
        <sz val="8"/>
        <color rgb="FF000000"/>
        <rFont val="Arial"/>
        <family val="2"/>
      </rPr>
      <t xml:space="preserve">Audit findings requiring programmatic changes </t>
    </r>
  </si>
  <si>
    <r>
      <t>•</t>
    </r>
    <r>
      <rPr>
        <sz val="7"/>
        <color rgb="FF000000"/>
        <rFont val="Times New Roman"/>
        <family val="1"/>
      </rPr>
      <t xml:space="preserve">       </t>
    </r>
    <r>
      <rPr>
        <sz val="8"/>
        <color rgb="FF000000"/>
        <rFont val="Arial"/>
        <family val="2"/>
      </rPr>
      <t>Moderate-term agency scrutiny</t>
    </r>
  </si>
  <si>
    <r>
      <t>•</t>
    </r>
    <r>
      <rPr>
        <sz val="7"/>
        <color rgb="FF000000"/>
        <rFont val="Times New Roman"/>
        <family val="1"/>
      </rPr>
      <t xml:space="preserve">       </t>
    </r>
    <r>
      <rPr>
        <sz val="8"/>
        <color rgb="FF000000"/>
        <rFont val="Arial"/>
        <family val="2"/>
      </rPr>
      <t xml:space="preserve">Enforcement action likely </t>
    </r>
  </si>
  <si>
    <r>
      <t>•</t>
    </r>
    <r>
      <rPr>
        <sz val="7"/>
        <color rgb="FF000000"/>
        <rFont val="Times New Roman"/>
        <family val="1"/>
      </rPr>
      <t xml:space="preserve">       </t>
    </r>
    <r>
      <rPr>
        <sz val="8"/>
        <color rgb="FF000000"/>
        <rFont val="Arial"/>
        <family val="2"/>
      </rPr>
      <t xml:space="preserve">Stops progress of one Group’s strategic goal </t>
    </r>
  </si>
  <si>
    <r>
      <t>•</t>
    </r>
    <r>
      <rPr>
        <sz val="7"/>
        <color rgb="FF000000"/>
        <rFont val="Times New Roman"/>
        <family val="1"/>
      </rPr>
      <t xml:space="preserve">       </t>
    </r>
    <r>
      <rPr>
        <sz val="8"/>
        <color rgb="FF000000"/>
        <rFont val="Arial"/>
        <family val="2"/>
      </rPr>
      <t xml:space="preserve">Local/regional negative publicity </t>
    </r>
  </si>
  <si>
    <r>
      <t>•</t>
    </r>
    <r>
      <rPr>
        <sz val="7"/>
        <color rgb="FF000000"/>
        <rFont val="Times New Roman"/>
        <family val="1"/>
      </rPr>
      <t xml:space="preserve">       </t>
    </r>
    <r>
      <rPr>
        <sz val="8"/>
        <color rgb="FF000000"/>
        <rFont val="Arial"/>
        <family val="2"/>
      </rPr>
      <t xml:space="preserve">Pressure for The Group’s to control the message </t>
    </r>
  </si>
  <si>
    <r>
      <t>•</t>
    </r>
    <r>
      <rPr>
        <sz val="7"/>
        <color rgb="FF000000"/>
        <rFont val="Times New Roman"/>
        <family val="1"/>
      </rPr>
      <t xml:space="preserve">       </t>
    </r>
    <r>
      <rPr>
        <sz val="8"/>
        <color rgb="FF000000"/>
        <rFont val="Arial"/>
        <family val="2"/>
      </rPr>
      <t xml:space="preserve">Moderate damage to The Group’s’s reputation/image </t>
    </r>
  </si>
  <si>
    <t xml:space="preserve">Serious </t>
  </si>
  <si>
    <r>
      <t>•</t>
    </r>
    <r>
      <rPr>
        <sz val="7"/>
        <color rgb="FF000000"/>
        <rFont val="Times New Roman"/>
        <family val="1"/>
      </rPr>
      <t xml:space="preserve">       </t>
    </r>
    <r>
      <rPr>
        <sz val="8"/>
        <color rgb="FF000000"/>
        <rFont val="Arial"/>
        <family val="2"/>
      </rPr>
      <t xml:space="preserve">Affects 26-50% of employees </t>
    </r>
  </si>
  <si>
    <r>
      <t>•</t>
    </r>
    <r>
      <rPr>
        <sz val="7"/>
        <color rgb="FF000000"/>
        <rFont val="Times New Roman"/>
        <family val="1"/>
      </rPr>
      <t xml:space="preserve">       </t>
    </r>
    <r>
      <rPr>
        <sz val="8"/>
        <color rgb="FF000000"/>
        <rFont val="Arial"/>
        <family val="2"/>
      </rPr>
      <t xml:space="preserve">10-15% employee turnover </t>
    </r>
  </si>
  <si>
    <r>
      <t>•</t>
    </r>
    <r>
      <rPr>
        <sz val="7"/>
        <color rgb="FF000000"/>
        <rFont val="Times New Roman"/>
        <family val="1"/>
      </rPr>
      <t xml:space="preserve">       </t>
    </r>
    <r>
      <rPr>
        <sz val="8"/>
        <color rgb="FF000000"/>
        <rFont val="Arial"/>
        <family val="2"/>
      </rPr>
      <t xml:space="preserve">Serious injury (OHSA section 24 case) </t>
    </r>
  </si>
  <si>
    <r>
      <t>•</t>
    </r>
    <r>
      <rPr>
        <sz val="7"/>
        <color rgb="FF000000"/>
        <rFont val="Times New Roman"/>
        <family val="1"/>
      </rPr>
      <t xml:space="preserve">       </t>
    </r>
    <r>
      <rPr>
        <sz val="8"/>
        <color rgb="FF000000"/>
        <rFont val="Arial"/>
        <family val="2"/>
      </rPr>
      <t>Serious legal liability exposure</t>
    </r>
  </si>
  <si>
    <r>
      <t>•</t>
    </r>
    <r>
      <rPr>
        <sz val="7"/>
        <color rgb="FF000000"/>
        <rFont val="Times New Roman"/>
        <family val="1"/>
      </rPr>
      <t xml:space="preserve">       </t>
    </r>
    <r>
      <rPr>
        <sz val="8"/>
        <color rgb="FF000000"/>
        <rFont val="Arial"/>
        <family val="2"/>
      </rPr>
      <t xml:space="preserve">Environmental damage eligible for NEMA National Priorities List </t>
    </r>
  </si>
  <si>
    <r>
      <t>•</t>
    </r>
    <r>
      <rPr>
        <sz val="7"/>
        <color rgb="FF000000"/>
        <rFont val="Times New Roman"/>
        <family val="1"/>
      </rPr>
      <t xml:space="preserve">       </t>
    </r>
    <r>
      <rPr>
        <sz val="8"/>
        <color rgb="FF000000"/>
        <rFont val="Arial"/>
        <family val="2"/>
      </rPr>
      <t xml:space="preserve">Fiscal Year loss of R1M </t>
    </r>
  </si>
  <si>
    <r>
      <t>•</t>
    </r>
    <r>
      <rPr>
        <sz val="7"/>
        <color rgb="FF000000"/>
        <rFont val="Times New Roman"/>
        <family val="1"/>
      </rPr>
      <t xml:space="preserve">       </t>
    </r>
    <r>
      <rPr>
        <sz val="8"/>
        <color rgb="FF000000"/>
        <rFont val="Arial"/>
        <family val="2"/>
      </rPr>
      <t xml:space="preserve">5-Yr Cumulative Liability / Obligation R2.5M </t>
    </r>
  </si>
  <si>
    <r>
      <t>•</t>
    </r>
    <r>
      <rPr>
        <sz val="7"/>
        <color rgb="FF000000"/>
        <rFont val="Times New Roman"/>
        <family val="1"/>
      </rPr>
      <t xml:space="preserve">       </t>
    </r>
    <r>
      <rPr>
        <sz val="8"/>
        <color rgb="FF000000"/>
        <rFont val="Arial"/>
        <family val="2"/>
      </rPr>
      <t xml:space="preserve">10- to 14-day disruption of 2 or more Colleges, Schools, or Department or three or more critical services </t>
    </r>
  </si>
  <si>
    <r>
      <t>•</t>
    </r>
    <r>
      <rPr>
        <sz val="7"/>
        <color rgb="FF000000"/>
        <rFont val="Times New Roman"/>
        <family val="1"/>
      </rPr>
      <t xml:space="preserve">       </t>
    </r>
    <r>
      <rPr>
        <sz val="8"/>
        <color rgb="FF000000"/>
        <rFont val="Arial"/>
        <family val="2"/>
      </rPr>
      <t xml:space="preserve">Serious impact on efficiency, interested parties/employees’ programs and services, environmental sustainability, or infrastructure </t>
    </r>
  </si>
  <si>
    <r>
      <t>•</t>
    </r>
    <r>
      <rPr>
        <sz val="7"/>
        <color rgb="FF000000"/>
        <rFont val="Times New Roman"/>
        <family val="1"/>
      </rPr>
      <t xml:space="preserve">       </t>
    </r>
    <r>
      <rPr>
        <sz val="8"/>
        <color rgb="FF000000"/>
        <rFont val="Arial"/>
        <family val="2"/>
      </rPr>
      <t xml:space="preserve">Serious effect on leadership effectiveness </t>
    </r>
  </si>
  <si>
    <r>
      <t>•</t>
    </r>
    <r>
      <rPr>
        <sz val="7"/>
        <color rgb="FF000000"/>
        <rFont val="Times New Roman"/>
        <family val="1"/>
      </rPr>
      <t xml:space="preserve">       </t>
    </r>
    <r>
      <rPr>
        <sz val="8"/>
        <color rgb="FF000000"/>
        <rFont val="Arial"/>
        <family val="2"/>
      </rPr>
      <t xml:space="preserve">Principal investigator debarred </t>
    </r>
  </si>
  <si>
    <r>
      <t>•</t>
    </r>
    <r>
      <rPr>
        <sz val="7"/>
        <color rgb="FF000000"/>
        <rFont val="Times New Roman"/>
        <family val="1"/>
      </rPr>
      <t xml:space="preserve">       </t>
    </r>
    <r>
      <rPr>
        <sz val="8"/>
        <color rgb="FF000000"/>
        <rFont val="Arial"/>
        <family val="2"/>
      </rPr>
      <t xml:space="preserve">Program funds rescinded </t>
    </r>
  </si>
  <si>
    <r>
      <t>•</t>
    </r>
    <r>
      <rPr>
        <sz val="7"/>
        <color rgb="FF000000"/>
        <rFont val="Times New Roman"/>
        <family val="1"/>
      </rPr>
      <t xml:space="preserve">       </t>
    </r>
    <r>
      <rPr>
        <sz val="8"/>
        <color rgb="FF000000"/>
        <rFont val="Arial"/>
        <family val="2"/>
      </rPr>
      <t>Long-term agency scrutiny</t>
    </r>
  </si>
  <si>
    <r>
      <t>•</t>
    </r>
    <r>
      <rPr>
        <sz val="7"/>
        <color rgb="FF000000"/>
        <rFont val="Times New Roman"/>
        <family val="1"/>
      </rPr>
      <t xml:space="preserve">       </t>
    </r>
    <r>
      <rPr>
        <sz val="8"/>
        <color rgb="FF000000"/>
        <rFont val="Arial"/>
        <family val="2"/>
      </rPr>
      <t xml:space="preserve">Stops progress on more than one Group’s strategic goal </t>
    </r>
  </si>
  <si>
    <r>
      <t>•</t>
    </r>
    <r>
      <rPr>
        <sz val="7"/>
        <color rgb="FF000000"/>
        <rFont val="Times New Roman"/>
        <family val="1"/>
      </rPr>
      <t xml:space="preserve">       </t>
    </r>
    <r>
      <rPr>
        <sz val="8"/>
        <color rgb="FF000000"/>
        <rFont val="Arial"/>
        <family val="2"/>
      </rPr>
      <t xml:space="preserve">National negative publicity </t>
    </r>
  </si>
  <si>
    <r>
      <t>•</t>
    </r>
    <r>
      <rPr>
        <sz val="7"/>
        <color rgb="FF000000"/>
        <rFont val="Times New Roman"/>
        <family val="1"/>
      </rPr>
      <t xml:space="preserve">       </t>
    </r>
    <r>
      <rPr>
        <sz val="8"/>
        <color rgb="FF000000"/>
        <rFont val="Arial"/>
        <family val="2"/>
      </rPr>
      <t xml:space="preserve">Intense pressure for The Group’s to control the message </t>
    </r>
  </si>
  <si>
    <r>
      <t>•</t>
    </r>
    <r>
      <rPr>
        <sz val="7"/>
        <color rgb="FF000000"/>
        <rFont val="Times New Roman"/>
        <family val="1"/>
      </rPr>
      <t xml:space="preserve">       </t>
    </r>
    <r>
      <rPr>
        <sz val="8"/>
        <color rgb="FF000000"/>
        <rFont val="Arial"/>
        <family val="2"/>
      </rPr>
      <t xml:space="preserve">Significant damage to The Group’s’s reputation/image </t>
    </r>
  </si>
  <si>
    <t xml:space="preserve">Severe </t>
  </si>
  <si>
    <r>
      <t>•</t>
    </r>
    <r>
      <rPr>
        <sz val="7"/>
        <color rgb="FF000000"/>
        <rFont val="Times New Roman"/>
        <family val="1"/>
      </rPr>
      <t xml:space="preserve">       </t>
    </r>
    <r>
      <rPr>
        <sz val="8"/>
        <color rgb="FF000000"/>
        <rFont val="Arial"/>
        <family val="2"/>
      </rPr>
      <t xml:space="preserve">Affects 51-75% of employees </t>
    </r>
  </si>
  <si>
    <r>
      <t>•</t>
    </r>
    <r>
      <rPr>
        <sz val="7"/>
        <color rgb="FF000000"/>
        <rFont val="Times New Roman"/>
        <family val="1"/>
      </rPr>
      <t xml:space="preserve">       </t>
    </r>
    <r>
      <rPr>
        <sz val="8"/>
        <color rgb="FF000000"/>
        <rFont val="Arial"/>
        <family val="2"/>
      </rPr>
      <t xml:space="preserve">16-24% employee turnover </t>
    </r>
  </si>
  <si>
    <r>
      <t>•</t>
    </r>
    <r>
      <rPr>
        <sz val="7"/>
        <color rgb="FF000000"/>
        <rFont val="Times New Roman"/>
        <family val="1"/>
      </rPr>
      <t xml:space="preserve">       </t>
    </r>
    <r>
      <rPr>
        <sz val="8"/>
        <color rgb="FF000000"/>
        <rFont val="Arial"/>
        <family val="2"/>
      </rPr>
      <t xml:space="preserve">Severe injury or death </t>
    </r>
  </si>
  <si>
    <r>
      <t>•</t>
    </r>
    <r>
      <rPr>
        <sz val="7"/>
        <color rgb="FF000000"/>
        <rFont val="Times New Roman"/>
        <family val="1"/>
      </rPr>
      <t xml:space="preserve">       </t>
    </r>
    <r>
      <rPr>
        <sz val="8"/>
        <color rgb="FF000000"/>
        <rFont val="Arial"/>
        <family val="2"/>
      </rPr>
      <t xml:space="preserve">Self-insured workers’ compensation injury/exposure  </t>
    </r>
  </si>
  <si>
    <r>
      <t>•</t>
    </r>
    <r>
      <rPr>
        <sz val="7"/>
        <color rgb="FF000000"/>
        <rFont val="Times New Roman"/>
        <family val="1"/>
      </rPr>
      <t xml:space="preserve">       </t>
    </r>
    <r>
      <rPr>
        <sz val="8"/>
        <color rgb="FF000000"/>
        <rFont val="Arial"/>
        <family val="2"/>
      </rPr>
      <t xml:space="preserve">Severe legal liability exposure </t>
    </r>
  </si>
  <si>
    <r>
      <t>•</t>
    </r>
    <r>
      <rPr>
        <sz val="7"/>
        <color rgb="FF000000"/>
        <rFont val="Times New Roman"/>
        <family val="1"/>
      </rPr>
      <t xml:space="preserve">       </t>
    </r>
    <r>
      <rPr>
        <sz val="8"/>
        <color rgb="FF000000"/>
        <rFont val="Arial"/>
        <family val="2"/>
      </rPr>
      <t xml:space="preserve">Severe environmental damage eligible for NEMA National Priorities List </t>
    </r>
  </si>
  <si>
    <r>
      <t>•</t>
    </r>
    <r>
      <rPr>
        <sz val="7"/>
        <color rgb="FF000000"/>
        <rFont val="Times New Roman"/>
        <family val="1"/>
      </rPr>
      <t xml:space="preserve">       </t>
    </r>
    <r>
      <rPr>
        <sz val="8"/>
        <color rgb="FF000000"/>
        <rFont val="Arial"/>
        <family val="2"/>
      </rPr>
      <t xml:space="preserve">Fiscal Year loss of R2.5M </t>
    </r>
  </si>
  <si>
    <r>
      <t>•</t>
    </r>
    <r>
      <rPr>
        <sz val="7"/>
        <color rgb="FF000000"/>
        <rFont val="Times New Roman"/>
        <family val="1"/>
      </rPr>
      <t xml:space="preserve">       </t>
    </r>
    <r>
      <rPr>
        <sz val="8"/>
        <color rgb="FF000000"/>
        <rFont val="Arial"/>
        <family val="2"/>
      </rPr>
      <t xml:space="preserve">5-Yr Cumulative Liability / Obligation R6.25M </t>
    </r>
  </si>
  <si>
    <r>
      <t>•</t>
    </r>
    <r>
      <rPr>
        <sz val="7"/>
        <color rgb="FF000000"/>
        <rFont val="Times New Roman"/>
        <family val="1"/>
      </rPr>
      <t xml:space="preserve">       </t>
    </r>
    <r>
      <rPr>
        <sz val="8"/>
        <color rgb="FF000000"/>
        <rFont val="Arial"/>
        <family val="2"/>
      </rPr>
      <t xml:space="preserve">14-day to 3-month disruption of 2 or more of Department / group’s or most critical services </t>
    </r>
  </si>
  <si>
    <r>
      <t>•</t>
    </r>
    <r>
      <rPr>
        <sz val="7"/>
        <color rgb="FF000000"/>
        <rFont val="Times New Roman"/>
        <family val="1"/>
      </rPr>
      <t xml:space="preserve">       </t>
    </r>
    <r>
      <rPr>
        <sz val="8"/>
        <color rgb="FF000000"/>
        <rFont val="Arial"/>
        <family val="2"/>
      </rPr>
      <t xml:space="preserve">Severe impact on efficiency, interested parties/employees’ programs and services, environmental sustainability, or infrastructure </t>
    </r>
  </si>
  <si>
    <r>
      <t>•</t>
    </r>
    <r>
      <rPr>
        <sz val="7"/>
        <color rgb="FF000000"/>
        <rFont val="Times New Roman"/>
        <family val="1"/>
      </rPr>
      <t xml:space="preserve">       </t>
    </r>
    <r>
      <rPr>
        <sz val="8"/>
        <color rgb="FF000000"/>
        <rFont val="Arial"/>
        <family val="2"/>
      </rPr>
      <t xml:space="preserve">Severe effect on leadership effectiveness </t>
    </r>
  </si>
  <si>
    <r>
      <t>•</t>
    </r>
    <r>
      <rPr>
        <sz val="7"/>
        <color rgb="FF000000"/>
        <rFont val="Times New Roman"/>
        <family val="1"/>
      </rPr>
      <t xml:space="preserve">       </t>
    </r>
    <r>
      <rPr>
        <sz val="8"/>
        <color rgb="FF000000"/>
        <rFont val="Arial"/>
        <family val="2"/>
      </rPr>
      <t xml:space="preserve">Imposed settlement or corporate integrity agreement </t>
    </r>
  </si>
  <si>
    <r>
      <t>•</t>
    </r>
    <r>
      <rPr>
        <sz val="7"/>
        <color rgb="FF000000"/>
        <rFont val="Times New Roman"/>
        <family val="1"/>
      </rPr>
      <t xml:space="preserve">       </t>
    </r>
    <r>
      <rPr>
        <sz val="8"/>
        <color rgb="FF000000"/>
        <rFont val="Arial"/>
        <family val="2"/>
      </rPr>
      <t xml:space="preserve">Organizational criminal prosecution </t>
    </r>
  </si>
  <si>
    <r>
      <t>•</t>
    </r>
    <r>
      <rPr>
        <sz val="7"/>
        <color rgb="FF000000"/>
        <rFont val="Times New Roman"/>
        <family val="1"/>
      </rPr>
      <t xml:space="preserve">       </t>
    </r>
    <r>
      <rPr>
        <sz val="8"/>
        <color rgb="FF000000"/>
        <rFont val="Arial"/>
        <family val="2"/>
      </rPr>
      <t xml:space="preserve">Record financial judgment </t>
    </r>
  </si>
  <si>
    <r>
      <t>•</t>
    </r>
    <r>
      <rPr>
        <sz val="7"/>
        <color rgb="FF000000"/>
        <rFont val="Times New Roman"/>
        <family val="1"/>
      </rPr>
      <t xml:space="preserve">       </t>
    </r>
    <r>
      <rPr>
        <sz val="8"/>
        <color rgb="FF000000"/>
        <rFont val="Arial"/>
        <family val="2"/>
      </rPr>
      <t xml:space="preserve">Reverses progress on one or more Group’s strategic goals </t>
    </r>
  </si>
  <si>
    <r>
      <t>•</t>
    </r>
    <r>
      <rPr>
        <sz val="7"/>
        <color rgb="FF000000"/>
        <rFont val="Times New Roman"/>
        <family val="1"/>
      </rPr>
      <t xml:space="preserve">       </t>
    </r>
    <r>
      <rPr>
        <sz val="8"/>
        <color rgb="FF000000"/>
        <rFont val="Arial"/>
        <family val="2"/>
      </rPr>
      <t>The Group’s cannot control the message</t>
    </r>
  </si>
  <si>
    <r>
      <t>•</t>
    </r>
    <r>
      <rPr>
        <sz val="7"/>
        <color rgb="FF000000"/>
        <rFont val="Times New Roman"/>
        <family val="1"/>
      </rPr>
      <t xml:space="preserve">       </t>
    </r>
    <r>
      <rPr>
        <sz val="8"/>
        <color rgb="FF000000"/>
        <rFont val="Arial"/>
        <family val="2"/>
      </rPr>
      <t xml:space="preserve">Severe, long-term damage to The Group’s’s reputation/image </t>
    </r>
  </si>
  <si>
    <t xml:space="preserve">Catastrophic </t>
  </si>
  <si>
    <r>
      <t>•</t>
    </r>
    <r>
      <rPr>
        <sz val="7"/>
        <color rgb="FF000000"/>
        <rFont val="Times New Roman"/>
        <family val="1"/>
      </rPr>
      <t xml:space="preserve">       </t>
    </r>
    <r>
      <rPr>
        <sz val="8"/>
        <color rgb="FF000000"/>
        <rFont val="Arial"/>
        <family val="2"/>
      </rPr>
      <t xml:space="preserve">Affects &gt;75% of employees </t>
    </r>
  </si>
  <si>
    <r>
      <t>•</t>
    </r>
    <r>
      <rPr>
        <sz val="7"/>
        <color rgb="FF000000"/>
        <rFont val="Times New Roman"/>
        <family val="1"/>
      </rPr>
      <t xml:space="preserve">       </t>
    </r>
    <r>
      <rPr>
        <sz val="8"/>
        <color rgb="FF000000"/>
        <rFont val="Arial"/>
        <family val="2"/>
      </rPr>
      <t xml:space="preserve">&gt;25% employee turnover </t>
    </r>
  </si>
  <si>
    <r>
      <t>•</t>
    </r>
    <r>
      <rPr>
        <sz val="7"/>
        <color rgb="FF000000"/>
        <rFont val="Times New Roman"/>
        <family val="1"/>
      </rPr>
      <t xml:space="preserve">       </t>
    </r>
    <r>
      <rPr>
        <sz val="8"/>
        <color rgb="FF000000"/>
        <rFont val="Arial"/>
        <family val="2"/>
      </rPr>
      <t xml:space="preserve">Business-critical injury or death </t>
    </r>
  </si>
  <si>
    <r>
      <t>•</t>
    </r>
    <r>
      <rPr>
        <sz val="7"/>
        <color rgb="FF000000"/>
        <rFont val="Times New Roman"/>
        <family val="1"/>
      </rPr>
      <t xml:space="preserve">       </t>
    </r>
    <r>
      <rPr>
        <sz val="8"/>
        <color rgb="FF000000"/>
        <rFont val="Arial"/>
        <family val="2"/>
      </rPr>
      <t xml:space="preserve">Critical legal liability exposure </t>
    </r>
  </si>
  <si>
    <r>
      <t>•</t>
    </r>
    <r>
      <rPr>
        <sz val="7"/>
        <color rgb="FF000000"/>
        <rFont val="Times New Roman"/>
        <family val="1"/>
      </rPr>
      <t xml:space="preserve">       </t>
    </r>
    <r>
      <rPr>
        <sz val="8"/>
        <color rgb="FF000000"/>
        <rFont val="Arial"/>
        <family val="2"/>
      </rPr>
      <t xml:space="preserve">Major, irreparable environmental damage </t>
    </r>
  </si>
  <si>
    <r>
      <t>•</t>
    </r>
    <r>
      <rPr>
        <sz val="7"/>
        <color rgb="FF000000"/>
        <rFont val="Times New Roman"/>
        <family val="1"/>
      </rPr>
      <t xml:space="preserve">       </t>
    </r>
    <r>
      <rPr>
        <sz val="8"/>
        <color rgb="FF000000"/>
        <rFont val="Arial"/>
        <family val="2"/>
      </rPr>
      <t xml:space="preserve">Fiscal Year loss of R10M </t>
    </r>
  </si>
  <si>
    <r>
      <t>•</t>
    </r>
    <r>
      <rPr>
        <sz val="7"/>
        <color rgb="FF000000"/>
        <rFont val="Times New Roman"/>
        <family val="1"/>
      </rPr>
      <t xml:space="preserve">       </t>
    </r>
    <r>
      <rPr>
        <sz val="8"/>
        <color rgb="FF000000"/>
        <rFont val="Arial"/>
        <family val="2"/>
      </rPr>
      <t xml:space="preserve">5-Yr Cumulative Liability / Obligation R25M </t>
    </r>
  </si>
  <si>
    <r>
      <t>•</t>
    </r>
    <r>
      <rPr>
        <sz val="7"/>
        <color rgb="FF000000"/>
        <rFont val="Times New Roman"/>
        <family val="1"/>
      </rPr>
      <t xml:space="preserve">       </t>
    </r>
    <r>
      <rPr>
        <sz val="8"/>
        <color rgb="FF000000"/>
        <rFont val="Arial"/>
        <family val="2"/>
      </rPr>
      <t xml:space="preserve">The Group’s shutdown &gt;3 months </t>
    </r>
  </si>
  <si>
    <r>
      <t>•</t>
    </r>
    <r>
      <rPr>
        <sz val="7"/>
        <color rgb="FF000000"/>
        <rFont val="Times New Roman"/>
        <family val="1"/>
      </rPr>
      <t xml:space="preserve">       </t>
    </r>
    <r>
      <rPr>
        <sz val="8"/>
        <color rgb="FF000000"/>
        <rFont val="Arial"/>
        <family val="2"/>
      </rPr>
      <t xml:space="preserve">Insolvency </t>
    </r>
  </si>
  <si>
    <r>
      <t>•</t>
    </r>
    <r>
      <rPr>
        <sz val="7"/>
        <color rgb="FF000000"/>
        <rFont val="Times New Roman"/>
        <family val="1"/>
      </rPr>
      <t xml:space="preserve">       </t>
    </r>
    <r>
      <rPr>
        <sz val="8"/>
        <color rgb="FF000000"/>
        <rFont val="Arial"/>
        <family val="2"/>
      </rPr>
      <t xml:space="preserve">Leadership failure results in long-term damage to the institution </t>
    </r>
  </si>
  <si>
    <r>
      <t>•</t>
    </r>
    <r>
      <rPr>
        <sz val="7"/>
        <color rgb="FF000000"/>
        <rFont val="Times New Roman"/>
        <family val="1"/>
      </rPr>
      <t xml:space="preserve">       </t>
    </r>
    <r>
      <rPr>
        <sz val="8"/>
        <color rgb="FF000000"/>
        <rFont val="Arial"/>
        <family val="2"/>
      </rPr>
      <t xml:space="preserve">Threatens viability of The Group’s or its research mission </t>
    </r>
  </si>
  <si>
    <r>
      <t>•</t>
    </r>
    <r>
      <rPr>
        <sz val="7"/>
        <color rgb="FF000000"/>
        <rFont val="Times New Roman"/>
        <family val="1"/>
      </rPr>
      <t xml:space="preserve">       </t>
    </r>
    <r>
      <rPr>
        <sz val="8"/>
        <color rgb="FF000000"/>
        <rFont val="Arial"/>
        <family val="2"/>
      </rPr>
      <t xml:space="preserve">Loss of all federal research or Title IV funds </t>
    </r>
  </si>
  <si>
    <r>
      <t>•</t>
    </r>
    <r>
      <rPr>
        <sz val="7"/>
        <color rgb="FF000000"/>
        <rFont val="Times New Roman"/>
        <family val="1"/>
      </rPr>
      <t xml:space="preserve">       </t>
    </r>
    <r>
      <rPr>
        <sz val="8"/>
        <color rgb="FF000000"/>
        <rFont val="Arial"/>
        <family val="2"/>
      </rPr>
      <t xml:space="preserve">Departmental / group strategic plan failure </t>
    </r>
  </si>
  <si>
    <r>
      <t>•</t>
    </r>
    <r>
      <rPr>
        <sz val="7"/>
        <color rgb="FF000000"/>
        <rFont val="Times New Roman"/>
        <family val="1"/>
      </rPr>
      <t xml:space="preserve">       </t>
    </r>
    <r>
      <rPr>
        <sz val="8"/>
        <color rgb="FF000000"/>
        <rFont val="Arial"/>
        <family val="2"/>
      </rPr>
      <t>Negative publicity could permanently impair The Group’s’s image/reputation</t>
    </r>
  </si>
  <si>
    <r>
      <t>•</t>
    </r>
    <r>
      <rPr>
        <sz val="7"/>
        <color rgb="FF000000"/>
        <rFont val="Times New Roman"/>
        <family val="1"/>
      </rPr>
      <t xml:space="preserve">       </t>
    </r>
    <r>
      <rPr>
        <sz val="8"/>
        <color rgb="FF000000"/>
        <rFont val="Arial"/>
        <family val="2"/>
      </rPr>
      <t xml:space="preserve">Significant decrease in enrollment or research funding </t>
    </r>
  </si>
  <si>
    <t>TABLE 8: RISK IMPACT SCALE</t>
  </si>
  <si>
    <t xml:space="preserve">Enrollment Management &amp; Employee’s Success </t>
  </si>
  <si>
    <t xml:space="preserve">Minor improvement in recruitment, retention, completion, or employee’s satisfaction with The Group’s experience </t>
  </si>
  <si>
    <t>APPENDIX 8</t>
  </si>
  <si>
    <t>RISK &amp; OPPORTUNITY MATRIX</t>
  </si>
  <si>
    <t>Probability</t>
  </si>
  <si>
    <t>1) High – can happen daily</t>
  </si>
  <si>
    <t>2) Medium – can occur once per month</t>
  </si>
  <si>
    <t>3) Low – can happen once per year</t>
  </si>
  <si>
    <t>Risk Impact</t>
  </si>
  <si>
    <t>Opportunity Impact</t>
  </si>
  <si>
    <r>
      <t>Le</t>
    </r>
    <r>
      <rPr>
        <b/>
        <sz val="10"/>
        <color rgb="FF000000"/>
        <rFont val="Arial"/>
        <family val="2"/>
      </rPr>
      <t>gend</t>
    </r>
  </si>
  <si>
    <t>Level of Review or Response</t>
  </si>
  <si>
    <t>Retained at group level and managed by assigned person</t>
  </si>
  <si>
    <t>Included in the Group’s SHE Programme, monitored at SHE Departmental committee and managed by responsible line manager or supervisor</t>
  </si>
  <si>
    <t>Included in the Station’s or High Level SHE Programme, monitored at SHE Steering Committee and managed by responsible head of department</t>
  </si>
  <si>
    <t>1 to 3</t>
  </si>
  <si>
    <t>4 to 9</t>
  </si>
  <si>
    <t>10 to 18</t>
  </si>
  <si>
    <t>High</t>
  </si>
  <si>
    <t>Low</t>
  </si>
  <si>
    <t>Medium</t>
  </si>
  <si>
    <t xml:space="preserve">High </t>
  </si>
  <si>
    <t xml:space="preserve">Score </t>
  </si>
  <si>
    <t xml:space="preserve">Legend </t>
  </si>
  <si>
    <t xml:space="preserve">Risk or Opportunity </t>
  </si>
  <si>
    <t xml:space="preserve">Risk </t>
  </si>
  <si>
    <t>Opportunity</t>
  </si>
  <si>
    <t xml:space="preserve">Opportunity </t>
  </si>
  <si>
    <t>Human Capital</t>
  </si>
  <si>
    <t>Training</t>
  </si>
  <si>
    <t xml:space="preserve">Nuclear Services </t>
  </si>
  <si>
    <t>Sam Tshabalala</t>
  </si>
  <si>
    <t>Date: 2022/10/11</t>
  </si>
  <si>
    <t>Line Manager : S. Tshabalala</t>
  </si>
  <si>
    <t xml:space="preserve">Minor impact on efficiency, interested parties/employees’ programs and services, environmental sustainability, or infrastructure No effect on leadership effectiveness </t>
  </si>
  <si>
    <r>
      <rPr>
        <sz val="7"/>
        <color rgb="FF000000"/>
        <rFont val="Times New Roman"/>
        <family val="1"/>
      </rPr>
      <t xml:space="preserve"> </t>
    </r>
    <r>
      <rPr>
        <sz val="8"/>
        <color rgb="FF000000"/>
        <rFont val="Arial"/>
        <family val="2"/>
      </rPr>
      <t xml:space="preserve">1–2-day disruption of a department </t>
    </r>
  </si>
  <si>
    <t xml:space="preserve">No disruption of critical operations and services </t>
  </si>
  <si>
    <t xml:space="preserve">Fiscal Year loss of R50K </t>
  </si>
  <si>
    <t>Minor injury</t>
  </si>
  <si>
    <t>Minor legal liability</t>
  </si>
  <si>
    <r>
      <rPr>
        <sz val="7"/>
        <color rgb="FF000000"/>
        <rFont val="Times New Roman"/>
        <family val="1"/>
      </rPr>
      <t>E</t>
    </r>
    <r>
      <rPr>
        <sz val="8"/>
        <color rgb="FF000000"/>
        <rFont val="Arial"/>
        <family val="2"/>
      </rPr>
      <t xml:space="preserve">xposure </t>
    </r>
  </si>
  <si>
    <t xml:space="preserve">Minor, reparable environmental damage </t>
  </si>
  <si>
    <t xml:space="preserve">Moderate / Medical injury </t>
  </si>
  <si>
    <t xml:space="preserve">No impact on recruitment or retention </t>
  </si>
  <si>
    <t xml:space="preserve">Affects &lt;5% of employees </t>
  </si>
  <si>
    <t xml:space="preserve">Affects 5-10% of employees </t>
  </si>
  <si>
    <r>
      <rPr>
        <sz val="7"/>
        <color rgb="FF000000"/>
        <rFont val="Times New Roman"/>
        <family val="1"/>
      </rPr>
      <t xml:space="preserve"> </t>
    </r>
    <r>
      <rPr>
        <sz val="8"/>
        <color rgb="FF000000"/>
        <rFont val="Arial"/>
        <family val="2"/>
      </rPr>
      <t xml:space="preserve">&lt;5% employee turnover </t>
    </r>
  </si>
  <si>
    <t>OH Stressor exposure possible</t>
  </si>
  <si>
    <t xml:space="preserve">5-Yr Cumulative Liability / Obligation R625K </t>
  </si>
  <si>
    <t xml:space="preserve">Fiscal Year loss of R250K </t>
  </si>
  <si>
    <t xml:space="preserve">5-Yr Cumulative Liability / Obligation of R125K </t>
  </si>
  <si>
    <r>
      <rPr>
        <sz val="7"/>
        <color rgb="FF000000"/>
        <rFont val="Times New Roman"/>
        <family val="1"/>
      </rPr>
      <t xml:space="preserve"> </t>
    </r>
    <r>
      <rPr>
        <sz val="8"/>
        <color rgb="FF000000"/>
        <rFont val="Arial"/>
        <family val="2"/>
      </rPr>
      <t xml:space="preserve">Minor audit findings </t>
    </r>
  </si>
  <si>
    <t xml:space="preserve">Minor fines </t>
  </si>
  <si>
    <t xml:space="preserve">Moderate audit findings Moderate fines </t>
  </si>
  <si>
    <t xml:space="preserve">Short-term agency scrutiny </t>
  </si>
  <si>
    <t xml:space="preserve">Moderate impact on efficiency, interested parties’ programs and services, environmental sustainability, or infrastructure </t>
  </si>
  <si>
    <t xml:space="preserve">3- to 5-day disruption of several departments or one critical service </t>
  </si>
  <si>
    <r>
      <t>•</t>
    </r>
    <r>
      <rPr>
        <sz val="7"/>
        <color rgb="FF000000"/>
        <rFont val="Times New Roman"/>
        <family val="1"/>
      </rPr>
      <t xml:space="preserve">        </t>
    </r>
    <r>
      <rPr>
        <sz val="8"/>
        <color rgb="FF000000"/>
        <rFont val="Arial"/>
        <family val="2"/>
      </rPr>
      <t xml:space="preserve">Minor alignment with The Group’s vision and mission </t>
    </r>
  </si>
  <si>
    <r>
      <t>•</t>
    </r>
    <r>
      <rPr>
        <sz val="7"/>
        <color rgb="FF000000"/>
        <rFont val="Times New Roman"/>
        <family val="1"/>
      </rPr>
      <t xml:space="preserve">        </t>
    </r>
    <r>
      <rPr>
        <sz val="8"/>
        <color rgb="FF000000"/>
        <rFont val="Arial"/>
        <family val="2"/>
      </rPr>
      <t xml:space="preserve">Minor contribution to competitive advantage or long-term viability </t>
    </r>
  </si>
  <si>
    <r>
      <t>•</t>
    </r>
    <r>
      <rPr>
        <sz val="7"/>
        <color rgb="FF000000"/>
        <rFont val="Times New Roman"/>
        <family val="1"/>
      </rPr>
      <t xml:space="preserve">        </t>
    </r>
    <r>
      <rPr>
        <sz val="8"/>
        <color rgb="FF000000"/>
        <rFont val="Arial"/>
        <family val="2"/>
      </rPr>
      <t xml:space="preserve">Minor progress on one strategic goal </t>
    </r>
  </si>
  <si>
    <r>
      <t>•</t>
    </r>
    <r>
      <rPr>
        <sz val="7"/>
        <color rgb="FF000000"/>
        <rFont val="Times New Roman"/>
        <family val="1"/>
      </rPr>
      <t xml:space="preserve">        </t>
    </r>
    <r>
      <rPr>
        <sz val="8"/>
        <color rgb="FF000000"/>
        <rFont val="Arial"/>
        <family val="2"/>
      </rPr>
      <t xml:space="preserve">Limited, local positive publicity </t>
    </r>
  </si>
  <si>
    <r>
      <t>•</t>
    </r>
    <r>
      <rPr>
        <sz val="7"/>
        <color rgb="FF000000"/>
        <rFont val="Times New Roman"/>
        <family val="1"/>
      </rPr>
      <t xml:space="preserve">        </t>
    </r>
    <r>
      <rPr>
        <sz val="8"/>
        <color rgb="FF000000"/>
        <rFont val="Arial"/>
        <family val="2"/>
      </rPr>
      <t xml:space="preserve">No lasting effect on The Group’s reputation/image </t>
    </r>
  </si>
  <si>
    <r>
      <t>•</t>
    </r>
    <r>
      <rPr>
        <sz val="7"/>
        <color rgb="FF000000"/>
        <rFont val="Times New Roman"/>
        <family val="1"/>
      </rPr>
      <t xml:space="preserve">        </t>
    </r>
    <r>
      <rPr>
        <sz val="8"/>
        <color rgb="FF000000"/>
        <rFont val="Arial"/>
        <family val="2"/>
      </rPr>
      <t xml:space="preserve">Annual savings or new net revenue R50K* </t>
    </r>
  </si>
  <si>
    <r>
      <t>•</t>
    </r>
    <r>
      <rPr>
        <sz val="7"/>
        <color rgb="FF000000"/>
        <rFont val="Times New Roman"/>
        <family val="1"/>
      </rPr>
      <t xml:space="preserve">        </t>
    </r>
    <r>
      <rPr>
        <sz val="8"/>
        <color rgb="FF000000"/>
        <rFont val="Arial"/>
        <family val="2"/>
      </rPr>
      <t xml:space="preserve">Minor improvements in efficiency, interested parties/employees’ programs and services, environmental sustainability, or infrastructure </t>
    </r>
  </si>
  <si>
    <r>
      <t>•</t>
    </r>
    <r>
      <rPr>
        <sz val="7"/>
        <color rgb="FF000000"/>
        <rFont val="Times New Roman"/>
        <family val="1"/>
      </rPr>
      <t xml:space="preserve">        </t>
    </r>
    <r>
      <rPr>
        <sz val="8"/>
        <color rgb="FF000000"/>
        <rFont val="Arial"/>
        <family val="2"/>
      </rPr>
      <t xml:space="preserve">Moderate alignment with The Group’s vision and mission </t>
    </r>
  </si>
  <si>
    <r>
      <t>•</t>
    </r>
    <r>
      <rPr>
        <sz val="7"/>
        <color rgb="FF000000"/>
        <rFont val="Times New Roman"/>
        <family val="1"/>
      </rPr>
      <t xml:space="preserve">        </t>
    </r>
    <r>
      <rPr>
        <sz val="8"/>
        <color rgb="FF000000"/>
        <rFont val="Arial"/>
        <family val="2"/>
      </rPr>
      <t xml:space="preserve">Moderate contribution to competitive advantage or long-term viability </t>
    </r>
  </si>
  <si>
    <r>
      <t>•</t>
    </r>
    <r>
      <rPr>
        <sz val="7"/>
        <color rgb="FF000000"/>
        <rFont val="Times New Roman"/>
        <family val="1"/>
      </rPr>
      <t xml:space="preserve">        </t>
    </r>
    <r>
      <rPr>
        <sz val="8"/>
        <color rgb="FF000000"/>
        <rFont val="Arial"/>
        <family val="2"/>
      </rPr>
      <t xml:space="preserve">Minor progress on more than one strategic goal </t>
    </r>
  </si>
  <si>
    <r>
      <t>•</t>
    </r>
    <r>
      <rPr>
        <sz val="7"/>
        <color rgb="FF000000"/>
        <rFont val="Times New Roman"/>
        <family val="1"/>
      </rPr>
      <t xml:space="preserve">        </t>
    </r>
    <r>
      <rPr>
        <sz val="8"/>
        <color rgb="FF000000"/>
        <rFont val="Arial"/>
        <family val="2"/>
      </rPr>
      <t xml:space="preserve">Positive local/regional publicity </t>
    </r>
  </si>
  <si>
    <r>
      <t>•</t>
    </r>
    <r>
      <rPr>
        <sz val="7"/>
        <color rgb="FF000000"/>
        <rFont val="Times New Roman"/>
        <family val="1"/>
      </rPr>
      <t xml:space="preserve">        </t>
    </r>
    <r>
      <rPr>
        <sz val="8"/>
        <color rgb="FF000000"/>
        <rFont val="Arial"/>
        <family val="2"/>
      </rPr>
      <t xml:space="preserve">Minor, short-term effect on The Group’s reputation/image </t>
    </r>
  </si>
  <si>
    <r>
      <t>•</t>
    </r>
    <r>
      <rPr>
        <sz val="7"/>
        <color rgb="FF000000"/>
        <rFont val="Times New Roman"/>
        <family val="1"/>
      </rPr>
      <t xml:space="preserve">        </t>
    </r>
    <r>
      <rPr>
        <sz val="8"/>
        <color rgb="FF000000"/>
        <rFont val="Arial"/>
        <family val="2"/>
      </rPr>
      <t xml:space="preserve">Moderate improvement in recruitment, retention, completion, or employee’s satisfaction with Group’s experience </t>
    </r>
  </si>
  <si>
    <r>
      <t>•</t>
    </r>
    <r>
      <rPr>
        <sz val="7"/>
        <color rgb="FF000000"/>
        <rFont val="Times New Roman"/>
        <family val="1"/>
      </rPr>
      <t xml:space="preserve">        </t>
    </r>
    <r>
      <rPr>
        <sz val="8"/>
        <color rgb="FF000000"/>
        <rFont val="Arial"/>
        <family val="2"/>
      </rPr>
      <t xml:space="preserve">Annual savings or new net revenue of R250K* </t>
    </r>
  </si>
  <si>
    <r>
      <t>•</t>
    </r>
    <r>
      <rPr>
        <sz val="7"/>
        <color rgb="FF000000"/>
        <rFont val="Times New Roman"/>
        <family val="1"/>
      </rPr>
      <t xml:space="preserve">        </t>
    </r>
    <r>
      <rPr>
        <sz val="8"/>
        <color rgb="FF000000"/>
        <rFont val="Arial"/>
        <family val="2"/>
      </rPr>
      <t xml:space="preserve">Moderate improvements in efficiency, interested parties/employees’ programs and services, environmental sustainability, or infrastructure </t>
    </r>
  </si>
  <si>
    <r>
      <t>•</t>
    </r>
    <r>
      <rPr>
        <sz val="7"/>
        <color rgb="FF000000"/>
        <rFont val="Times New Roman"/>
        <family val="1"/>
      </rPr>
      <t xml:space="preserve">        </t>
    </r>
    <r>
      <rPr>
        <sz val="8"/>
        <color rgb="FF000000"/>
        <rFont val="Arial"/>
        <family val="2"/>
      </rPr>
      <t xml:space="preserve">Substantial alignment with The Group’s vision and mission </t>
    </r>
  </si>
  <si>
    <r>
      <t>•</t>
    </r>
    <r>
      <rPr>
        <sz val="7"/>
        <color rgb="FF000000"/>
        <rFont val="Times New Roman"/>
        <family val="1"/>
      </rPr>
      <t xml:space="preserve">        </t>
    </r>
    <r>
      <rPr>
        <sz val="8"/>
        <color rgb="FF000000"/>
        <rFont val="Arial"/>
        <family val="2"/>
      </rPr>
      <t xml:space="preserve">Substantial contribution to competitive advantage or long-term viability </t>
    </r>
  </si>
  <si>
    <r>
      <t>•</t>
    </r>
    <r>
      <rPr>
        <sz val="7"/>
        <color rgb="FF000000"/>
        <rFont val="Times New Roman"/>
        <family val="1"/>
      </rPr>
      <t xml:space="preserve">        </t>
    </r>
    <r>
      <rPr>
        <sz val="8"/>
        <color rgb="FF000000"/>
        <rFont val="Arial"/>
        <family val="2"/>
      </rPr>
      <t xml:space="preserve">Major progress on one strategic goal </t>
    </r>
  </si>
  <si>
    <r>
      <t>•</t>
    </r>
    <r>
      <rPr>
        <sz val="7"/>
        <color rgb="FF000000"/>
        <rFont val="Times New Roman"/>
        <family val="1"/>
      </rPr>
      <t xml:space="preserve">        </t>
    </r>
    <r>
      <rPr>
        <sz val="8"/>
        <color rgb="FF000000"/>
        <rFont val="Arial"/>
        <family val="2"/>
      </rPr>
      <t xml:space="preserve">Positive publicity and external recognition </t>
    </r>
  </si>
  <si>
    <r>
      <t>•</t>
    </r>
    <r>
      <rPr>
        <sz val="7"/>
        <color rgb="FF000000"/>
        <rFont val="Times New Roman"/>
        <family val="1"/>
      </rPr>
      <t xml:space="preserve">        </t>
    </r>
    <r>
      <rPr>
        <sz val="8"/>
        <color rgb="FF000000"/>
        <rFont val="Arial"/>
        <family val="2"/>
      </rPr>
      <t xml:space="preserve">Moderate. short-term improvement to The Group’s’s reputation/image </t>
    </r>
  </si>
  <si>
    <r>
      <t>•</t>
    </r>
    <r>
      <rPr>
        <sz val="7"/>
        <color rgb="FF000000"/>
        <rFont val="Times New Roman"/>
        <family val="1"/>
      </rPr>
      <t xml:space="preserve">        </t>
    </r>
    <r>
      <rPr>
        <sz val="8"/>
        <color rgb="FF000000"/>
        <rFont val="Arial"/>
        <family val="2"/>
      </rPr>
      <t>Positive effect on The Group’s’s SHE perfomance</t>
    </r>
  </si>
  <si>
    <r>
      <t>•</t>
    </r>
    <r>
      <rPr>
        <sz val="7"/>
        <color rgb="FF000000"/>
        <rFont val="Times New Roman"/>
        <family val="1"/>
      </rPr>
      <t xml:space="preserve">        </t>
    </r>
    <r>
      <rPr>
        <sz val="8"/>
        <color rgb="FF000000"/>
        <rFont val="Arial"/>
        <family val="2"/>
      </rPr>
      <t xml:space="preserve">Substantial improvement in recruitment, retention, completion, or employee’s satisfaction with The Group’s experience </t>
    </r>
  </si>
  <si>
    <r>
      <t>•</t>
    </r>
    <r>
      <rPr>
        <sz val="7"/>
        <color rgb="FF000000"/>
        <rFont val="Times New Roman"/>
        <family val="1"/>
      </rPr>
      <t xml:space="preserve">        </t>
    </r>
    <r>
      <rPr>
        <sz val="8"/>
        <color rgb="FF000000"/>
        <rFont val="Arial"/>
        <family val="2"/>
      </rPr>
      <t xml:space="preserve">Annual savings or new net revenue of R500K* </t>
    </r>
  </si>
  <si>
    <r>
      <t>•</t>
    </r>
    <r>
      <rPr>
        <sz val="7"/>
        <color rgb="FF000000"/>
        <rFont val="Times New Roman"/>
        <family val="1"/>
      </rPr>
      <t xml:space="preserve">        </t>
    </r>
    <r>
      <rPr>
        <sz val="8"/>
        <color rgb="FF000000"/>
        <rFont val="Arial"/>
        <family val="2"/>
      </rPr>
      <t xml:space="preserve">Substantial improvements in efficiency, interested parties/employees’ programs and services, environmental sustainability, or infrastructure </t>
    </r>
  </si>
  <si>
    <t>TABLE 9: OPPORTUNITY IMPACT SCALE</t>
  </si>
  <si>
    <t>TITLE:</t>
  </si>
  <si>
    <r>
      <t xml:space="preserve"> Although captured in the mitigations below, prior to performing ANY activity, ALWAYS consider the following: </t>
    </r>
    <r>
      <rPr>
        <b/>
        <u/>
        <sz val="10"/>
        <rFont val="Arial"/>
        <family val="2"/>
      </rPr>
      <t>HP TOOLS</t>
    </r>
    <r>
      <rPr>
        <b/>
        <sz val="10"/>
        <rFont val="Arial"/>
        <family val="2"/>
      </rPr>
      <t xml:space="preserve">, i.e. situational awareness, self checking, pre-job / post job brief, peer checking, procedure use, place-keeping, questioning attitude, effective communication, coaching, handover and authorisation and knowledge; </t>
    </r>
    <r>
      <rPr>
        <b/>
        <u/>
        <sz val="10"/>
        <rFont val="Arial"/>
        <family val="2"/>
      </rPr>
      <t>OTHER CONTROLS</t>
    </r>
    <r>
      <rPr>
        <b/>
        <sz val="10"/>
        <rFont val="Arial"/>
        <family val="2"/>
      </rPr>
      <t xml:space="preserve">, i.e. monitoring, measurement &amp; inspection; Operational control i.e. procedures; SHE programme; Engineering control etc.                                                                                     </t>
    </r>
  </si>
  <si>
    <r>
      <t xml:space="preserve">Engineering Controls </t>
    </r>
    <r>
      <rPr>
        <sz val="12"/>
        <rFont val="Arial"/>
        <family val="2"/>
      </rPr>
      <t xml:space="preserve">(i.e. machine guarding, bundwalls, physical barriers, fencing, drip trays, leak tight tanks, sumps etc.) </t>
    </r>
    <r>
      <rPr>
        <b/>
        <sz val="12"/>
        <rFont val="Arial"/>
        <family val="2"/>
      </rPr>
      <t xml:space="preserve">       </t>
    </r>
  </si>
  <si>
    <r>
      <t xml:space="preserve">Administrative Controls </t>
    </r>
    <r>
      <rPr>
        <sz val="12"/>
        <rFont val="Arial"/>
        <family val="2"/>
      </rPr>
      <t>(i.e. monitoring and measurement, procedures, training, safety signage, worker rotation, observations, inspections, SHE Talks etc.)</t>
    </r>
  </si>
  <si>
    <r>
      <t xml:space="preserve">Personal Protective Equipment </t>
    </r>
    <r>
      <rPr>
        <sz val="12"/>
        <rFont val="Arial"/>
        <family val="2"/>
      </rPr>
      <t>(i.e. gloves, safety boots, hard hat, coverall, hearing protection, safety harness, safety glasses/goggles, breathing apparatus, respirators etc.)</t>
    </r>
  </si>
  <si>
    <t>SHE SYSTEM RISKS AND OPPORTUNITIES REGISTER</t>
  </si>
  <si>
    <t>Ract-001</t>
  </si>
  <si>
    <t>Falling into or from height; a</t>
  </si>
  <si>
    <t>Risk Assessment Conformance Sheet</t>
  </si>
  <si>
    <t>People, including consideration of:
1) those with access to the workplace and their activities, including workers, contractors, visitors and other persons
2) those in the vicinity of the workplace who can be affected by the activities of the organization;
3) workers at a location not under the direct control of the organization;</t>
  </si>
  <si>
    <t>Other issues, including consideration of:
1) The design of work areas, processes, installations, machinery/equipment, operating procedures
2) and work organization, including their adaptation to the needs and capabilities of the workers involved</t>
  </si>
  <si>
    <t>Actual or proposed changes in organization, operations, processes, activities and the OH&amp;S management system</t>
  </si>
  <si>
    <t>Changes in knowledge of, and information about, hazards.</t>
  </si>
  <si>
    <t>Situations occurring in the vicinity of the workplace caused by work-related activities under the control of the organization</t>
  </si>
  <si>
    <t>Situations not controlled by the organization and occurring in the vicinity of the workplace that can cause injury and ill health to persons in the workplace;</t>
  </si>
  <si>
    <t>Potential emergency situations;</t>
  </si>
  <si>
    <t>Past relevant incidents, internal or external to the organization, including emergencies, and their causes</t>
  </si>
  <si>
    <t>How the work is performed (work practices and behaviors);</t>
  </si>
  <si>
    <t>How work is organized (adequacy of resources and proficiency)</t>
  </si>
  <si>
    <t>Social factors (including workload, work hours, victimization, harassment and bullying)</t>
  </si>
  <si>
    <t>Leadership and the culture in the organization;</t>
  </si>
  <si>
    <t>Routine and Non-routine activities and situations, including hazards arising from:</t>
  </si>
  <si>
    <t>Hazards arising from infrastructure, equipment, materials, substances and the physical conditions of the workplace;</t>
  </si>
  <si>
    <t>Hazards arising from product and service design, research, development, testing, production, assembly, construction,service delivery, maintenance and disposal;</t>
  </si>
  <si>
    <t>Human factors;</t>
  </si>
  <si>
    <t>N/a</t>
  </si>
  <si>
    <r>
      <t>•</t>
    </r>
    <r>
      <rPr>
        <sz val="7"/>
        <color rgb="FF000000"/>
        <rFont val="Times New Roman"/>
        <family val="1"/>
      </rPr>
      <t xml:space="preserve">       </t>
    </r>
    <r>
      <rPr>
        <sz val="8"/>
        <color rgb="FF000000"/>
        <rFont val="Arial"/>
        <family val="2"/>
      </rPr>
      <t xml:space="preserve">Overall alignment with The Group’s vision and mission </t>
    </r>
  </si>
  <si>
    <r>
      <t>•</t>
    </r>
    <r>
      <rPr>
        <sz val="7"/>
        <color rgb="FF000000"/>
        <rFont val="Times New Roman"/>
        <family val="1"/>
      </rPr>
      <t xml:space="preserve">       </t>
    </r>
    <r>
      <rPr>
        <sz val="8"/>
        <color rgb="FF000000"/>
        <rFont val="Arial"/>
        <family val="2"/>
      </rPr>
      <t xml:space="preserve">Positive national publicity or external recognition </t>
    </r>
  </si>
  <si>
    <r>
      <t>•</t>
    </r>
    <r>
      <rPr>
        <sz val="7"/>
        <color rgb="FF000000"/>
        <rFont val="Times New Roman"/>
        <family val="1"/>
      </rPr>
      <t xml:space="preserve">       </t>
    </r>
    <r>
      <rPr>
        <sz val="8"/>
        <color rgb="FF000000"/>
        <rFont val="Arial"/>
        <family val="2"/>
      </rPr>
      <t xml:space="preserve">Significant improvement in recruitment, retention, completion, or employee’s satisfaction with The Group’s experience </t>
    </r>
  </si>
  <si>
    <r>
      <t>•</t>
    </r>
    <r>
      <rPr>
        <sz val="7"/>
        <color rgb="FF000000"/>
        <rFont val="Times New Roman"/>
        <family val="1"/>
      </rPr>
      <t xml:space="preserve">       </t>
    </r>
    <r>
      <rPr>
        <sz val="8"/>
        <color rgb="FF000000"/>
        <rFont val="Arial"/>
        <family val="2"/>
      </rPr>
      <t xml:space="preserve">Annual savings or new net revenue of R1M* </t>
    </r>
  </si>
  <si>
    <r>
      <t>•</t>
    </r>
    <r>
      <rPr>
        <sz val="7"/>
        <color rgb="FF000000"/>
        <rFont val="Times New Roman"/>
        <family val="1"/>
      </rPr>
      <t xml:space="preserve">       </t>
    </r>
    <r>
      <rPr>
        <sz val="8"/>
        <color rgb="FF000000"/>
        <rFont val="Arial"/>
        <family val="2"/>
      </rPr>
      <t xml:space="preserve">Serious improvements in efficiency, interested parties/employees’ programs and services, environmental sustainability, or infrastructure </t>
    </r>
  </si>
  <si>
    <r>
      <t>•</t>
    </r>
    <r>
      <rPr>
        <sz val="7"/>
        <color rgb="FF000000"/>
        <rFont val="Times New Roman"/>
        <family val="1"/>
      </rPr>
      <t xml:space="preserve">       </t>
    </r>
    <r>
      <rPr>
        <sz val="8"/>
        <color rgb="FF000000"/>
        <rFont val="Arial"/>
        <family val="2"/>
      </rPr>
      <t xml:space="preserve">Significant contribution to competitive advantage or long-term viability </t>
    </r>
  </si>
  <si>
    <r>
      <t>•</t>
    </r>
    <r>
      <rPr>
        <sz val="7"/>
        <color rgb="FF000000"/>
        <rFont val="Times New Roman"/>
        <family val="1"/>
      </rPr>
      <t xml:space="preserve">       </t>
    </r>
    <r>
      <rPr>
        <sz val="8"/>
        <color rgb="FF000000"/>
        <rFont val="Arial"/>
        <family val="2"/>
      </rPr>
      <t xml:space="preserve">Significant, lasting improvement of The Group’s’s reputation/image </t>
    </r>
  </si>
  <si>
    <r>
      <t>•</t>
    </r>
    <r>
      <rPr>
        <sz val="7"/>
        <color rgb="FF000000"/>
        <rFont val="Times New Roman"/>
        <family val="1"/>
      </rPr>
      <t xml:space="preserve">       </t>
    </r>
    <r>
      <rPr>
        <sz val="8"/>
        <color rgb="FF000000"/>
        <rFont val="Arial"/>
        <family val="2"/>
      </rPr>
      <t xml:space="preserve">Major progress on more than one strategic goal </t>
    </r>
  </si>
  <si>
    <r>
      <t>•</t>
    </r>
    <r>
      <rPr>
        <sz val="7"/>
        <color rgb="FF000000"/>
        <rFont val="Times New Roman"/>
        <family val="1"/>
      </rPr>
      <t xml:space="preserve">       </t>
    </r>
    <r>
      <rPr>
        <sz val="8"/>
        <color rgb="FF000000"/>
        <rFont val="Arial"/>
        <family val="2"/>
      </rPr>
      <t xml:space="preserve">Positive effect on The Group’s SHE Performance </t>
    </r>
  </si>
  <si>
    <t xml:space="preserve">Major </t>
  </si>
  <si>
    <r>
      <t>•</t>
    </r>
    <r>
      <rPr>
        <sz val="7"/>
        <color rgb="FF000000"/>
        <rFont val="Times New Roman"/>
        <family val="1"/>
      </rPr>
      <t xml:space="preserve">       </t>
    </r>
    <r>
      <rPr>
        <sz val="8"/>
        <color rgb="FF000000"/>
        <rFont val="Arial"/>
        <family val="2"/>
      </rPr>
      <t xml:space="preserve">Complete alignment with The Group’s vision and mission </t>
    </r>
  </si>
  <si>
    <r>
      <t>•</t>
    </r>
    <r>
      <rPr>
        <sz val="7"/>
        <color rgb="FF000000"/>
        <rFont val="Times New Roman"/>
        <family val="1"/>
      </rPr>
      <t xml:space="preserve">       </t>
    </r>
    <r>
      <rPr>
        <sz val="8"/>
        <color rgb="FF000000"/>
        <rFont val="Arial"/>
        <family val="2"/>
      </rPr>
      <t xml:space="preserve">Major improvement in recruitment, retention, completion, or employee’s satisfaction with The Group’s experience </t>
    </r>
  </si>
  <si>
    <r>
      <t>•</t>
    </r>
    <r>
      <rPr>
        <sz val="7"/>
        <color rgb="FF000000"/>
        <rFont val="Times New Roman"/>
        <family val="1"/>
      </rPr>
      <t xml:space="preserve">       </t>
    </r>
    <r>
      <rPr>
        <sz val="8"/>
        <color rgb="FF000000"/>
        <rFont val="Arial"/>
        <family val="2"/>
      </rPr>
      <t xml:space="preserve">Annual savings or new net revenue of R2.5M* </t>
    </r>
  </si>
  <si>
    <r>
      <t>•</t>
    </r>
    <r>
      <rPr>
        <sz val="7"/>
        <color rgb="FF000000"/>
        <rFont val="Times New Roman"/>
        <family val="1"/>
      </rPr>
      <t xml:space="preserve">       </t>
    </r>
    <r>
      <rPr>
        <sz val="8"/>
        <color rgb="FF000000"/>
        <rFont val="Arial"/>
        <family val="2"/>
      </rPr>
      <t xml:space="preserve">Major improvements in efficiency, interested parties/employees’ programs and services, environmental sustainability, or infrastructure </t>
    </r>
  </si>
  <si>
    <r>
      <t>•</t>
    </r>
    <r>
      <rPr>
        <sz val="7"/>
        <color rgb="FF000000"/>
        <rFont val="Times New Roman"/>
        <family val="1"/>
      </rPr>
      <t xml:space="preserve">       </t>
    </r>
    <r>
      <rPr>
        <sz val="8"/>
        <color rgb="FF000000"/>
        <rFont val="Arial"/>
        <family val="2"/>
      </rPr>
      <t xml:space="preserve">Major contribution to competitive advantage or long-term viability </t>
    </r>
  </si>
  <si>
    <r>
      <t>•</t>
    </r>
    <r>
      <rPr>
        <sz val="7"/>
        <color rgb="FF000000"/>
        <rFont val="Times New Roman"/>
        <family val="1"/>
      </rPr>
      <t xml:space="preserve">       </t>
    </r>
    <r>
      <rPr>
        <sz val="8"/>
        <color rgb="FF000000"/>
        <rFont val="Arial"/>
        <family val="2"/>
      </rPr>
      <t xml:space="preserve">Long-term enhancement of The Group’s SHE performance </t>
    </r>
  </si>
  <si>
    <r>
      <t>•</t>
    </r>
    <r>
      <rPr>
        <sz val="7"/>
        <color rgb="FF000000"/>
        <rFont val="Times New Roman"/>
        <family val="1"/>
      </rPr>
      <t xml:space="preserve">       </t>
    </r>
    <r>
      <rPr>
        <sz val="8"/>
        <color rgb="FF000000"/>
        <rFont val="Arial"/>
        <family val="2"/>
      </rPr>
      <t xml:space="preserve">Accelerates progress on one or more strategic goals </t>
    </r>
  </si>
  <si>
    <t xml:space="preserve">Transformative </t>
  </si>
  <si>
    <r>
      <t>•</t>
    </r>
    <r>
      <rPr>
        <sz val="7"/>
        <color rgb="FF000000"/>
        <rFont val="Times New Roman"/>
        <family val="1"/>
      </rPr>
      <t xml:space="preserve">       </t>
    </r>
    <r>
      <rPr>
        <sz val="8"/>
        <color rgb="FF000000"/>
        <rFont val="Arial"/>
        <family val="2"/>
      </rPr>
      <t>Positive national publicity and external recognition</t>
    </r>
  </si>
  <si>
    <r>
      <t>•</t>
    </r>
    <r>
      <rPr>
        <sz val="7"/>
        <color rgb="FF000000"/>
        <rFont val="Times New Roman"/>
        <family val="1"/>
      </rPr>
      <t xml:space="preserve">       </t>
    </r>
    <r>
      <rPr>
        <sz val="8"/>
        <color rgb="FF000000"/>
        <rFont val="Arial"/>
        <family val="2"/>
      </rPr>
      <t xml:space="preserve">Meets or exceeds recruitment, retention, completion, or employee’s satisfaction with The Group’s experience goals </t>
    </r>
  </si>
  <si>
    <r>
      <t>•</t>
    </r>
    <r>
      <rPr>
        <sz val="7"/>
        <color rgb="FF000000"/>
        <rFont val="Times New Roman"/>
        <family val="1"/>
      </rPr>
      <t xml:space="preserve">       </t>
    </r>
    <r>
      <rPr>
        <sz val="8"/>
        <color rgb="FF000000"/>
        <rFont val="Arial"/>
        <family val="2"/>
      </rPr>
      <t xml:space="preserve">Annual savings or new net revenue of R10M* </t>
    </r>
  </si>
  <si>
    <r>
      <t>•</t>
    </r>
    <r>
      <rPr>
        <sz val="7"/>
        <color rgb="FF000000"/>
        <rFont val="Times New Roman"/>
        <family val="1"/>
      </rPr>
      <t xml:space="preserve">       </t>
    </r>
    <r>
      <rPr>
        <sz val="8"/>
        <color rgb="FF000000"/>
        <rFont val="Arial"/>
        <family val="2"/>
      </rPr>
      <t xml:space="preserve">Transformative improvements in efficiency, interested parties/employee programs and services, environmental sustainability, or infrastructure </t>
    </r>
  </si>
  <si>
    <r>
      <t>•</t>
    </r>
    <r>
      <rPr>
        <sz val="7"/>
        <color rgb="FF000000"/>
        <rFont val="Times New Roman"/>
        <family val="1"/>
      </rPr>
      <t xml:space="preserve">       </t>
    </r>
    <r>
      <rPr>
        <sz val="8"/>
        <color rgb="FF000000"/>
        <rFont val="Arial"/>
        <family val="2"/>
      </rPr>
      <t xml:space="preserve">Definitively enhances competitive advantage or long-term viability </t>
    </r>
  </si>
  <si>
    <r>
      <t>•</t>
    </r>
    <r>
      <rPr>
        <sz val="7"/>
        <color rgb="FF000000"/>
        <rFont val="Times New Roman"/>
        <family val="1"/>
      </rPr>
      <t xml:space="preserve">       </t>
    </r>
    <r>
      <rPr>
        <sz val="8"/>
        <color rgb="FF000000"/>
        <rFont val="Arial"/>
        <family val="2"/>
      </rPr>
      <t>Permanent enhancement of The Group’s SHE perfomance</t>
    </r>
  </si>
  <si>
    <r>
      <t>•</t>
    </r>
    <r>
      <rPr>
        <sz val="7"/>
        <color rgb="FF000000"/>
        <rFont val="Times New Roman"/>
        <family val="1"/>
      </rPr>
      <t xml:space="preserve">       </t>
    </r>
    <r>
      <rPr>
        <sz val="8"/>
        <color rgb="FF000000"/>
        <rFont val="Arial"/>
        <family val="2"/>
      </rPr>
      <t xml:space="preserve">Fulfills strategic plan </t>
    </r>
  </si>
  <si>
    <r>
      <t>•</t>
    </r>
    <r>
      <rPr>
        <sz val="7"/>
        <color rgb="FF000000"/>
        <rFont val="Times New Roman"/>
        <family val="1"/>
      </rPr>
      <t xml:space="preserve">       </t>
    </r>
    <r>
      <rPr>
        <sz val="8"/>
        <color rgb="FF000000"/>
        <rFont val="Arial"/>
        <family val="2"/>
      </rPr>
      <t xml:space="preserve">Results in a significant increase in organizational funding </t>
    </r>
  </si>
  <si>
    <t>Nuclear Services</t>
  </si>
  <si>
    <t>FRM</t>
  </si>
  <si>
    <t>Proc  001</t>
  </si>
  <si>
    <t>Performing periodic test-fire dampers on ventilation systems in plant</t>
  </si>
  <si>
    <t>Manual reset of dampers</t>
  </si>
  <si>
    <t>Fingers caught in latching mechanism, slip, fall from stepladder.</t>
  </si>
  <si>
    <t>Injury</t>
  </si>
  <si>
    <t>P</t>
  </si>
  <si>
    <t>Proc  002</t>
  </si>
  <si>
    <t>Performing periodic test-fire detection in plant</t>
  </si>
  <si>
    <t>Activation of fire detection devices using test equipment.</t>
  </si>
  <si>
    <t>Tripping, falling and bumping against equipment</t>
  </si>
  <si>
    <t>Proc  003</t>
  </si>
  <si>
    <t>Replacing fire extinguishers in plant</t>
  </si>
  <si>
    <t>Tripping, falling when carrying fire extinguishers</t>
  </si>
  <si>
    <t>Proc  004</t>
  </si>
  <si>
    <t>Performing periodic tests on diesel generator CO2 system.</t>
  </si>
  <si>
    <t>Discharge of CO2 cylinder.</t>
  </si>
  <si>
    <t>Asphyxiating in CO2 gas</t>
  </si>
  <si>
    <t>Injury, illness, respiratory failure</t>
  </si>
  <si>
    <t>Proc  005</t>
  </si>
  <si>
    <t>Performing periodic test on Turbine Hall roof smoke vents</t>
  </si>
  <si>
    <t>Manual closure of roof vents</t>
  </si>
  <si>
    <t xml:space="preserve">Slipping, falling through roof vent, </t>
  </si>
  <si>
    <t>Injury, fractures, fatalities</t>
  </si>
  <si>
    <t>Proc  006</t>
  </si>
  <si>
    <t>Performing air test on spray systems</t>
  </si>
  <si>
    <t>High pressure air hose and air under pressure through nozzles</t>
  </si>
  <si>
    <t>Air hose whiplash, particles in eyes</t>
  </si>
  <si>
    <t>Proc  007</t>
  </si>
  <si>
    <t>Performing a test on gas fire protection system</t>
  </si>
  <si>
    <t>Handling of 45kg CO2 and Halon gas</t>
  </si>
  <si>
    <t>Slipping, tripping, falling, hands trapped.</t>
  </si>
  <si>
    <t>Proc  008</t>
  </si>
  <si>
    <t>Inspections at heights (outage)</t>
  </si>
  <si>
    <t>Ascending &amp; descending ladders and scaffolds</t>
  </si>
  <si>
    <t>Slipping, falling</t>
  </si>
  <si>
    <t>Proc  009</t>
  </si>
  <si>
    <t>Entry into radiological areas (NAB, Reactor buildings, Fuel Buildings)</t>
  </si>
  <si>
    <t>Performing tests, inspections, surveys and monitoring activities in radiological areas.</t>
  </si>
  <si>
    <t>Radiological contamination</t>
  </si>
  <si>
    <t>Proc  010</t>
  </si>
  <si>
    <t>Cutting metals and concrete.</t>
  </si>
  <si>
    <t>Cutting metals, concrete for emergency work</t>
  </si>
  <si>
    <t>Incorrect operation/wrong application.</t>
  </si>
  <si>
    <t>Injury, fatality</t>
  </si>
  <si>
    <t>Proc  011</t>
  </si>
  <si>
    <t>Entry into potentially oxygen deficient areas (N2, CO2, HALON etc.)</t>
  </si>
  <si>
    <t>Plant inspections, surveys, walk downs, investigations and monitoring</t>
  </si>
  <si>
    <t>Asphyxiation</t>
  </si>
  <si>
    <t>Proc  012</t>
  </si>
  <si>
    <t>Monitoring of flammable gas systems.</t>
  </si>
  <si>
    <t>Breaching of plant equipment</t>
  </si>
  <si>
    <t>Explosive atmosphere</t>
  </si>
  <si>
    <t>Act 001</t>
  </si>
  <si>
    <t>Operating system during fire exercises</t>
  </si>
  <si>
    <t>Property damage</t>
  </si>
  <si>
    <t>A</t>
  </si>
  <si>
    <t>Act 002</t>
  </si>
  <si>
    <t>Operation of paraffin pump</t>
  </si>
  <si>
    <t>Leaking pipes, fire</t>
  </si>
  <si>
    <t>Asset damage</t>
  </si>
  <si>
    <t>Env. 001</t>
  </si>
  <si>
    <t>Live paraffin fires for training purposes.</t>
  </si>
  <si>
    <t>Smoke emissions</t>
  </si>
  <si>
    <t>Paraffin consumption</t>
  </si>
  <si>
    <t>Air pollution</t>
  </si>
  <si>
    <t>E</t>
  </si>
  <si>
    <t>Proc  013</t>
  </si>
  <si>
    <t>Handling of petrol</t>
  </si>
  <si>
    <t>Used for emergency portable equipment</t>
  </si>
  <si>
    <t>Spills, Burns - injury to eye, skin &amp; inhalation</t>
  </si>
  <si>
    <t>Injury, burns, inhalation.</t>
  </si>
  <si>
    <t>Storage and handling of diesel for trailer pumps.</t>
  </si>
  <si>
    <t>Transporting and handling diesel</t>
  </si>
  <si>
    <t>Inhalation and skin contact</t>
  </si>
  <si>
    <t>Eye, lung and skin irritation.</t>
  </si>
  <si>
    <t>Proc  014</t>
  </si>
  <si>
    <t>Injury, burns, inhalation, fatality.</t>
  </si>
  <si>
    <t>Act 003</t>
  </si>
  <si>
    <t>U.V.C.E. - B.L.E.V.E
and L.P.G. operations.</t>
  </si>
  <si>
    <t>Proc  015</t>
  </si>
  <si>
    <t>Env. 002</t>
  </si>
  <si>
    <t>Live fuel and gas fires for training purposes.</t>
  </si>
  <si>
    <t>Fuel and gas consumption</t>
  </si>
  <si>
    <t>Env. 003</t>
  </si>
  <si>
    <t xml:space="preserve">Fuel and gas </t>
  </si>
  <si>
    <t xml:space="preserve">Storage, off-loading, transfer of fuel and gas </t>
  </si>
  <si>
    <t>Soil pollution</t>
  </si>
  <si>
    <t>Act 004</t>
  </si>
  <si>
    <t>Env. 004</t>
  </si>
  <si>
    <t>Water usage</t>
  </si>
  <si>
    <t>Fire training using water to extinguish fires</t>
  </si>
  <si>
    <t>Water consumption</t>
  </si>
  <si>
    <t>Depletion of natural resource</t>
  </si>
  <si>
    <t>Proc  016</t>
  </si>
  <si>
    <t>Exposure to noise environments</t>
  </si>
  <si>
    <t>Operation of JPS-001 &amp; 002-PO, and other areas of the plant where Fire inspections and testing of fire systems takes place.</t>
  </si>
  <si>
    <t>Noise exposure greater than 85dB</t>
  </si>
  <si>
    <t>Noise Induced Hearing Loss, temporary threshold shift</t>
  </si>
  <si>
    <t>Disposal of office waste (paper, plastic, batteries, printer cartridges etc.)</t>
  </si>
  <si>
    <t>Ensuring that all office waste generated within FRM is properly disposed of</t>
  </si>
  <si>
    <t>Pollution to environment</t>
  </si>
  <si>
    <t>Pollution and littering</t>
  </si>
  <si>
    <t>Env. 005</t>
  </si>
  <si>
    <t>Inspections and surveys in the CTE and SHY plants</t>
  </si>
  <si>
    <t>Carrying out inspections and surveys in the CTE and SHY plants</t>
  </si>
  <si>
    <t>Sodium Hypochlorite hazard, Hydrogen explosion hazard, potential Chlorine gas hazard</t>
  </si>
  <si>
    <t xml:space="preserve">Injury, illness, fatalities     </t>
  </si>
  <si>
    <t>Proc  018</t>
  </si>
  <si>
    <t>Office activities and ergonomics at workstations</t>
  </si>
  <si>
    <t>Working on PC's, sitting position, use of mouse and keyboard</t>
  </si>
  <si>
    <t>Poor ergonomics at workstations</t>
  </si>
  <si>
    <t>Work related upper limb disorders, repetitive strain syndrome, carpal tunnel syndrome</t>
  </si>
  <si>
    <t>Env. 006</t>
  </si>
  <si>
    <t xml:space="preserve">Medical Examination </t>
  </si>
  <si>
    <t>Physical examination of the patient</t>
  </si>
  <si>
    <t>Cross-Infection</t>
  </si>
  <si>
    <t>Illness: Dermatitis, respiratory illness, needle stick injury, etc.</t>
  </si>
  <si>
    <t>Env. 007</t>
  </si>
  <si>
    <t>Disposal of medical waste</t>
  </si>
  <si>
    <t>Closing the container</t>
  </si>
  <si>
    <t>Medical waste falling to the ground</t>
  </si>
  <si>
    <t>Land / soil pollution</t>
  </si>
  <si>
    <t>Wound dressing</t>
  </si>
  <si>
    <t>Changing of wound</t>
  </si>
  <si>
    <t>Illness:  respiratory illness, HIV, Hepatitis B, etc.</t>
  </si>
  <si>
    <t>Proc  019</t>
  </si>
  <si>
    <t>Driving of Fire Vehicles, ESKOM hired cars and standby vehicles</t>
  </si>
  <si>
    <t>Driving vehicles on plant and public roads.</t>
  </si>
  <si>
    <t>Vehicle accidents</t>
  </si>
  <si>
    <t>Injury, fatalities</t>
  </si>
  <si>
    <t>Proc  020</t>
  </si>
  <si>
    <t>Carbon monoxide
fumes in fire station bay</t>
  </si>
  <si>
    <t xml:space="preserve">Starting up emergency vehicles </t>
  </si>
  <si>
    <t>Inhalation</t>
  </si>
  <si>
    <t>Illness:  inhalation, fatality.</t>
  </si>
  <si>
    <t>Proc  021</t>
  </si>
  <si>
    <t>Fire Station Floors</t>
  </si>
  <si>
    <t>Possibility of slipping when floors are wet. Causing injury</t>
  </si>
  <si>
    <t>Proc  022</t>
  </si>
  <si>
    <t xml:space="preserve">Arc Flash - Entering Areas where (Electrical Switch rooms) and other live electrical panels / equipment </t>
  </si>
  <si>
    <t xml:space="preserve">Need to Enter Restricted Areas (Electrical Switch rooms) and other live electrical panels / equipment while conducting periodic tests and inspections. </t>
  </si>
  <si>
    <t>Electrocution, flashover due to defective board.</t>
  </si>
  <si>
    <t>Injury, electrocution, burns, fatality</t>
  </si>
  <si>
    <t>Env. 008</t>
  </si>
  <si>
    <t>Use of energy</t>
  </si>
  <si>
    <t>Use of electricity</t>
  </si>
  <si>
    <t>Overconsumption of resources</t>
  </si>
  <si>
    <t>Depletion of natural resources</t>
  </si>
  <si>
    <t>Env. 009</t>
  </si>
  <si>
    <t>Hazmat consumables</t>
  </si>
  <si>
    <t>Storage and  use of hazmat consumables. For example; Foam, drizit, etc.</t>
  </si>
  <si>
    <t xml:space="preserve">Poor storage practices; insufficient supplies,  degradation, leaks; consumption of resources for use during emergencies. </t>
  </si>
  <si>
    <t>Wastage, damage to plant, environmental impact.</t>
  </si>
  <si>
    <t>Proc  023</t>
  </si>
  <si>
    <t>Carrying out tests, inspections and General Plant walkdowns.</t>
  </si>
  <si>
    <t>Walking in and between office areas, buildings and plant areas, lifts and especially in low lit or dark areas.</t>
  </si>
  <si>
    <t>Tripping, slipping and falling</t>
  </si>
  <si>
    <t>First aid injuries or possible fractures</t>
  </si>
  <si>
    <t>Proc  024</t>
  </si>
  <si>
    <t>Using Lifts</t>
  </si>
  <si>
    <t xml:space="preserve">Used for the conveyance of persons </t>
  </si>
  <si>
    <t xml:space="preserve">Opening and closing inside or outside doors  </t>
  </si>
  <si>
    <t>Proc  025</t>
  </si>
  <si>
    <t>Bee's</t>
  </si>
  <si>
    <t>Bee sting</t>
  </si>
  <si>
    <t>Discomfort, itching and redness</t>
  </si>
  <si>
    <t>Injury/Fatality</t>
  </si>
  <si>
    <t>Proc  026</t>
  </si>
  <si>
    <t>Snake's</t>
  </si>
  <si>
    <t>Snake bite</t>
  </si>
  <si>
    <t>Puncture wound and swelling</t>
  </si>
  <si>
    <t>Proc  027</t>
  </si>
  <si>
    <t>Proc  028</t>
  </si>
  <si>
    <t>Injury from sharps</t>
  </si>
  <si>
    <t>Infection</t>
  </si>
  <si>
    <t>Proc  029</t>
  </si>
  <si>
    <t>New EDG’s: Noise in and around the EDG units.</t>
  </si>
  <si>
    <t xml:space="preserve">Operating the EDG </t>
  </si>
  <si>
    <t>Medium Risk</t>
  </si>
  <si>
    <t>Proc  030</t>
  </si>
  <si>
    <t>Working at heights on EDG</t>
  </si>
  <si>
    <t>Entering, Exiting &amp; Working inside the EDG</t>
  </si>
  <si>
    <t>Env. 010</t>
  </si>
  <si>
    <t xml:space="preserve">Transferring of diesel for filling of EDG </t>
  </si>
  <si>
    <t>Pumping, storage, off-loading, transfer of diesel.</t>
  </si>
  <si>
    <t>Leaking fuel tank, transfer pipes, couplings or spills</t>
  </si>
  <si>
    <t>Ground pollution</t>
  </si>
  <si>
    <t>Proc  031</t>
  </si>
  <si>
    <t>Driving of fire &amp; emergency vehicles, hired cars and ESKOM standby vehicles</t>
  </si>
  <si>
    <t>Driving of vehicles on public roads</t>
  </si>
  <si>
    <t>Site Deliveries from members of the public</t>
  </si>
  <si>
    <t>Proc  066</t>
  </si>
  <si>
    <t>Ventilation system faulty or filters blocked in ISI building</t>
  </si>
  <si>
    <t>General area temperature unpleasant and decrease in air movement</t>
  </si>
  <si>
    <t>Biological - related to staff health</t>
  </si>
  <si>
    <t>Fatigue, Exhaustion and Spread of illness</t>
  </si>
  <si>
    <t>Act 005</t>
  </si>
  <si>
    <t>Performing work on the Plant</t>
  </si>
  <si>
    <t xml:space="preserve">Fogged up safety glasses, safety specs or goggles as a result of wearing a Covid-19 Face Mask. </t>
  </si>
  <si>
    <t xml:space="preserve">1] Wrong plant or component / identification or operation due to poor vision
2] Personal injury due to not being able to see potential hazards.
</t>
  </si>
  <si>
    <t>Proc  067</t>
  </si>
  <si>
    <t xml:space="preserve">Personal injury </t>
  </si>
  <si>
    <t>Proc  068</t>
  </si>
  <si>
    <t>Interaction with workforce</t>
  </si>
  <si>
    <t>Medical Rescue, etc.</t>
  </si>
  <si>
    <t>COVID 19 infection</t>
  </si>
  <si>
    <t>Hazardous to health confined space entry</t>
  </si>
  <si>
    <t>Monitoring and surveys</t>
  </si>
  <si>
    <t>Asphyxiation, slips, trips and falls,  inhalation of hazardous substances, dusts or biological agents</t>
  </si>
  <si>
    <t>Injury, Illness, fatality</t>
  </si>
  <si>
    <t>Assigning tasks to individuals with undisclosed Pre-Existing Medical Condition</t>
  </si>
  <si>
    <t>Pre existinf medical 
condition</t>
  </si>
  <si>
    <t>Faint, slip, trips, falls, 
stroke, heart attack.</t>
  </si>
  <si>
    <t>Injury, Illness, 
fatality</t>
  </si>
  <si>
    <t>Secure ladder, SHE talks, HP tools, pre-job brief, OE, STAR, wear correct PPE, Anti-slip strips on rungs, 3-point contact.</t>
  </si>
  <si>
    <t>Ensure good footing when working, SHE talks, OE, HP tools, pre job brief, observations, STAR.</t>
  </si>
  <si>
    <t>Correct PPE (non-slip safety shoes), Ensure good footing when working, use of handrails when ascending and descending stairs, no running, anti-slip flooring, SHE talks, HP tools, Pre-job brief, observations, OE, STAR,  Using of goods lift, Carry one unit at a time.</t>
  </si>
  <si>
    <t>Training, use a calibrated and functional Oxygen monitor, evacuate area immediately if O2 monitor alarms, HP tools, pre-job brief, observations, SHE talks, OE, Comply to procedure. Use of self contained breathing apparatus, PPE.</t>
  </si>
  <si>
    <t>Wearing of safety harness and safety lines. maintain 3-point contact, Wear correct PPE, HP tools, pre job brief, observations, SHE talks, OE, STAR.</t>
  </si>
  <si>
    <t>Wear correct PPE, HP tools, pre job brief, observations, SHE talks, OE, STAR.</t>
  </si>
  <si>
    <t>Use correct lifting techniques, wear correct PPE (gloves, safety shoes), SHE talks, HP tools, pre-job brief, observations, OE, STAR, team work.</t>
  </si>
  <si>
    <t>Scaffolding erected by skilled person, scaffold suitable for intended purpose, where possible scaffold structure to be attached to plant as support, all barricades and kickboards in place, wearing of safety harness, inspection tags on scaffolds and platforms, maintain 3-point contact, Critical Task Procedures, Critical Task observations, Critical Task training, wear correct PPE, HP tools, pre job brief, observations, SHE talks, OE, STAR.</t>
  </si>
  <si>
    <r>
      <t>Rad Worker Training, on-job training, SHE talks, wearing of PPE,  PTW system, Conform to all requirements of the RPC, apply ALARA principles (time, distance, shielding), correct wearing of dosimetry (EPD/TLD), report EPD alarms to RPOO,</t>
    </r>
    <r>
      <rPr>
        <b/>
        <sz val="8"/>
        <color indexed="12"/>
        <rFont val="Arial"/>
        <family val="2"/>
      </rPr>
      <t xml:space="preserve"> </t>
    </r>
    <r>
      <rPr>
        <b/>
        <sz val="8"/>
        <rFont val="Arial"/>
        <family val="2"/>
      </rPr>
      <t xml:space="preserve"> HP tools, pre-job brief, observations, SHE talks, STAR, OE.</t>
    </r>
  </si>
  <si>
    <t>Activity to be performed by a trained and authorised person, tools to be in a good condition, Use of correct PPE (face shield, safety specs),  HP tools, pre-job brief, observations, STAR, SHE talks, OE.</t>
  </si>
  <si>
    <t>Warning signs in place</t>
  </si>
  <si>
    <t xml:space="preserve">KAA 708, venting and purging of system, ensure monitoring equipment is within calibration, on-job training, PTW requirements, use only spark free tools, equipment to be intrinsically safe, RP and AP present at breach, SHE talks, HP tools, pre-job brief, STAR, OE, PPE. </t>
  </si>
  <si>
    <t>KAA 708, KAA 578, , venting and purging of system, adhere to requirements of Hot Work Permit and/or SAC, monitoring equipment within calibration and is functional, use only spark free tools, ensure equipment is intrinsically safe, Be aware of other work in the area, STAR, OE, pre-job brief.</t>
  </si>
  <si>
    <t>Critical Task observations, Critical Task Procedures, Critical Task training, be aware of other work in the area, STAR, OE, pre-job brief, isolation valve, fire protection. Afrox Inspections.</t>
  </si>
  <si>
    <t>Before starting any fire FRM contacts C Town Pollution Officer, Atlantis Fire, Milnerton fire, Unit Control, Security and fire equipment is put in place to extinguish the fire in a short period</t>
  </si>
  <si>
    <t>Training, SHE induction, SHE talks,  PPE,  HP tools, pre-job brief, observations, OE, STAR.</t>
  </si>
  <si>
    <t>Training, Isolation valve, fire protection. Afrox Inspections, SHE induction, SHE talks,  PPE,  HP tools, pre-job brief, observations, OE, STAR.</t>
  </si>
  <si>
    <t>Isolation valve, fire protection. Afrox Inspections, SHE induction, SHE talks,  PPE,  HP tools, pre-job brief, observations, OE, STAR, Critical Task observations, Critical Task Procedures, Critical Task Training, be aware of other work in the area, Periodic inspections.</t>
  </si>
  <si>
    <t xml:space="preserve">bund wall; SABS approved containers, spill sorb cleaning material; Recycle paraffin through oil skimmer for re-use; </t>
  </si>
  <si>
    <t>Be aware of other work in the area, STAR, OE, pre-job brief, Shell and Afrox facilities. Periodic inspections.</t>
  </si>
  <si>
    <t xml:space="preserve">Procedure KAE-011 (Water Accounting); </t>
  </si>
  <si>
    <t xml:space="preserve">Noise surveys, wear the correct PPE (earplugs), ensure earplugs are inserted correctly in the ears, annual audiometric tests, HP tools, pre-job brief, SHE talks, STAR, OE,  Safety signs attached near ignition. Can't start without seeing warning. Staff working in areas above 105dB(A) will be identified on the Man Job Specification to indicate whether the individual should be on the list for 6 monthly screening. </t>
  </si>
  <si>
    <r>
      <rPr>
        <b/>
        <sz val="8"/>
        <rFont val="Arial"/>
        <family val="2"/>
      </rPr>
      <t xml:space="preserve">Procedure KAE-012 (Waste management); all waste to be properly disposed of; </t>
    </r>
    <r>
      <rPr>
        <b/>
        <u/>
        <sz val="8"/>
        <rFont val="Arial"/>
        <family val="2"/>
      </rPr>
      <t/>
    </r>
  </si>
  <si>
    <t>Adhere to warning signs, monitoring equipment to be functional, within calibration and have sufficient battery life, know the location of eyewash and safety shower, liaise with Plant Chemist if an acid wash is in service, activities to be performed by trained and authorised personnel, Hazmat Training - Fire Training School , correct PPE to be worn, spark free tools to be used, RP, AP to be present at breaching of gas spaces in system, HP tools, pre-job brief, SHE talks, STAR, OE, no smoking or open flames near the CTE or SHY plant. 
4 x Escape Sets permanently mounted in strategic areas inside CTE plant for easy access in the event of an emergency.</t>
  </si>
  <si>
    <t>SHE talk, SHE induction and awareness, use of footrest, correct workstation layout, ergonomically designed chair, avoid long working sessions (allowing relaxation of muscles), ergonomic assessment of workstations, HP Tools, observations, OE, STAR</t>
  </si>
  <si>
    <t>PPE, Regular First Aid Training, Universal precautions, Use safer needle devices, PPE. HP Tools, OE, STAR</t>
  </si>
  <si>
    <t xml:space="preserve">Clean up spill immediately; warning labels; stay focused;  </t>
  </si>
  <si>
    <t>PPE, Disinfectant, Hepatitis B vaccination, universal precautions and awareness, SHE talks, Regular First Aid Training.</t>
  </si>
  <si>
    <t>All FRM staff driving vehicles must have current driver's license and Eskom driver's evaluation permit, vehicles in roadworthy condition, pre-trip checks, obeying of traffic laws, SHE talks, OE, use of seat belts / airbags, STAR, only transport authorised staff in vehicle</t>
  </si>
  <si>
    <t>Installed Exhaust System must be used on start up for big vehicles, Bay doors to be open when starting up smaller vehicles. Office doors to be shut. Office Air conditioner to be on.</t>
  </si>
  <si>
    <t>Slippery Floor Signage to be displayed and barricaded. Immediately clean wet floors.  SHE talks, OE.</t>
  </si>
  <si>
    <t>FRM entering or passing through rooms with electrical switchgear to have undergone the arc-flash training course or to be supervised by an individual who has completed the course, pre-job briefs to be carried out, correct PPE to be worn (Category 2 Electrical clothing to be worn), access to electrical switchgear rooms is strictly controlled. Adhere to HP tools, STAR, SHE talks, OE.  Prevent non insulated tools and equipment, for example, ladders, spanners, hose reels, hoses, nozzles and water from coming into contact with electrical; equipment (e.g. switchboards, circuit breakers, relays, etc.) to avoid electric shock. Where in doubt "STOP" work and contact the Unit Control Room, or consult an Electrical Supervisor.</t>
  </si>
  <si>
    <t xml:space="preserve">Directive 32-522 (Energy efficiency &amp; env issues into SHE walkabouts); </t>
  </si>
  <si>
    <t xml:space="preserve">KWV-FP-JPS-006 and SAP, Foam stored in 25 litre drums, other consumables kept in packaging; </t>
  </si>
  <si>
    <t xml:space="preserve">All staff to obey barricading and sign posting, awareness of surroundings, wear correct footwear, use of handrails when ascending and descending stairs,  incident recall, SHE talk, STAR, 2M rule, OE. FRM personnel must have a suitable portable torch at all times when entering plants areas. 
</t>
  </si>
  <si>
    <t>Be alert when entering and exiting a lift. Comply with instructions as per signposting . Raise defects should any deficiency be identified. SHE talks, incident recall and OE.</t>
  </si>
  <si>
    <t>SHE Talk, OE, STAR 2m Rule, No Brightly colour clothing, Avoid fragrances, Tightly fitted waste bins and store food properly.</t>
  </si>
  <si>
    <t>STAR, SHE Talk, 2m Rule, Always be aware of your surroundings.</t>
  </si>
  <si>
    <t xml:space="preserve">Procedure KAE-012 (Waste management); all waste to be properly disposed of; </t>
  </si>
  <si>
    <t xml:space="preserve">Noise surveys carried out 2018/03/21. Hearing protection to be warn (correct PPE), apply HP tools, pre-job brief, SHE talks, STAR, OE,  Safety signs erected.  </t>
  </si>
  <si>
    <t>Use chain barricade across the door opening, SHE talks, HP tools, pre-job brief, OE, STAR, wear correct PPE [non skid safety boots/shoes].</t>
  </si>
  <si>
    <t>Check fitting on a regular basis, bund catchment area for catching fuel spills, operator to be in attendance at all times during fuel movement.</t>
  </si>
  <si>
    <t>All vehicles to be equipped with safety belts / airbags</t>
  </si>
  <si>
    <t xml:space="preserve">Adequate ventilation; </t>
  </si>
  <si>
    <t>Use fans to circulate fresh air.</t>
  </si>
  <si>
    <t xml:space="preserve">
Vision is affected by fogged up glasses, safety specs or goggles due to wearing Covid19 facemask.
</t>
  </si>
  <si>
    <t>Social Distancing, Ventilation,Physical barriers,Adaption of workstations to increase social distance.</t>
  </si>
  <si>
    <t xml:space="preserve">                                                                          Confined space to be properly drained and vented.                                                      </t>
  </si>
  <si>
    <t>Complete medical history questionare.</t>
  </si>
  <si>
    <t xml:space="preserve">Critical Task Procedure, Critical Task observations, Critical Task training, SHE talks, HP tools, pre-job brief, OE, STAR, wear correct PPE. </t>
  </si>
  <si>
    <t>SHE induction, SHE talks, environmental awareness, OE.</t>
  </si>
  <si>
    <t>Clean-up fuel and gas spills immediately; SHE induction, team brief, SHE talks, environmental awareness, OE.</t>
  </si>
  <si>
    <t xml:space="preserve">SHE Rep inspections; educate consumers on impacts of excessive water use; SHE induction; Reporting on leaks; Closed circuit - re-usable; SHE Talks; environmental awareness, OE, </t>
  </si>
  <si>
    <r>
      <rPr>
        <b/>
        <sz val="8"/>
        <rFont val="Arial"/>
        <family val="2"/>
      </rPr>
      <t>separate and designated bins for generated waste, bins cleaned out daily by cleaning staff, fill in form for disposal of cartridges (E.g. batteries, paper, etc.); environmental awareness, bins cleaned out daily by cleaning staff, fill in form for disposal of cartridges, SHE talks, OE</t>
    </r>
    <r>
      <rPr>
        <b/>
        <u/>
        <sz val="8"/>
        <rFont val="Arial"/>
        <family val="2"/>
      </rPr>
      <t/>
    </r>
  </si>
  <si>
    <t>take all reasonable care to avoid causing harm to the environment, OE, STAR, SHE talks</t>
  </si>
  <si>
    <t>Use of energy consumption checklist; educate consumers on impacts of excessive energy use through energy-efficient technology</t>
  </si>
  <si>
    <t>Be alert when entering a lift and comply with instructions as per the signposting.  SHE talks,  inform EMS when deficiencies are identified, OE.</t>
  </si>
  <si>
    <t>Clean up spill immediately, PPE, Training, warning labels, stay focused, ensure container is properly closed, Take all reasonable care to avoid causing harm to the environment, OE, STAR,  SHE talks.</t>
  </si>
  <si>
    <t>Any person entering the Diesel GEN whilst in operation must wear hearing protection.</t>
  </si>
  <si>
    <t xml:space="preserve">Be alert when entering and whilst working in the Diesel GEN and comply with instructions as per team brief / signposting / SHE talks. </t>
  </si>
  <si>
    <t>Clean-up spills immediately; SHE induction, team brief, SHE talks, environmental awareness, OE.</t>
  </si>
  <si>
    <t xml:space="preserve">32-421 (Life-Saving Rules), 32-93 (Vehicle and Driver safety management), 32- 456 (Vehicle specifications), 36 -588(Availability of pool / rental vehicles).                Staff driving vehicles to have national driver's license and Eskom driver's evaluation permit. Vehicles in roadworthy condition, only transport authorised staff in vehicle,  pre-trip checks,and obeying of all traffic laws. OE.  </t>
  </si>
  <si>
    <t xml:space="preserve">Open all doors. </t>
  </si>
  <si>
    <t>SHE talk / Brother/Sisters Keeper. HP Tools. Wear correct PPE
Remove and clean glasses, safety specs or goggles, replace and continue before walking or working on the plant.</t>
  </si>
  <si>
    <t xml:space="preserve">SHE talk / Brother/Sisters Keeper. HP Tools. Wear correct PPE.
1] Stop work, remove and clean glasses, safety specs or goggles, replace and continue.
2] Do not attempt any component or equipment manipulation while vision is affected by fogged up glasses, safety specs or goggles.
</t>
  </si>
  <si>
    <t>Screenin/Reporting of symptoms/sick leave, Minimizing contact, Rotation and shift work, Education and training,Work-at-home strategies.</t>
  </si>
  <si>
    <t>KAA 708 and KAA 667 Certified and competent Confined Space Entry Training.  Adhere to MANDIR-009 (wear correct PPE).         2 x PTW in force (isolation permit and entry permit).      use SCBA or appropriate respirators and life-lines. Conduct gas testing in the presence of a Responsible person or supervisor and take note of all warning signs and pictograms.  A person conducting a gas test to enter and exit the confined space via the same point. Adhere to RPC requirements where applicable. Use low voltage lighting. OE. Obey all warning signs</t>
  </si>
  <si>
    <t>Raise awareness programs, safety talks, Fitness For Duty Process</t>
  </si>
  <si>
    <t xml:space="preserve">O2 monitor or monitoring equipment to be functional, within calibration and have sufficient battery life, </t>
  </si>
  <si>
    <t xml:space="preserve">Inspections, sample testing, report all spillages; </t>
  </si>
  <si>
    <t xml:space="preserve">Koeberg water consumption target (target of 0,055 l/kWh Sent Out); </t>
  </si>
  <si>
    <r>
      <rPr>
        <b/>
        <sz val="8"/>
        <rFont val="Arial"/>
        <family val="2"/>
      </rPr>
      <t xml:space="preserve">waste control sheet to be in place and updated; </t>
    </r>
    <r>
      <rPr>
        <b/>
        <u/>
        <sz val="8"/>
        <rFont val="Arial"/>
        <family val="2"/>
      </rPr>
      <t/>
    </r>
  </si>
  <si>
    <t>take all reasonable care to avoid causing harm to the environment</t>
  </si>
  <si>
    <t xml:space="preserve">Koeberg electricity consumption target (reduce consumption by 15%); </t>
  </si>
  <si>
    <t>Monthly consumption checklist, training; Use of bio-degradable consumables.</t>
  </si>
  <si>
    <t>Regular inspections and Maintenance by EMS</t>
  </si>
  <si>
    <t>Noise surveys carried out 2018/03/21
1 m away from entrance door 
of GEN Container = 76,3 dB(A)
±10m away from entrance door of  
GEN Container = 89,7 dB(A)
±1m away from vent-line engine side 
of GEN Container = 77,9 dB(A)
±15m away from vent-line engine 
side of the GEN Container 108,7 dB(A)</t>
  </si>
  <si>
    <t>Chain to be hooked in place</t>
  </si>
  <si>
    <t>Inspections, report all spillages, clean and absorb spills.</t>
  </si>
  <si>
    <t>Ventilation system periodically checked by maintenance.</t>
  </si>
  <si>
    <t>Regular Pre-job briefs</t>
  </si>
  <si>
    <t>Wear a functional Oxygen Monitor with full battery life and within calibration.  Conduct gas testing. Annual medical examination (Pulmonary function tests).  Use gas testing Equipment according to manufacture's instructions.</t>
  </si>
  <si>
    <t>Mandatory routine medical 
checkups, prescribed medication.</t>
  </si>
  <si>
    <t>Refer to FRM KFV-SR-032 PPE Checklist in Safety File Number 13</t>
  </si>
  <si>
    <t>Ear Muffs or  Ear Plugs all the  time when entering  a noice area.</t>
  </si>
  <si>
    <t>Wear a Correct Archflash Suits PPE.</t>
  </si>
  <si>
    <t>OHS ACT SECTION 8: -It is the company’s policy &amp; commitment to provide the necessary guidance, equipment &amp; safe working environment for each &amp; every employee to allow the employee to carry out work in the safest manner.</t>
  </si>
  <si>
    <t>Construction Regulation 14: (Scaffolding) , General Safety Regulation 13a: (Ladders), SANS 10085 (The Design, Erection, Use and Inspection of Access Scaffolding), Working at Height Procedure 32-418.</t>
  </si>
  <si>
    <t>OHS Act section 8 (1): Employer shall provide and maintain as far as is reasonably practicable a working environment that is safe and without risk to the health of his employees.</t>
  </si>
  <si>
    <t>Regulation for Hazardous Biological Agents 5: (Duties of persons who might be exposed to HBA) and Annexure C.</t>
  </si>
  <si>
    <t>NEMA, Act 107 of 1998 s28 every person who causes/may cause significant pollution/degradation of the environment must take reasonable measures to prevent such pollution/degradation or minimize and rectify such pollution/degradation.  NEM AQA, Act 39 of 2004 s2(2)(3) protect the environment by providing reasonable measures for - prevention of air pollution and ecological degradation; and securing ecologically sustainable development while promoting justifiable economic and social development; NEM: AQA GN579, 2 July 2010:  s4 Air pollution duty of care:  Every person who is wholly/partially responsible for causing air pollution/creating risk of air pollution occurring must take all reasonable measures (a) to prevent any potential of air pollution from occurring; and (b) where it cannot be prevented, to mitigate any air pollution that may occur.</t>
  </si>
  <si>
    <t xml:space="preserve">NWA, Act 36 of 1998 - hydrocarbons should not touch the soil or water and if they do, they shall be removed immediately; NEMA, Act 107 of 1998 s28 every person who causes significant pollution/degradation of the environment must take reasonable measures to prevent such pollution/degradation or minimize and rectify such pollution/degradation of the environment. </t>
  </si>
  <si>
    <r>
      <t xml:space="preserve">NEMA, Act 107 of 1998 s28 every person who causes/may cause significant pollution/degradation of the environment must take reasonable measures to prevent such pollution/degradation or minimize and rectify such pollution/degradation. </t>
    </r>
    <r>
      <rPr>
        <b/>
        <sz val="8"/>
        <color indexed="10"/>
        <rFont val="Arial"/>
        <family val="2"/>
      </rPr>
      <t xml:space="preserve"> </t>
    </r>
    <r>
      <rPr>
        <b/>
        <sz val="8"/>
        <rFont val="Arial"/>
        <family val="2"/>
      </rPr>
      <t>NEM: AQA, Act 39 of 2004 s2(2)(3) protect the environment by providing reasonable measures for - prevention of air pollution and ecological degradation; and securing ecologically sustainable development while promoting justifiable economic and social development; NEM: AQA, Act 39 of 2004 s2(2)(3) protect the environment by providing reasonable measures for - prevention of air pollution and ecological degradation; and securing ecologically sustainable development while promoting justifiable economic and social development; NEM: AQA GN579, 2 July 2010:  s4 Air pollution duty of care:  Every person who is wholly/partially responsible for causing air pollution/creating risk of air pollution occurring must take all reasonable measures (a) to prevent any potential of air pollution from occurring; and (b) where it cannot be prevented, to mitigate any air pollution that may occur.</t>
    </r>
  </si>
  <si>
    <t xml:space="preserve">NWA, Act 36 of 1998 - hydrocarbons should not touch the soil or water and if they do, they shall be removed immediately; NEMA, Act 107 of 1998 s28 every person who causes significant pollution/degradation of the environment must take reasonable measures to prevent such pollution/degradation or minimize and rectify such pollution/degradation of the environment. NWA, Act 36 of 1998 </t>
  </si>
  <si>
    <t>National Water Act, 36 of 1998 s22(2) - A person who uses water • may not waste that water.</t>
  </si>
  <si>
    <t>National Environmental Management: Waste Act 59 of 2009 - measures to reduce the amount of waste generated and to ensure that, where waste is generated, the waste is re-used, recycled and recovered in an environmentally friendly manner prior to it being treated and disposed of in a safe manner</t>
  </si>
  <si>
    <t>Facilities Regulation 8: (Seats).</t>
  </si>
  <si>
    <t xml:space="preserve">NEMA, Act 107 of 1998 s28 every person who causes/may cause significant pollution/degradation of the environment must take reasonable measures to prevent such pollution/degradation or minimize and rectify such pollution/degradation.   NEM: Waste act, Act 59 of 2008, Part 6 s26 No person may (a) dispose of waste, or knowingly or negligently cause or permit waste to be disposed of, in or on any land, water body or at any facility unless the disposal of that waste is authorised by low. Or (b) dispose of waste in a manner that is likely to cause pollution of the environment or harm to health and well-being.  
 </t>
  </si>
  <si>
    <t>National Road Safety Act.</t>
  </si>
  <si>
    <t>Electrical safe work procedure (KSM-028)</t>
  </si>
  <si>
    <t>Dept. Minerals &amp; Energy, National Energy Efficiency Strategy (2005) - measures to promote energy saving, reduce the negative impact of energy use on the environment, reduce energy costs to the economy, contribute towards sustainable development</t>
  </si>
  <si>
    <t xml:space="preserve">Lift, escalator and passenger conveyor regulations in accordance with the SABS 1545-10 or SABS 1543 </t>
  </si>
  <si>
    <t xml:space="preserve">Lift, escalator and passenger conveyor regulations accordance with the SABS 1545-10 or SABS 1543. </t>
  </si>
  <si>
    <t xml:space="preserve">OHS ACT SECTION 8: -It is the company’s policy &amp; commitment to provide the necessary guidance, equipment &amp; safe working environment for each &amp; every employee to allow the employee to carry out work in the safest manner.
</t>
  </si>
  <si>
    <t xml:space="preserve">National Road Safety Act. ESKOM Procedure 32-93 (Vehicle and driver safety management) . ESKOM Procedure 36-588 (Vehicle safety and transportation management) </t>
  </si>
  <si>
    <t>Occupational Health and Safety Act, 1993 (Act No. 85 of 1993) Regulation 6; 10 &amp; 11 of the Regulations for Hazardous Biological Agents and Annexure C.</t>
  </si>
  <si>
    <t>OHSA Section 8 &amp; 14 - Duties of employees and employers
OHSA GSR 2(3)(c) - Personal safety equipment and facilities</t>
  </si>
  <si>
    <t xml:space="preserve">Occupational Health and Safety Act, 1993 (Act No. 85 of 1993). Regulation 5 of the GSR  (Work in confined spaces), </t>
  </si>
  <si>
    <t>OHS ACT SECTION 8: It is the company’s policy &amp; commitment
to provide the necessary guidance, equipment &amp; safe working 
environment for each &amp; every employee to allow the employee 
to carry out work in the safest manner. SHE Policy Rev 6</t>
  </si>
  <si>
    <t>Andre van Rooyen</t>
  </si>
  <si>
    <t>Date</t>
  </si>
  <si>
    <t>Sign</t>
  </si>
  <si>
    <t>A van Rooyen</t>
  </si>
  <si>
    <t>Proc  071</t>
  </si>
  <si>
    <t>Pro 069</t>
  </si>
  <si>
    <t xml:space="preserve">                    Deliveries to various groups on site</t>
  </si>
  <si>
    <t xml:space="preserve">Mpox,E. coli, Urinary tract infections (UTIs), Tuberculosis, </t>
  </si>
  <si>
    <t>Pro70</t>
  </si>
  <si>
    <t>Proc  072</t>
  </si>
  <si>
    <t>Respiratory Invection</t>
  </si>
  <si>
    <t xml:space="preserve">                              Polluted air</t>
  </si>
  <si>
    <t>Asthma,Inflammation,Lung Diseases,Inflammation.</t>
  </si>
  <si>
    <r>
      <rPr>
        <b/>
        <sz val="8"/>
        <color theme="1"/>
        <rFont val="Arial"/>
        <family val="2"/>
      </rPr>
      <t>Adequate ventilation;</t>
    </r>
    <r>
      <rPr>
        <b/>
        <sz val="8"/>
        <color rgb="FFFF0000"/>
        <rFont val="Arial"/>
        <family val="2"/>
      </rPr>
      <t xml:space="preserve"> </t>
    </r>
  </si>
  <si>
    <t>conduct gas sampling for SAC in condifened spaces</t>
  </si>
  <si>
    <t>Board to be de energized</t>
  </si>
  <si>
    <t>Elimination/Substitution (i.e. performing work at ground level instead of working at heights, replacing a hazardous chemical substance with a less hazardous chemical substance etc.)</t>
  </si>
  <si>
    <t>Illness/Infection</t>
  </si>
  <si>
    <t xml:space="preserve">KB HLONGWANE </t>
  </si>
  <si>
    <t xml:space="preserve">KB Hlongwane </t>
  </si>
  <si>
    <t xml:space="preserve">TE Nkambule </t>
  </si>
  <si>
    <t>TE NKAMBULE</t>
  </si>
  <si>
    <t>DEPARTMENT/ GROUP; DOCUMENT REVISION NUMBER 4 (MAY 2025/26)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</si>
</sst>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yyyy\-mm\-dd;@"/>
  </numFmts>
  <fonts count="46" x14ac:knownFonts="1">
    <font>
      <sz val="11"/>
      <color theme="1"/>
      <name val="Calibri"/>
      <family val="2"/>
      <scheme val="minor"/>
    </font>
    <font>
      <sz val="9"/>
      <color theme="1"/>
      <name val="Arial"/>
      <family val="2"/>
    </font>
    <font>
      <u/>
      <sz val="9"/>
      <color theme="1"/>
      <name val="Arial"/>
      <family val="2"/>
    </font>
    <font>
      <sz val="8"/>
      <color theme="1"/>
      <name val="Arial"/>
      <family val="2"/>
    </font>
    <font>
      <b/>
      <sz val="16"/>
      <color theme="1"/>
      <name val="Arial"/>
      <family val="2"/>
    </font>
    <font>
      <b/>
      <sz val="18"/>
      <name val="Arial"/>
      <family val="2"/>
    </font>
    <font>
      <b/>
      <sz val="16"/>
      <name val="Arial"/>
      <family val="2"/>
    </font>
    <font>
      <b/>
      <sz val="8"/>
      <color indexed="10"/>
      <name val="Arial"/>
      <family val="2"/>
    </font>
    <font>
      <b/>
      <sz val="10"/>
      <name val="Arial"/>
      <family val="2"/>
    </font>
    <font>
      <b/>
      <sz val="8"/>
      <name val="Arial"/>
      <family val="2"/>
    </font>
    <font>
      <b/>
      <sz val="8"/>
      <color theme="1"/>
      <name val="Arial"/>
      <family val="2"/>
    </font>
    <font>
      <b/>
      <sz val="9"/>
      <color indexed="81"/>
      <name val="Tahoma"/>
      <family val="2"/>
    </font>
    <font>
      <sz val="9"/>
      <color indexed="81"/>
      <name val="Tahoma"/>
      <family val="2"/>
    </font>
    <font>
      <b/>
      <sz val="11"/>
      <color theme="1"/>
      <name val="Calibri"/>
      <family val="2"/>
      <scheme val="minor"/>
    </font>
    <font>
      <sz val="11"/>
      <color theme="0"/>
      <name val="Calibri"/>
      <family val="2"/>
      <scheme val="minor"/>
    </font>
    <font>
      <sz val="8"/>
      <name val="Calibri"/>
      <family val="2"/>
      <scheme val="minor"/>
    </font>
    <font>
      <sz val="11"/>
      <color theme="1"/>
      <name val="Arial"/>
      <family val="2"/>
    </font>
    <font>
      <b/>
      <sz val="11"/>
      <color theme="1"/>
      <name val="Arial"/>
      <family val="2"/>
    </font>
    <font>
      <b/>
      <sz val="10"/>
      <color theme="1"/>
      <name val="Arial"/>
      <family val="2"/>
    </font>
    <font>
      <b/>
      <sz val="9"/>
      <color theme="1"/>
      <name val="Arial"/>
      <family val="2"/>
    </font>
    <font>
      <sz val="9"/>
      <color rgb="FF000000"/>
      <name val="Arial"/>
      <family val="2"/>
    </font>
    <font>
      <b/>
      <sz val="8"/>
      <color rgb="FF000000"/>
      <name val="Arial"/>
      <family val="2"/>
    </font>
    <font>
      <sz val="8"/>
      <color rgb="FF000000"/>
      <name val="Arial"/>
      <family val="2"/>
    </font>
    <font>
      <b/>
      <sz val="12"/>
      <color theme="0"/>
      <name val="Arial"/>
      <family val="2"/>
    </font>
    <font>
      <sz val="10"/>
      <color theme="1"/>
      <name val="Arial"/>
      <family val="2"/>
    </font>
    <font>
      <b/>
      <sz val="11"/>
      <color rgb="FF000000"/>
      <name val="Arial"/>
      <family val="2"/>
    </font>
    <font>
      <b/>
      <sz val="10"/>
      <color rgb="FF000000"/>
      <name val="Arial"/>
      <family val="2"/>
    </font>
    <font>
      <sz val="10"/>
      <color rgb="FF000000"/>
      <name val="Arial"/>
      <family val="2"/>
    </font>
    <font>
      <sz val="7"/>
      <color rgb="FF000000"/>
      <name val="Times New Roman"/>
      <family val="1"/>
    </font>
    <font>
      <sz val="11"/>
      <color rgb="FF000000"/>
      <name val="Arial"/>
      <family val="2"/>
    </font>
    <font>
      <sz val="11"/>
      <color rgb="FFFFFFFF"/>
      <name val="Arial"/>
      <family val="2"/>
    </font>
    <font>
      <b/>
      <sz val="11"/>
      <color rgb="FFFFFFFF"/>
      <name val="Arial"/>
      <family val="2"/>
    </font>
    <font>
      <sz val="8"/>
      <color rgb="FF000000"/>
      <name val="Arial"/>
      <family val="1"/>
    </font>
    <font>
      <sz val="10"/>
      <name val="Arial"/>
      <family val="2"/>
    </font>
    <font>
      <sz val="11"/>
      <name val="Calibri"/>
      <family val="2"/>
      <scheme val="minor"/>
    </font>
    <font>
      <b/>
      <u/>
      <sz val="10"/>
      <name val="Arial"/>
      <family val="2"/>
    </font>
    <font>
      <b/>
      <sz val="12"/>
      <name val="Arial"/>
      <family val="2"/>
    </font>
    <font>
      <sz val="12"/>
      <name val="Arial"/>
      <family val="2"/>
    </font>
    <font>
      <sz val="10"/>
      <name val="Arial"/>
      <family val="2"/>
    </font>
    <font>
      <b/>
      <sz val="8"/>
      <color rgb="FFFF0000"/>
      <name val="Arial"/>
      <family val="2"/>
    </font>
    <font>
      <sz val="8"/>
      <name val="Arial"/>
      <family val="2"/>
    </font>
    <font>
      <sz val="8"/>
      <color theme="1"/>
      <name val="Calibri"/>
      <family val="2"/>
      <scheme val="minor"/>
    </font>
    <font>
      <b/>
      <sz val="8"/>
      <color indexed="12"/>
      <name val="Arial"/>
      <family val="2"/>
    </font>
    <font>
      <b/>
      <sz val="8"/>
      <color indexed="8"/>
      <name val="Arial"/>
      <family val="2"/>
    </font>
    <font>
      <b/>
      <u/>
      <sz val="8"/>
      <name val="Arial"/>
      <family val="2"/>
    </font>
    <font>
      <sz val="11"/>
      <color theme="1"/>
      <name val="Calibri"/>
      <family val="4"/>
      <scheme val="minor"/>
    </font>
  </fonts>
  <fills count="29">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indexed="41"/>
        <bgColor indexed="64"/>
      </patternFill>
    </fill>
    <fill>
      <patternFill patternType="solid">
        <fgColor indexed="43"/>
        <bgColor indexed="64"/>
      </patternFill>
    </fill>
    <fill>
      <patternFill patternType="solid">
        <fgColor indexed="22"/>
        <bgColor indexed="64"/>
      </patternFill>
    </fill>
    <fill>
      <patternFill patternType="solid">
        <fgColor indexed="42"/>
        <bgColor indexed="64"/>
      </patternFill>
    </fill>
    <fill>
      <patternFill patternType="solid">
        <fgColor rgb="FFCCFFFF"/>
        <bgColor indexed="64"/>
      </patternFill>
    </fill>
    <fill>
      <patternFill patternType="solid">
        <fgColor rgb="FFFFFF99"/>
        <bgColor indexed="64"/>
      </patternFill>
    </fill>
    <fill>
      <patternFill patternType="solid">
        <fgColor theme="0"/>
        <bgColor indexed="64"/>
      </patternFill>
    </fill>
    <fill>
      <patternFill patternType="solid">
        <fgColor rgb="FF00B050"/>
        <bgColor indexed="64"/>
      </patternFill>
    </fill>
    <fill>
      <patternFill patternType="solid">
        <fgColor theme="2" tint="-0.249977111117893"/>
        <bgColor indexed="64"/>
      </patternFill>
    </fill>
    <fill>
      <patternFill patternType="solid">
        <fgColor theme="3"/>
        <bgColor indexed="64"/>
      </patternFill>
    </fill>
    <fill>
      <patternFill patternType="solid">
        <fgColor theme="4" tint="0.79998168889431442"/>
        <bgColor indexed="64"/>
      </patternFill>
    </fill>
    <fill>
      <patternFill patternType="solid">
        <fgColor rgb="FFD9D9D9"/>
        <bgColor indexed="64"/>
      </patternFill>
    </fill>
    <fill>
      <patternFill patternType="solid">
        <fgColor rgb="FFFFC000"/>
        <bgColor indexed="64"/>
      </patternFill>
    </fill>
    <fill>
      <patternFill patternType="solid">
        <fgColor rgb="FF70AD47"/>
        <bgColor indexed="64"/>
      </patternFill>
    </fill>
    <fill>
      <patternFill patternType="solid">
        <fgColor rgb="FFC5E0B3"/>
        <bgColor indexed="64"/>
      </patternFill>
    </fill>
    <fill>
      <patternFill patternType="solid">
        <fgColor rgb="FFFF0000"/>
        <bgColor indexed="64"/>
      </patternFill>
    </fill>
    <fill>
      <patternFill patternType="solid">
        <fgColor rgb="FF000099"/>
        <bgColor indexed="64"/>
      </patternFill>
    </fill>
    <fill>
      <patternFill patternType="solid">
        <fgColor rgb="FFFFFFFF"/>
        <bgColor indexed="64"/>
      </patternFill>
    </fill>
    <fill>
      <patternFill patternType="solid">
        <fgColor rgb="FF003896"/>
        <bgColor indexed="64"/>
      </patternFill>
    </fill>
    <fill>
      <patternFill patternType="solid">
        <fgColor theme="4" tint="0.59999389629810485"/>
        <bgColor indexed="64"/>
      </patternFill>
    </fill>
    <fill>
      <patternFill patternType="solid">
        <fgColor rgb="FFC9F5F7"/>
        <bgColor indexed="64"/>
      </patternFill>
    </fill>
    <fill>
      <patternFill patternType="solid">
        <fgColor theme="0" tint="-0.249977111117893"/>
        <bgColor indexed="64"/>
      </patternFill>
    </fill>
    <fill>
      <patternFill patternType="solid">
        <fgColor indexed="13"/>
        <bgColor indexed="64"/>
      </patternFill>
    </fill>
    <fill>
      <patternFill patternType="solid">
        <fgColor indexed="34"/>
        <bgColor indexed="64"/>
      </patternFill>
    </fill>
    <fill>
      <patternFill patternType="solid">
        <fgColor indexed="9"/>
        <bgColor indexed="64"/>
      </patternFill>
    </fill>
  </fills>
  <borders count="5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style="medium">
        <color rgb="FF000000"/>
      </left>
      <right/>
      <top style="medium">
        <color rgb="FF000000"/>
      </top>
      <bottom style="medium">
        <color rgb="FF000000"/>
      </bottom>
      <diagonal/>
    </border>
    <border>
      <left style="medium">
        <color rgb="FF000000"/>
      </left>
      <right style="medium">
        <color indexed="64"/>
      </right>
      <top/>
      <bottom style="medium">
        <color rgb="FF000000"/>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
    <xf numFmtId="0" fontId="0" fillId="0" borderId="0"/>
    <xf numFmtId="0" fontId="33" fillId="0" borderId="0"/>
    <xf numFmtId="0" fontId="38" fillId="0" borderId="0"/>
  </cellStyleXfs>
  <cellXfs count="291">
    <xf numFmtId="0" fontId="0" fillId="0" borderId="0" xfId="0"/>
    <xf numFmtId="0" fontId="2" fillId="0" borderId="2" xfId="0" applyFont="1" applyBorder="1" applyAlignment="1">
      <alignment horizontal="center"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0" fillId="0" borderId="0" xfId="0" applyAlignment="1">
      <alignment horizontal="center"/>
    </xf>
    <xf numFmtId="164" fontId="9" fillId="5" borderId="7" xfId="0" applyNumberFormat="1" applyFont="1" applyFill="1" applyBorder="1" applyAlignment="1" applyProtection="1">
      <alignment horizontal="center" vertical="center" wrapText="1"/>
      <protection locked="0"/>
    </xf>
    <xf numFmtId="164" fontId="9" fillId="6" borderId="7" xfId="0" applyNumberFormat="1" applyFont="1" applyFill="1" applyBorder="1" applyAlignment="1">
      <alignment horizontal="center" vertical="center" wrapText="1"/>
    </xf>
    <xf numFmtId="0" fontId="9" fillId="7" borderId="7" xfId="0" applyFont="1" applyFill="1" applyBorder="1" applyAlignment="1">
      <alignment horizontal="center" vertical="center" textRotation="90" wrapText="1"/>
    </xf>
    <xf numFmtId="0" fontId="9" fillId="0" borderId="7" xfId="0" applyFont="1" applyBorder="1" applyAlignment="1" applyProtection="1">
      <alignment horizontal="center" vertical="center" textRotation="90" wrapText="1"/>
      <protection locked="0"/>
    </xf>
    <xf numFmtId="165" fontId="9" fillId="0" borderId="7" xfId="0" applyNumberFormat="1" applyFont="1" applyBorder="1" applyAlignment="1" applyProtection="1">
      <alignment horizontal="center" vertical="center" textRotation="90"/>
      <protection locked="0"/>
    </xf>
    <xf numFmtId="0" fontId="0" fillId="10" borderId="0" xfId="0" applyFill="1"/>
    <xf numFmtId="0" fontId="0" fillId="11" borderId="0" xfId="0" applyFill="1"/>
    <xf numFmtId="0" fontId="18"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9" fillId="0" borderId="4" xfId="0" applyFont="1" applyBorder="1" applyAlignment="1">
      <alignment horizontal="center" vertical="center" wrapText="1"/>
    </xf>
    <xf numFmtId="0" fontId="16" fillId="0" borderId="0" xfId="0" applyFont="1" applyAlignment="1">
      <alignment horizontal="center" vertical="center"/>
    </xf>
    <xf numFmtId="0" fontId="1" fillId="0" borderId="4" xfId="0" applyFont="1" applyBorder="1" applyAlignment="1">
      <alignment horizontal="center" vertical="center" wrapText="1"/>
    </xf>
    <xf numFmtId="0" fontId="1" fillId="0" borderId="24" xfId="0" applyFont="1" applyBorder="1" applyAlignment="1">
      <alignment vertical="center" wrapText="1"/>
    </xf>
    <xf numFmtId="0" fontId="1" fillId="0" borderId="22" xfId="0" applyFont="1" applyBorder="1" applyAlignment="1">
      <alignment vertical="center" wrapText="1"/>
    </xf>
    <xf numFmtId="0" fontId="1" fillId="12" borderId="21" xfId="0" applyFont="1" applyFill="1" applyBorder="1" applyAlignment="1">
      <alignment horizontal="center" vertical="center" wrapText="1"/>
    </xf>
    <xf numFmtId="0" fontId="1" fillId="12" borderId="25" xfId="0" applyFont="1" applyFill="1" applyBorder="1" applyAlignment="1">
      <alignment horizontal="center" vertical="center" wrapText="1"/>
    </xf>
    <xf numFmtId="0" fontId="1" fillId="12" borderId="3" xfId="0" applyFont="1" applyFill="1" applyBorder="1" applyAlignment="1">
      <alignment horizontal="center" vertical="center" wrapText="1"/>
    </xf>
    <xf numFmtId="0" fontId="17" fillId="0" borderId="2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3" xfId="0" applyFont="1" applyBorder="1" applyAlignment="1">
      <alignment horizontal="center" vertical="center" wrapText="1"/>
    </xf>
    <xf numFmtId="0" fontId="17" fillId="10" borderId="21" xfId="0" applyFont="1" applyFill="1" applyBorder="1" applyAlignment="1">
      <alignment horizontal="center" vertical="center" wrapText="1"/>
    </xf>
    <xf numFmtId="0" fontId="17" fillId="10" borderId="3" xfId="0" applyFont="1" applyFill="1" applyBorder="1" applyAlignment="1">
      <alignment horizontal="center" vertical="center" wrapText="1"/>
    </xf>
    <xf numFmtId="0" fontId="16" fillId="0" borderId="7" xfId="0" applyFont="1" applyBorder="1" applyAlignment="1">
      <alignment horizontal="left" vertical="center"/>
    </xf>
    <xf numFmtId="0" fontId="16" fillId="0" borderId="7" xfId="0" applyFont="1" applyBorder="1" applyAlignment="1">
      <alignment wrapText="1"/>
    </xf>
    <xf numFmtId="0" fontId="14" fillId="10" borderId="7" xfId="0" applyFont="1" applyFill="1" applyBorder="1"/>
    <xf numFmtId="0" fontId="16" fillId="0" borderId="7" xfId="0" applyFont="1" applyBorder="1" applyAlignment="1">
      <alignment horizontal="left" vertical="center" wrapText="1"/>
    </xf>
    <xf numFmtId="0" fontId="24" fillId="0" borderId="7" xfId="0" applyFont="1" applyBorder="1" applyAlignment="1">
      <alignment horizontal="left" vertical="center" wrapText="1"/>
    </xf>
    <xf numFmtId="0" fontId="16" fillId="0" borderId="7" xfId="0" applyFont="1" applyBorder="1" applyAlignment="1">
      <alignment horizontal="center" vertical="center"/>
    </xf>
    <xf numFmtId="0" fontId="22" fillId="0" borderId="7" xfId="0" applyFont="1" applyBorder="1" applyAlignment="1">
      <alignment vertical="center" wrapText="1"/>
    </xf>
    <xf numFmtId="0" fontId="22" fillId="0" borderId="9" xfId="0" applyFont="1" applyBorder="1" applyAlignment="1">
      <alignment vertical="center" wrapText="1"/>
    </xf>
    <xf numFmtId="0" fontId="21" fillId="0" borderId="7" xfId="0" applyFont="1" applyBorder="1" applyAlignment="1">
      <alignment vertical="center" wrapText="1"/>
    </xf>
    <xf numFmtId="0" fontId="21" fillId="0" borderId="9" xfId="0" applyFont="1" applyBorder="1" applyAlignment="1">
      <alignment vertical="center" wrapText="1"/>
    </xf>
    <xf numFmtId="0" fontId="17" fillId="0" borderId="0" xfId="0" applyFont="1" applyAlignment="1">
      <alignment horizontal="center" vertical="center"/>
    </xf>
    <xf numFmtId="0" fontId="17" fillId="0" borderId="0" xfId="0" applyFont="1" applyAlignment="1">
      <alignment vertical="center"/>
    </xf>
    <xf numFmtId="0" fontId="26" fillId="0" borderId="7" xfId="0" applyFont="1" applyBorder="1" applyAlignment="1">
      <alignment vertical="center" wrapText="1"/>
    </xf>
    <xf numFmtId="0" fontId="27" fillId="0" borderId="7" xfId="0" applyFont="1" applyBorder="1" applyAlignment="1">
      <alignment vertical="center" wrapText="1"/>
    </xf>
    <xf numFmtId="0" fontId="21" fillId="15" borderId="7" xfId="0" applyFont="1" applyFill="1" applyBorder="1" applyAlignment="1">
      <alignment vertical="center" wrapText="1"/>
    </xf>
    <xf numFmtId="0" fontId="22" fillId="0" borderId="7" xfId="0" applyFont="1" applyBorder="1" applyAlignment="1">
      <alignment horizontal="left" vertical="center" wrapText="1" indent="2"/>
    </xf>
    <xf numFmtId="0" fontId="0" fillId="0" borderId="7" xfId="0" applyBorder="1" applyAlignment="1">
      <alignment vertical="top" wrapText="1"/>
    </xf>
    <xf numFmtId="0" fontId="3" fillId="0" borderId="35" xfId="0" applyFont="1" applyBorder="1" applyAlignment="1">
      <alignment vertical="center" wrapText="1"/>
    </xf>
    <xf numFmtId="0" fontId="29" fillId="3" borderId="35" xfId="0" applyFont="1" applyFill="1" applyBorder="1" applyAlignment="1">
      <alignment vertical="center" wrapText="1"/>
    </xf>
    <xf numFmtId="0" fontId="29" fillId="16" borderId="35" xfId="0" applyFont="1" applyFill="1" applyBorder="1" applyAlignment="1">
      <alignment vertical="center" wrapText="1"/>
    </xf>
    <xf numFmtId="0" fontId="29" fillId="17" borderId="35" xfId="0" applyFont="1" applyFill="1" applyBorder="1" applyAlignment="1">
      <alignment vertical="center" wrapText="1"/>
    </xf>
    <xf numFmtId="0" fontId="29" fillId="18" borderId="35" xfId="0" applyFont="1" applyFill="1" applyBorder="1" applyAlignment="1">
      <alignment vertical="center" wrapText="1"/>
    </xf>
    <xf numFmtId="0" fontId="3" fillId="0" borderId="36" xfId="0" applyFont="1" applyBorder="1" applyAlignment="1">
      <alignment vertical="center" wrapText="1"/>
    </xf>
    <xf numFmtId="0" fontId="29" fillId="3" borderId="36" xfId="0" applyFont="1" applyFill="1" applyBorder="1" applyAlignment="1">
      <alignment vertical="center" wrapText="1"/>
    </xf>
    <xf numFmtId="0" fontId="29" fillId="16" borderId="36" xfId="0" applyFont="1" applyFill="1" applyBorder="1" applyAlignment="1">
      <alignment vertical="center" wrapText="1"/>
    </xf>
    <xf numFmtId="0" fontId="29" fillId="19" borderId="36" xfId="0" applyFont="1" applyFill="1" applyBorder="1" applyAlignment="1">
      <alignment vertical="center" wrapText="1"/>
    </xf>
    <xf numFmtId="0" fontId="30" fillId="20" borderId="36" xfId="0" applyFont="1" applyFill="1" applyBorder="1" applyAlignment="1">
      <alignment vertical="center" wrapText="1"/>
    </xf>
    <xf numFmtId="0" fontId="29" fillId="17" borderId="36" xfId="0" applyFont="1" applyFill="1" applyBorder="1" applyAlignment="1">
      <alignment vertical="center" wrapText="1"/>
    </xf>
    <xf numFmtId="0" fontId="29" fillId="18" borderId="36" xfId="0" applyFont="1" applyFill="1" applyBorder="1" applyAlignment="1">
      <alignment vertical="center" wrapText="1"/>
    </xf>
    <xf numFmtId="0" fontId="29" fillId="21" borderId="36" xfId="0" applyFont="1" applyFill="1" applyBorder="1" applyAlignment="1">
      <alignment horizontal="center" vertical="center" wrapText="1"/>
    </xf>
    <xf numFmtId="0" fontId="16" fillId="0" borderId="0" xfId="0" applyFont="1" applyAlignment="1">
      <alignment horizontal="left" vertical="center" indent="14"/>
    </xf>
    <xf numFmtId="0" fontId="16" fillId="0" borderId="0" xfId="0" applyFont="1" applyAlignment="1">
      <alignment vertical="center"/>
    </xf>
    <xf numFmtId="0" fontId="30" fillId="0" borderId="0" xfId="0" applyFont="1" applyAlignment="1">
      <alignment horizontal="left" vertical="center" indent="14"/>
    </xf>
    <xf numFmtId="0" fontId="26" fillId="15" borderId="35" xfId="0" applyFont="1" applyFill="1" applyBorder="1" applyAlignment="1">
      <alignment horizontal="center" vertical="center" wrapText="1"/>
    </xf>
    <xf numFmtId="0" fontId="3" fillId="3" borderId="43" xfId="0" applyFont="1" applyFill="1" applyBorder="1" applyAlignment="1">
      <alignment vertical="center" wrapText="1"/>
    </xf>
    <xf numFmtId="0" fontId="3" fillId="18" borderId="36" xfId="0" applyFont="1" applyFill="1" applyBorder="1" applyAlignment="1">
      <alignment vertical="center" wrapText="1"/>
    </xf>
    <xf numFmtId="0" fontId="20" fillId="21" borderId="36" xfId="0" applyFont="1" applyFill="1" applyBorder="1" applyAlignment="1">
      <alignment vertical="center" wrapText="1"/>
    </xf>
    <xf numFmtId="0" fontId="3" fillId="16" borderId="43" xfId="0" applyFont="1" applyFill="1" applyBorder="1" applyAlignment="1">
      <alignment vertical="center" wrapText="1"/>
    </xf>
    <xf numFmtId="0" fontId="3" fillId="17" borderId="36" xfId="0" applyFont="1" applyFill="1" applyBorder="1" applyAlignment="1">
      <alignment vertical="center" wrapText="1"/>
    </xf>
    <xf numFmtId="0" fontId="3" fillId="19" borderId="34" xfId="0" applyFont="1" applyFill="1" applyBorder="1" applyAlignment="1">
      <alignment vertical="center" wrapText="1"/>
    </xf>
    <xf numFmtId="0" fontId="3" fillId="20" borderId="36" xfId="0" applyFont="1" applyFill="1" applyBorder="1" applyAlignment="1">
      <alignment vertical="center" wrapText="1"/>
    </xf>
    <xf numFmtId="0" fontId="18" fillId="0" borderId="36" xfId="0" applyFont="1" applyBorder="1" applyAlignment="1">
      <alignment horizontal="center" vertical="center" wrapText="1"/>
    </xf>
    <xf numFmtId="2" fontId="18" fillId="0" borderId="36" xfId="0" applyNumberFormat="1" applyFont="1" applyBorder="1" applyAlignment="1">
      <alignment horizontal="center" vertical="center" wrapText="1"/>
    </xf>
    <xf numFmtId="0" fontId="31" fillId="0" borderId="0" xfId="0" applyFont="1" applyAlignment="1">
      <alignment horizontal="center" vertical="center"/>
    </xf>
    <xf numFmtId="0" fontId="21" fillId="0" borderId="9" xfId="0" applyFont="1" applyBorder="1" applyAlignment="1">
      <alignment horizontal="center" vertical="center" wrapText="1"/>
    </xf>
    <xf numFmtId="0" fontId="21" fillId="0" borderId="19" xfId="0" applyFont="1" applyBorder="1" applyAlignment="1">
      <alignment vertical="center" wrapText="1"/>
    </xf>
    <xf numFmtId="0" fontId="21" fillId="0" borderId="12" xfId="0" applyFont="1" applyBorder="1" applyAlignment="1">
      <alignment vertical="center" wrapText="1"/>
    </xf>
    <xf numFmtId="0" fontId="22" fillId="0" borderId="12" xfId="0" applyFont="1" applyBorder="1" applyAlignment="1">
      <alignment vertical="center" wrapText="1"/>
    </xf>
    <xf numFmtId="0" fontId="22" fillId="0" borderId="19" xfId="0" applyFont="1" applyBorder="1" applyAlignment="1">
      <alignment vertical="center" wrapText="1"/>
    </xf>
    <xf numFmtId="0" fontId="10" fillId="0" borderId="9" xfId="0" applyFont="1" applyBorder="1"/>
    <xf numFmtId="0" fontId="9" fillId="0" borderId="9" xfId="0" applyFont="1" applyBorder="1" applyAlignment="1">
      <alignment horizontal="center" vertical="center" wrapText="1"/>
    </xf>
    <xf numFmtId="0" fontId="10" fillId="0" borderId="9" xfId="0" applyFont="1" applyBorder="1" applyAlignment="1">
      <alignment vertical="center"/>
    </xf>
    <xf numFmtId="0" fontId="16" fillId="0" borderId="0" xfId="0" applyFont="1"/>
    <xf numFmtId="0" fontId="1" fillId="0" borderId="1" xfId="0" applyFont="1" applyBorder="1" applyAlignment="1">
      <alignment horizontal="left" vertical="center" wrapText="1"/>
    </xf>
    <xf numFmtId="14" fontId="16" fillId="0" borderId="7" xfId="0" applyNumberFormat="1" applyFont="1" applyBorder="1" applyAlignment="1">
      <alignment horizontal="left" vertical="center" wrapText="1"/>
    </xf>
    <xf numFmtId="0" fontId="16" fillId="0" borderId="7" xfId="0" applyFont="1" applyBorder="1" applyAlignment="1">
      <alignment vertical="center" wrapText="1"/>
    </xf>
    <xf numFmtId="0" fontId="32" fillId="0" borderId="7" xfId="0" applyFont="1" applyBorder="1" applyAlignment="1">
      <alignment horizontal="left" vertical="center" wrapText="1"/>
    </xf>
    <xf numFmtId="0" fontId="22" fillId="0" borderId="7" xfId="0" applyFont="1" applyBorder="1" applyAlignment="1">
      <alignment horizontal="left" vertical="center" wrapText="1"/>
    </xf>
    <xf numFmtId="0" fontId="21" fillId="15" borderId="0" xfId="0" applyFont="1" applyFill="1" applyAlignment="1">
      <alignment vertical="center" wrapText="1"/>
    </xf>
    <xf numFmtId="0" fontId="22" fillId="0" borderId="0" xfId="0" applyFont="1" applyAlignment="1">
      <alignment vertical="center" wrapText="1"/>
    </xf>
    <xf numFmtId="0" fontId="22" fillId="0" borderId="0" xfId="0" applyFont="1" applyAlignment="1">
      <alignment horizontal="left" vertical="center" wrapText="1" indent="2"/>
    </xf>
    <xf numFmtId="0" fontId="0" fillId="0" borderId="0" xfId="0" applyAlignment="1">
      <alignment vertical="top" wrapText="1"/>
    </xf>
    <xf numFmtId="0" fontId="33" fillId="22" borderId="0" xfId="1" applyFill="1"/>
    <xf numFmtId="0" fontId="17" fillId="23" borderId="6" xfId="1" applyFont="1" applyFill="1" applyBorder="1" applyAlignment="1">
      <alignment horizontal="center"/>
    </xf>
    <xf numFmtId="0" fontId="3" fillId="23" borderId="12" xfId="1" applyFont="1" applyFill="1" applyBorder="1"/>
    <xf numFmtId="0" fontId="3" fillId="23" borderId="7" xfId="1" applyFont="1" applyFill="1" applyBorder="1" applyAlignment="1">
      <alignment horizontal="center"/>
    </xf>
    <xf numFmtId="0" fontId="3" fillId="23" borderId="12" xfId="1" applyFont="1" applyFill="1" applyBorder="1" applyAlignment="1">
      <alignment wrapText="1"/>
    </xf>
    <xf numFmtId="0" fontId="9" fillId="10" borderId="7" xfId="0" applyFont="1" applyFill="1" applyBorder="1" applyAlignment="1" applyProtection="1">
      <alignment horizontal="center" vertical="center" textRotation="90" wrapText="1"/>
      <protection locked="0"/>
    </xf>
    <xf numFmtId="0" fontId="36" fillId="10" borderId="7" xfId="0" applyFont="1" applyFill="1" applyBorder="1" applyAlignment="1" applyProtection="1">
      <alignment horizontal="center" vertical="top" wrapText="1"/>
      <protection locked="0"/>
    </xf>
    <xf numFmtId="0" fontId="36" fillId="10" borderId="7" xfId="0" applyFont="1" applyFill="1" applyBorder="1" applyAlignment="1">
      <alignment horizontal="center" vertical="top" wrapText="1"/>
    </xf>
    <xf numFmtId="0" fontId="3" fillId="23" borderId="12" xfId="1" applyFont="1" applyFill="1" applyBorder="1" applyAlignment="1">
      <alignment vertical="center"/>
    </xf>
    <xf numFmtId="0" fontId="3" fillId="23" borderId="7" xfId="1" applyFont="1" applyFill="1" applyBorder="1" applyAlignment="1">
      <alignment horizontal="center" vertical="center"/>
    </xf>
    <xf numFmtId="0" fontId="0" fillId="0" borderId="7" xfId="0" applyBorder="1" applyAlignment="1">
      <alignment wrapText="1"/>
    </xf>
    <xf numFmtId="0" fontId="0" fillId="0" borderId="7" xfId="0" applyBorder="1" applyAlignment="1">
      <alignment vertical="center" wrapText="1"/>
    </xf>
    <xf numFmtId="0" fontId="23" fillId="13" borderId="7" xfId="0" applyFont="1" applyFill="1" applyBorder="1" applyAlignment="1">
      <alignment horizontal="center" vertical="center"/>
    </xf>
    <xf numFmtId="0" fontId="0" fillId="0" borderId="7" xfId="0" applyBorder="1" applyAlignment="1">
      <alignment horizontal="center" vertical="center"/>
    </xf>
    <xf numFmtId="0" fontId="9" fillId="24" borderId="7" xfId="0" applyFont="1" applyFill="1" applyBorder="1" applyAlignment="1" applyProtection="1">
      <alignment horizontal="center" vertical="center" textRotation="90" wrapText="1"/>
      <protection locked="0"/>
    </xf>
    <xf numFmtId="0" fontId="9" fillId="24" borderId="7" xfId="0" applyFont="1" applyFill="1" applyBorder="1" applyAlignment="1" applyProtection="1">
      <alignment horizontal="left" vertical="center" wrapText="1"/>
      <protection locked="0"/>
    </xf>
    <xf numFmtId="0" fontId="9" fillId="24" borderId="7" xfId="0" applyFont="1" applyFill="1" applyBorder="1" applyAlignment="1" applyProtection="1">
      <alignment horizontal="center" vertical="center" wrapText="1"/>
      <protection locked="0"/>
    </xf>
    <xf numFmtId="49" fontId="9" fillId="24" borderId="7" xfId="0" applyNumberFormat="1" applyFont="1" applyFill="1" applyBorder="1" applyAlignment="1" applyProtection="1">
      <alignment horizontal="left" vertical="center" wrapText="1"/>
      <protection locked="0"/>
    </xf>
    <xf numFmtId="49" fontId="9" fillId="24" borderId="7" xfId="0" applyNumberFormat="1" applyFont="1" applyFill="1" applyBorder="1" applyAlignment="1" applyProtection="1">
      <alignment horizontal="center" vertical="center" wrapText="1"/>
      <protection locked="0"/>
    </xf>
    <xf numFmtId="0" fontId="9" fillId="24" borderId="7" xfId="0" applyFont="1" applyFill="1" applyBorder="1" applyAlignment="1">
      <alignment horizontal="center" vertical="center" textRotation="90" wrapText="1"/>
    </xf>
    <xf numFmtId="0" fontId="9" fillId="24" borderId="7" xfId="0" applyFont="1" applyFill="1" applyBorder="1" applyAlignment="1">
      <alignment horizontal="center" vertical="center" textRotation="90"/>
    </xf>
    <xf numFmtId="0" fontId="9" fillId="24" borderId="7" xfId="0" applyFont="1" applyFill="1" applyBorder="1" applyAlignment="1" applyProtection="1">
      <alignment vertical="center" wrapText="1"/>
      <protection locked="0"/>
    </xf>
    <xf numFmtId="0" fontId="9" fillId="7" borderId="7" xfId="0" applyFont="1" applyFill="1" applyBorder="1" applyAlignment="1" applyProtection="1">
      <alignment horizontal="center" vertical="center" textRotation="90" wrapText="1"/>
      <protection locked="0"/>
    </xf>
    <xf numFmtId="0" fontId="9" fillId="8" borderId="7" xfId="0" applyFont="1" applyFill="1" applyBorder="1" applyAlignment="1" applyProtection="1">
      <alignment horizontal="left" vertical="center" wrapText="1"/>
      <protection locked="0"/>
    </xf>
    <xf numFmtId="0" fontId="9" fillId="8" borderId="7" xfId="0" applyFont="1" applyFill="1" applyBorder="1" applyAlignment="1" applyProtection="1">
      <alignment horizontal="center" vertical="center" wrapText="1"/>
      <protection locked="0"/>
    </xf>
    <xf numFmtId="164" fontId="9" fillId="9" borderId="7" xfId="0" applyNumberFormat="1" applyFont="1" applyFill="1" applyBorder="1" applyAlignment="1" applyProtection="1">
      <alignment horizontal="center" vertical="center" wrapText="1"/>
      <protection locked="0"/>
    </xf>
    <xf numFmtId="164" fontId="9" fillId="6" borderId="7" xfId="0" applyNumberFormat="1" applyFont="1" applyFill="1" applyBorder="1" applyAlignment="1" applyProtection="1">
      <alignment horizontal="center" vertical="center" wrapText="1"/>
      <protection locked="0"/>
    </xf>
    <xf numFmtId="49" fontId="9" fillId="8" borderId="7" xfId="0" applyNumberFormat="1" applyFont="1" applyFill="1" applyBorder="1" applyAlignment="1" applyProtection="1">
      <alignment horizontal="left" vertical="center" wrapText="1"/>
      <protection locked="0"/>
    </xf>
    <xf numFmtId="49" fontId="9" fillId="8" borderId="7" xfId="0" applyNumberFormat="1" applyFont="1" applyFill="1" applyBorder="1" applyAlignment="1" applyProtection="1">
      <alignment horizontal="center" vertical="center" wrapText="1"/>
      <protection locked="0"/>
    </xf>
    <xf numFmtId="49" fontId="9" fillId="4" borderId="9" xfId="0" applyNumberFormat="1" applyFont="1" applyFill="1" applyBorder="1" applyAlignment="1" applyProtection="1">
      <alignment horizontal="center" vertical="center" textRotation="90" wrapText="1"/>
      <protection locked="0"/>
    </xf>
    <xf numFmtId="0" fontId="9" fillId="4" borderId="7" xfId="0" applyFont="1" applyFill="1" applyBorder="1" applyAlignment="1" applyProtection="1">
      <alignment horizontal="center" vertical="center" wrapText="1"/>
      <protection locked="0"/>
    </xf>
    <xf numFmtId="0" fontId="40" fillId="4" borderId="7" xfId="0" applyFont="1" applyFill="1" applyBorder="1" applyAlignment="1" applyProtection="1">
      <alignment horizontal="center" vertical="center" wrapText="1"/>
      <protection locked="0"/>
    </xf>
    <xf numFmtId="0" fontId="0" fillId="24" borderId="12" xfId="0" applyFill="1" applyBorder="1" applyAlignment="1">
      <alignment horizontal="center" vertical="center" textRotation="90"/>
    </xf>
    <xf numFmtId="0" fontId="41" fillId="24" borderId="7" xfId="0" applyFont="1" applyFill="1" applyBorder="1" applyAlignment="1">
      <alignment horizontal="center" vertical="center" wrapText="1"/>
    </xf>
    <xf numFmtId="0" fontId="0" fillId="24" borderId="7" xfId="0" applyFill="1" applyBorder="1" applyAlignment="1">
      <alignment horizontal="left" vertical="center" wrapText="1"/>
    </xf>
    <xf numFmtId="0" fontId="41" fillId="24" borderId="7" xfId="0" applyFont="1" applyFill="1" applyBorder="1" applyAlignment="1">
      <alignment horizontal="left" vertical="center" wrapText="1"/>
    </xf>
    <xf numFmtId="0" fontId="0" fillId="24" borderId="7" xfId="0" applyFill="1" applyBorder="1" applyAlignment="1">
      <alignment horizontal="center" vertical="center"/>
    </xf>
    <xf numFmtId="0" fontId="0" fillId="9" borderId="11" xfId="0" applyFill="1" applyBorder="1" applyAlignment="1">
      <alignment horizontal="center" vertical="center"/>
    </xf>
    <xf numFmtId="0" fontId="0" fillId="25" borderId="7" xfId="0" applyFill="1" applyBorder="1" applyAlignment="1">
      <alignment horizontal="left" vertical="center"/>
    </xf>
    <xf numFmtId="0" fontId="9" fillId="10" borderId="7" xfId="0" applyFont="1" applyFill="1" applyBorder="1" applyAlignment="1">
      <alignment horizontal="center" vertical="center" textRotation="90" wrapText="1"/>
    </xf>
    <xf numFmtId="0" fontId="9" fillId="26" borderId="7" xfId="0" applyFont="1" applyFill="1" applyBorder="1" applyAlignment="1" applyProtection="1">
      <alignment horizontal="left" vertical="top" wrapText="1"/>
      <protection locked="0"/>
    </xf>
    <xf numFmtId="0" fontId="9" fillId="27" borderId="7" xfId="0" applyFont="1" applyFill="1" applyBorder="1" applyAlignment="1" applyProtection="1">
      <alignment horizontal="left" vertical="top" wrapText="1"/>
      <protection locked="0"/>
    </xf>
    <xf numFmtId="0" fontId="43" fillId="26" borderId="7" xfId="0" applyFont="1" applyFill="1" applyBorder="1" applyAlignment="1" applyProtection="1">
      <alignment horizontal="left" vertical="top" wrapText="1"/>
      <protection locked="0"/>
    </xf>
    <xf numFmtId="0" fontId="44" fillId="26" borderId="7" xfId="0" applyFont="1" applyFill="1" applyBorder="1" applyAlignment="1" applyProtection="1">
      <alignment horizontal="left" vertical="top" wrapText="1"/>
      <protection locked="0"/>
    </xf>
    <xf numFmtId="164" fontId="9" fillId="26" borderId="7" xfId="0" applyNumberFormat="1" applyFont="1" applyFill="1" applyBorder="1" applyAlignment="1" applyProtection="1">
      <alignment horizontal="left" vertical="top" wrapText="1"/>
      <protection locked="0"/>
    </xf>
    <xf numFmtId="0" fontId="9" fillId="3" borderId="7" xfId="0" applyFont="1" applyFill="1" applyBorder="1" applyAlignment="1">
      <alignment horizontal="left" vertical="top" wrapText="1"/>
    </xf>
    <xf numFmtId="0" fontId="9" fillId="26" borderId="7" xfId="0" applyFont="1" applyFill="1" applyBorder="1" applyAlignment="1" applyProtection="1">
      <alignment horizontal="left" vertical="center" wrapText="1"/>
      <protection locked="0"/>
    </xf>
    <xf numFmtId="0" fontId="39" fillId="3" borderId="7" xfId="0" applyFont="1" applyFill="1" applyBorder="1" applyAlignment="1" applyProtection="1">
      <alignment horizontal="left" vertical="center" wrapText="1"/>
      <protection locked="0"/>
    </xf>
    <xf numFmtId="0" fontId="9" fillId="3" borderId="7" xfId="0" applyFont="1" applyFill="1" applyBorder="1" applyAlignment="1" applyProtection="1">
      <alignment horizontal="left" vertical="center" wrapText="1"/>
      <protection locked="0"/>
    </xf>
    <xf numFmtId="0" fontId="9" fillId="3" borderId="10" xfId="0" applyFont="1" applyFill="1" applyBorder="1" applyAlignment="1" applyProtection="1">
      <alignment horizontal="left" vertical="center" wrapText="1"/>
      <protection locked="0"/>
    </xf>
    <xf numFmtId="0" fontId="9" fillId="27" borderId="7" xfId="0" applyFont="1" applyFill="1" applyBorder="1" applyAlignment="1" applyProtection="1">
      <alignment horizontal="center" vertical="center" wrapText="1"/>
      <protection locked="0"/>
    </xf>
    <xf numFmtId="0" fontId="9" fillId="3" borderId="7" xfId="0" applyFont="1" applyFill="1" applyBorder="1" applyAlignment="1">
      <alignment horizontal="left" vertical="center" wrapText="1"/>
    </xf>
    <xf numFmtId="0" fontId="0" fillId="3" borderId="7" xfId="0" applyFill="1" applyBorder="1" applyAlignment="1">
      <alignment horizontal="left" vertical="center" wrapText="1"/>
    </xf>
    <xf numFmtId="0" fontId="9" fillId="3" borderId="10" xfId="0" applyFont="1" applyFill="1" applyBorder="1" applyAlignment="1" applyProtection="1">
      <alignment horizontal="left" vertical="top" wrapText="1"/>
      <protection locked="0"/>
    </xf>
    <xf numFmtId="0" fontId="10" fillId="27" borderId="7" xfId="0" applyFont="1" applyFill="1" applyBorder="1" applyAlignment="1" applyProtection="1">
      <alignment horizontal="left" vertical="center" wrapText="1"/>
      <protection locked="0"/>
    </xf>
    <xf numFmtId="0" fontId="9" fillId="3" borderId="7" xfId="0" applyFont="1" applyFill="1" applyBorder="1" applyAlignment="1" applyProtection="1">
      <alignment horizontal="left" vertical="top" wrapText="1"/>
      <protection locked="0"/>
    </xf>
    <xf numFmtId="0" fontId="9" fillId="3" borderId="7" xfId="0" applyFont="1" applyFill="1" applyBorder="1" applyAlignment="1" applyProtection="1">
      <alignment horizontal="left" vertical="top" textRotation="90" wrapText="1"/>
      <protection locked="0"/>
    </xf>
    <xf numFmtId="0" fontId="9" fillId="3" borderId="7" xfId="0" applyFont="1" applyFill="1" applyBorder="1" applyAlignment="1">
      <alignment horizontal="left" vertical="top" textRotation="90" wrapText="1"/>
    </xf>
    <xf numFmtId="164" fontId="9" fillId="3" borderId="7" xfId="0" applyNumberFormat="1" applyFont="1" applyFill="1" applyBorder="1" applyAlignment="1" applyProtection="1">
      <alignment horizontal="center" vertical="center" wrapText="1"/>
      <protection locked="0"/>
    </xf>
    <xf numFmtId="0" fontId="0" fillId="3" borderId="0" xfId="0" applyFill="1"/>
    <xf numFmtId="0" fontId="43" fillId="26" borderId="7" xfId="0" applyFont="1" applyFill="1" applyBorder="1" applyAlignment="1" applyProtection="1">
      <alignment horizontal="left" vertical="center" wrapText="1"/>
      <protection locked="0"/>
    </xf>
    <xf numFmtId="164" fontId="9" fillId="26" borderId="7" xfId="0" applyNumberFormat="1" applyFont="1" applyFill="1" applyBorder="1" applyAlignment="1" applyProtection="1">
      <alignment horizontal="center" vertical="center" wrapText="1"/>
      <protection locked="0"/>
    </xf>
    <xf numFmtId="164" fontId="9" fillId="27" borderId="7" xfId="0" applyNumberFormat="1" applyFont="1" applyFill="1" applyBorder="1" applyAlignment="1" applyProtection="1">
      <alignment horizontal="center" vertical="center" wrapText="1"/>
      <protection locked="0"/>
    </xf>
    <xf numFmtId="0" fontId="9" fillId="7" borderId="7" xfId="0" applyFont="1" applyFill="1" applyBorder="1" applyAlignment="1" applyProtection="1">
      <alignment horizontal="center" vertical="center" wrapText="1"/>
      <protection locked="0"/>
    </xf>
    <xf numFmtId="0" fontId="9" fillId="9" borderId="7" xfId="0" applyFont="1" applyFill="1" applyBorder="1" applyAlignment="1" applyProtection="1">
      <alignment horizontal="center" vertical="center" wrapText="1"/>
      <protection locked="0"/>
    </xf>
    <xf numFmtId="164" fontId="9" fillId="6" borderId="9" xfId="0" applyNumberFormat="1" applyFont="1" applyFill="1" applyBorder="1" applyAlignment="1">
      <alignment horizontal="center" vertical="center" wrapText="1"/>
    </xf>
    <xf numFmtId="0" fontId="9" fillId="7" borderId="9" xfId="0" applyFont="1" applyFill="1" applyBorder="1" applyAlignment="1">
      <alignment horizontal="center" vertical="center" textRotation="90" wrapText="1"/>
    </xf>
    <xf numFmtId="0" fontId="0" fillId="3" borderId="7" xfId="0" applyFill="1" applyBorder="1" applyAlignment="1">
      <alignment horizontal="left" vertical="center"/>
    </xf>
    <xf numFmtId="0" fontId="9" fillId="28" borderId="7" xfId="0" applyFont="1" applyFill="1" applyBorder="1" applyAlignment="1" applyProtection="1">
      <alignment horizontal="center" vertical="center" textRotation="90" wrapText="1"/>
      <protection locked="0"/>
    </xf>
    <xf numFmtId="0" fontId="10" fillId="0" borderId="0" xfId="0" applyFont="1" applyAlignment="1">
      <alignment horizontal="center" vertical="center" textRotation="90"/>
    </xf>
    <xf numFmtId="0" fontId="10" fillId="3" borderId="7" xfId="0" applyFont="1" applyFill="1" applyBorder="1" applyAlignment="1" applyProtection="1">
      <alignment horizontal="left" vertical="center" wrapText="1"/>
      <protection locked="0"/>
    </xf>
    <xf numFmtId="0" fontId="9" fillId="28" borderId="8" xfId="0" applyFont="1" applyFill="1" applyBorder="1" applyAlignment="1" applyProtection="1">
      <alignment horizontal="center" vertical="center" textRotation="90" wrapText="1"/>
      <protection locked="0"/>
    </xf>
    <xf numFmtId="0" fontId="16" fillId="14" borderId="0" xfId="0" applyFont="1" applyFill="1" applyAlignment="1">
      <alignment horizontal="left" vertical="center" wrapText="1"/>
    </xf>
    <xf numFmtId="0" fontId="23" fillId="13" borderId="18" xfId="0" applyFont="1" applyFill="1" applyBorder="1" applyAlignment="1">
      <alignment horizontal="left" vertical="center"/>
    </xf>
    <xf numFmtId="0" fontId="16" fillId="0" borderId="10" xfId="0" applyFont="1" applyBorder="1" applyAlignment="1">
      <alignment horizontal="center" vertical="center"/>
    </xf>
    <xf numFmtId="0" fontId="16" fillId="0" borderId="12" xfId="0" applyFont="1" applyBorder="1" applyAlignment="1">
      <alignment horizontal="center" vertical="center"/>
    </xf>
    <xf numFmtId="0" fontId="16" fillId="14" borderId="14" xfId="0" applyFont="1" applyFill="1" applyBorder="1" applyAlignment="1">
      <alignment horizontal="left" vertical="center" wrapText="1"/>
    </xf>
    <xf numFmtId="0" fontId="17" fillId="0" borderId="0" xfId="0" applyFont="1" applyAlignment="1">
      <alignment horizontal="left" vertical="center"/>
    </xf>
    <xf numFmtId="0" fontId="1" fillId="12" borderId="21" xfId="0" applyFont="1" applyFill="1" applyBorder="1" applyAlignment="1">
      <alignment horizontal="center" vertical="center" wrapText="1"/>
    </xf>
    <xf numFmtId="0" fontId="1" fillId="12" borderId="3" xfId="0" applyFont="1" applyFill="1" applyBorder="1" applyAlignment="1">
      <alignment horizontal="center" vertical="center" wrapText="1"/>
    </xf>
    <xf numFmtId="0" fontId="17" fillId="0" borderId="0" xfId="0" applyFont="1" applyAlignment="1">
      <alignment horizontal="center" vertical="center"/>
    </xf>
    <xf numFmtId="0" fontId="17" fillId="0" borderId="20" xfId="0" applyFont="1" applyBorder="1" applyAlignment="1">
      <alignment horizontal="center" vertical="center"/>
    </xf>
    <xf numFmtId="0" fontId="1" fillId="0" borderId="21" xfId="0" applyFont="1" applyBorder="1" applyAlignment="1">
      <alignment vertical="center" wrapText="1"/>
    </xf>
    <xf numFmtId="0" fontId="1" fillId="0" borderId="3" xfId="0" applyFont="1" applyBorder="1" applyAlignment="1">
      <alignment vertical="center" wrapText="1"/>
    </xf>
    <xf numFmtId="0" fontId="1" fillId="0" borderId="21" xfId="0" applyFont="1" applyBorder="1" applyAlignment="1">
      <alignment horizontal="center" vertical="center" wrapText="1"/>
    </xf>
    <xf numFmtId="0" fontId="1" fillId="0" borderId="3" xfId="0" applyFont="1" applyBorder="1" applyAlignment="1">
      <alignment horizontal="center" vertical="center" wrapText="1"/>
    </xf>
    <xf numFmtId="0" fontId="1" fillId="12" borderId="22" xfId="0" applyFont="1" applyFill="1" applyBorder="1" applyAlignment="1">
      <alignment horizontal="center" vertical="center" wrapText="1"/>
    </xf>
    <xf numFmtId="0" fontId="1" fillId="12" borderId="4" xfId="0" applyFont="1" applyFill="1" applyBorder="1" applyAlignment="1">
      <alignment horizontal="center" vertical="center" wrapText="1"/>
    </xf>
    <xf numFmtId="0" fontId="0" fillId="0" borderId="0" xfId="0" applyAlignment="1">
      <alignment horizontal="left" vertical="center"/>
    </xf>
    <xf numFmtId="0" fontId="17" fillId="0" borderId="21" xfId="0" applyFont="1" applyBorder="1" applyAlignment="1">
      <alignment horizontal="center" vertical="center" wrapText="1"/>
    </xf>
    <xf numFmtId="0" fontId="17" fillId="0" borderId="3" xfId="0" applyFont="1" applyBorder="1" applyAlignment="1">
      <alignment horizontal="center" vertical="center" wrapText="1"/>
    </xf>
    <xf numFmtId="0" fontId="21" fillId="2" borderId="21" xfId="0" applyFont="1" applyFill="1" applyBorder="1" applyAlignment="1">
      <alignment horizontal="center" vertical="center" wrapText="1"/>
    </xf>
    <xf numFmtId="0" fontId="21" fillId="2" borderId="23" xfId="0" applyFont="1" applyFill="1" applyBorder="1" applyAlignment="1">
      <alignment horizontal="center" vertical="center" wrapText="1"/>
    </xf>
    <xf numFmtId="0" fontId="21" fillId="2" borderId="3"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2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23" fillId="13" borderId="7" xfId="0" applyFont="1" applyFill="1" applyBorder="1" applyAlignment="1">
      <alignment horizontal="center" vertical="center"/>
    </xf>
    <xf numFmtId="0" fontId="33" fillId="23" borderId="10" xfId="1" applyFill="1" applyBorder="1"/>
    <xf numFmtId="0" fontId="33" fillId="23" borderId="11" xfId="1" applyFill="1" applyBorder="1"/>
    <xf numFmtId="0" fontId="33" fillId="23" borderId="12" xfId="1" applyFill="1" applyBorder="1"/>
    <xf numFmtId="0" fontId="4" fillId="23" borderId="8" xfId="1" applyFont="1" applyFill="1" applyBorder="1" applyAlignment="1">
      <alignment horizontal="center" vertical="center"/>
    </xf>
    <xf numFmtId="0" fontId="3" fillId="23" borderId="9" xfId="1" applyFont="1" applyFill="1" applyBorder="1" applyAlignment="1">
      <alignment horizontal="center" vertical="center"/>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6" fillId="10" borderId="11" xfId="0" applyFont="1" applyFill="1" applyBorder="1" applyAlignment="1">
      <alignment horizontal="center" vertical="center" wrapText="1"/>
    </xf>
    <xf numFmtId="0" fontId="6" fillId="10" borderId="12" xfId="0" applyFont="1" applyFill="1" applyBorder="1" applyAlignment="1">
      <alignment horizontal="center" vertical="center" wrapText="1"/>
    </xf>
    <xf numFmtId="0" fontId="9" fillId="10" borderId="10" xfId="0" applyFont="1" applyFill="1" applyBorder="1" applyAlignment="1" applyProtection="1">
      <alignment horizontal="center" vertical="center" textRotation="90" wrapText="1"/>
      <protection locked="0"/>
    </xf>
    <xf numFmtId="0" fontId="9" fillId="10" borderId="11" xfId="0" applyFont="1" applyFill="1" applyBorder="1" applyAlignment="1" applyProtection="1">
      <alignment horizontal="center" vertical="center" textRotation="90" wrapText="1"/>
      <protection locked="0"/>
    </xf>
    <xf numFmtId="0" fontId="34" fillId="10" borderId="11" xfId="0" applyFont="1" applyFill="1" applyBorder="1" applyAlignment="1">
      <alignment horizontal="left" vertical="center" textRotation="90" wrapText="1"/>
    </xf>
    <xf numFmtId="0" fontId="34" fillId="10" borderId="12" xfId="0" applyFont="1" applyFill="1" applyBorder="1" applyAlignment="1">
      <alignment horizontal="left" vertical="center" textRotation="90" wrapText="1"/>
    </xf>
    <xf numFmtId="0" fontId="7" fillId="0" borderId="13" xfId="0" applyFont="1" applyBorder="1" applyAlignment="1" applyProtection="1">
      <alignment horizontal="center" vertical="center" textRotation="90" wrapText="1"/>
      <protection locked="0"/>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7" fillId="0" borderId="5" xfId="0" applyFont="1" applyBorder="1" applyAlignment="1" applyProtection="1">
      <alignment horizontal="center" vertical="center" textRotation="90" wrapText="1"/>
      <protection locked="0"/>
    </xf>
    <xf numFmtId="0" fontId="0" fillId="0" borderId="0" xfId="0"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8" fillId="10" borderId="10" xfId="0" applyFont="1" applyFill="1" applyBorder="1" applyAlignment="1" applyProtection="1">
      <alignment horizontal="center" vertical="center" wrapText="1"/>
      <protection locked="0"/>
    </xf>
    <xf numFmtId="0" fontId="8" fillId="10" borderId="11" xfId="0" applyFont="1" applyFill="1" applyBorder="1" applyAlignment="1" applyProtection="1">
      <alignment horizontal="center" vertical="center" wrapText="1"/>
      <protection locked="0"/>
    </xf>
    <xf numFmtId="0" fontId="8" fillId="10" borderId="12" xfId="0" applyFont="1" applyFill="1" applyBorder="1" applyAlignment="1" applyProtection="1">
      <alignment horizontal="center" vertical="center" wrapText="1"/>
      <protection locked="0"/>
    </xf>
    <xf numFmtId="0" fontId="8" fillId="10" borderId="6" xfId="0" applyFont="1" applyFill="1" applyBorder="1" applyAlignment="1" applyProtection="1">
      <alignment horizontal="center" vertical="center" wrapText="1"/>
      <protection locked="0"/>
    </xf>
    <xf numFmtId="0" fontId="8" fillId="10" borderId="8" xfId="0" applyFont="1" applyFill="1" applyBorder="1" applyAlignment="1" applyProtection="1">
      <alignment horizontal="center" vertical="center" wrapText="1"/>
      <protection locked="0"/>
    </xf>
    <xf numFmtId="0" fontId="8" fillId="10" borderId="9" xfId="0" applyFont="1" applyFill="1" applyBorder="1" applyAlignment="1" applyProtection="1">
      <alignment horizontal="center" vertical="center" wrapText="1"/>
      <protection locked="0"/>
    </xf>
    <xf numFmtId="0" fontId="7" fillId="0" borderId="14" xfId="0" applyFont="1" applyBorder="1" applyAlignment="1" applyProtection="1">
      <alignment horizontal="center" vertical="center" textRotation="90" wrapText="1"/>
      <protection locked="0"/>
    </xf>
    <xf numFmtId="0" fontId="7" fillId="0" borderId="15" xfId="0" applyFont="1" applyBorder="1" applyAlignment="1" applyProtection="1">
      <alignment horizontal="center" vertical="center" textRotation="90" wrapText="1"/>
      <protection locked="0"/>
    </xf>
    <xf numFmtId="0" fontId="7" fillId="0" borderId="0" xfId="0" applyFont="1" applyAlignment="1" applyProtection="1">
      <alignment horizontal="center" vertical="center" textRotation="90" wrapText="1"/>
      <protection locked="0"/>
    </xf>
    <xf numFmtId="0" fontId="7" fillId="0" borderId="16" xfId="0" applyFont="1" applyBorder="1" applyAlignment="1" applyProtection="1">
      <alignment horizontal="center" vertical="center" textRotation="90" wrapText="1"/>
      <protection locked="0"/>
    </xf>
    <xf numFmtId="0" fontId="7" fillId="0" borderId="17" xfId="0" applyFont="1" applyBorder="1" applyAlignment="1" applyProtection="1">
      <alignment horizontal="center" vertical="center" textRotation="90" wrapText="1"/>
      <protection locked="0"/>
    </xf>
    <xf numFmtId="0" fontId="7" fillId="0" borderId="18" xfId="0" applyFont="1" applyBorder="1" applyAlignment="1" applyProtection="1">
      <alignment horizontal="center" vertical="center" textRotation="90" wrapText="1"/>
      <protection locked="0"/>
    </xf>
    <xf numFmtId="0" fontId="7" fillId="0" borderId="19" xfId="0" applyFont="1" applyBorder="1" applyAlignment="1" applyProtection="1">
      <alignment horizontal="center" vertical="center" textRotation="90" wrapText="1"/>
      <protection locked="0"/>
    </xf>
    <xf numFmtId="0" fontId="0" fillId="0" borderId="7" xfId="0" applyBorder="1" applyAlignment="1">
      <alignment horizontal="left" vertical="center"/>
    </xf>
    <xf numFmtId="0" fontId="0" fillId="0" borderId="7" xfId="0" applyBorder="1" applyAlignment="1">
      <alignment horizontal="center" vertical="center"/>
    </xf>
    <xf numFmtId="14" fontId="0" fillId="0" borderId="7" xfId="0" applyNumberFormat="1" applyBorder="1" applyAlignment="1">
      <alignment horizontal="center" vertical="center"/>
    </xf>
    <xf numFmtId="0" fontId="45" fillId="0" borderId="13" xfId="0" applyFont="1" applyBorder="1" applyAlignment="1">
      <alignment horizontal="center" vertical="center" wrapText="1"/>
    </xf>
    <xf numFmtId="0" fontId="45" fillId="0" borderId="15" xfId="0" applyFont="1" applyBorder="1" applyAlignment="1">
      <alignment horizontal="center" vertical="center" wrapText="1"/>
    </xf>
    <xf numFmtId="0" fontId="45" fillId="0" borderId="17" xfId="0" applyFont="1" applyBorder="1" applyAlignment="1">
      <alignment horizontal="center" vertical="center" wrapText="1"/>
    </xf>
    <xf numFmtId="0" fontId="45" fillId="0" borderId="19" xfId="0" applyFont="1" applyBorder="1" applyAlignment="1">
      <alignment horizontal="center" vertical="center" wrapText="1"/>
    </xf>
    <xf numFmtId="0" fontId="13" fillId="0" borderId="18" xfId="0" applyFont="1" applyBorder="1" applyAlignment="1">
      <alignment horizontal="center"/>
    </xf>
    <xf numFmtId="0" fontId="0" fillId="0" borderId="18" xfId="0" applyBorder="1" applyAlignment="1">
      <alignment horizontal="center"/>
    </xf>
    <xf numFmtId="0" fontId="21" fillId="0" borderId="0" xfId="0" applyFont="1" applyAlignment="1">
      <alignment vertical="center" wrapText="1"/>
    </xf>
    <xf numFmtId="0" fontId="22" fillId="0" borderId="0" xfId="0" applyFont="1" applyAlignment="1">
      <alignment vertical="center" wrapText="1"/>
    </xf>
    <xf numFmtId="0" fontId="22" fillId="0" borderId="0" xfId="0" applyFont="1" applyAlignment="1">
      <alignment horizontal="left" vertical="center" wrapText="1" indent="2"/>
    </xf>
    <xf numFmtId="0" fontId="22" fillId="0" borderId="6"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6" xfId="0" applyFont="1" applyBorder="1" applyAlignment="1">
      <alignment horizontal="left" vertical="center" wrapText="1"/>
    </xf>
    <xf numFmtId="0" fontId="22" fillId="0" borderId="8" xfId="0" applyFont="1" applyBorder="1" applyAlignment="1">
      <alignment horizontal="left" vertical="center" wrapText="1"/>
    </xf>
    <xf numFmtId="0" fontId="22" fillId="0" borderId="9" xfId="0" applyFont="1" applyBorder="1" applyAlignment="1">
      <alignment horizontal="left" vertical="center" wrapText="1"/>
    </xf>
    <xf numFmtId="0" fontId="21" fillId="0" borderId="7" xfId="0" applyFont="1" applyBorder="1" applyAlignment="1">
      <alignment horizontal="center" vertical="center" wrapText="1"/>
    </xf>
    <xf numFmtId="0" fontId="22" fillId="0" borderId="7" xfId="0" applyFont="1" applyBorder="1" applyAlignment="1">
      <alignment vertical="center" wrapText="1"/>
    </xf>
    <xf numFmtId="0" fontId="22" fillId="0" borderId="7" xfId="0" applyFont="1" applyBorder="1" applyAlignment="1">
      <alignment horizontal="left" vertical="center" wrapText="1" indent="2"/>
    </xf>
    <xf numFmtId="0" fontId="29" fillId="16" borderId="32" xfId="0" applyFont="1" applyFill="1" applyBorder="1" applyAlignment="1">
      <alignment vertical="center" wrapText="1"/>
    </xf>
    <xf numFmtId="0" fontId="29" fillId="16" borderId="34" xfId="0" applyFont="1" applyFill="1" applyBorder="1" applyAlignment="1">
      <alignment vertical="center" wrapText="1"/>
    </xf>
    <xf numFmtId="0" fontId="17" fillId="0" borderId="37" xfId="0" applyFont="1" applyBorder="1" applyAlignment="1">
      <alignment horizontal="center" vertical="center"/>
    </xf>
    <xf numFmtId="0" fontId="18" fillId="15" borderId="42" xfId="0" applyFont="1" applyFill="1" applyBorder="1" applyAlignment="1">
      <alignment horizontal="center" vertical="center" wrapText="1"/>
    </xf>
    <xf numFmtId="0" fontId="18" fillId="15" borderId="35" xfId="0" applyFont="1" applyFill="1" applyBorder="1" applyAlignment="1">
      <alignment horizontal="center" vertical="center" wrapText="1"/>
    </xf>
    <xf numFmtId="0" fontId="29" fillId="17" borderId="32" xfId="0" applyFont="1" applyFill="1" applyBorder="1" applyAlignment="1">
      <alignment vertical="center" wrapText="1"/>
    </xf>
    <xf numFmtId="0" fontId="29" fillId="17" borderId="34" xfId="0" applyFont="1" applyFill="1" applyBorder="1" applyAlignment="1">
      <alignment vertical="center" wrapText="1"/>
    </xf>
    <xf numFmtId="0" fontId="29" fillId="18" borderId="32" xfId="0" applyFont="1" applyFill="1" applyBorder="1" applyAlignment="1">
      <alignment vertical="center" wrapText="1"/>
    </xf>
    <xf numFmtId="0" fontId="29" fillId="18" borderId="34" xfId="0" applyFont="1" applyFill="1" applyBorder="1" applyAlignment="1">
      <alignment vertical="center" wrapText="1"/>
    </xf>
    <xf numFmtId="0" fontId="24" fillId="0" borderId="32" xfId="0" applyFont="1" applyBorder="1" applyAlignment="1">
      <alignment horizontal="center" vertical="center" textRotation="90" wrapText="1"/>
    </xf>
    <xf numFmtId="0" fontId="24" fillId="0" borderId="33" xfId="0" applyFont="1" applyBorder="1" applyAlignment="1">
      <alignment horizontal="center" vertical="center" textRotation="90" wrapText="1"/>
    </xf>
    <xf numFmtId="0" fontId="24" fillId="0" borderId="34" xfId="0" applyFont="1" applyBorder="1" applyAlignment="1">
      <alignment horizontal="center" vertical="center" textRotation="90" wrapText="1"/>
    </xf>
    <xf numFmtId="0" fontId="18" fillId="0" borderId="38" xfId="0" applyFont="1" applyBorder="1" applyAlignment="1">
      <alignment horizontal="center" vertical="center" wrapText="1"/>
    </xf>
    <xf numFmtId="0" fontId="18" fillId="0" borderId="39" xfId="0" applyFont="1" applyBorder="1" applyAlignment="1">
      <alignment horizontal="center" vertical="center" wrapText="1"/>
    </xf>
    <xf numFmtId="0" fontId="18" fillId="0" borderId="40" xfId="0" applyFont="1" applyBorder="1" applyAlignment="1">
      <alignment horizontal="center" vertical="center" wrapText="1"/>
    </xf>
    <xf numFmtId="0" fontId="18" fillId="0" borderId="41"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36" xfId="0" applyFont="1" applyBorder="1" applyAlignment="1">
      <alignment horizontal="center" vertical="center" wrapText="1"/>
    </xf>
    <xf numFmtId="0" fontId="26" fillId="21" borderId="38" xfId="0" applyFont="1" applyFill="1" applyBorder="1" applyAlignment="1">
      <alignment horizontal="center" vertical="center" wrapText="1"/>
    </xf>
    <xf numFmtId="0" fontId="26" fillId="21" borderId="39" xfId="0" applyFont="1" applyFill="1" applyBorder="1" applyAlignment="1">
      <alignment horizontal="center" vertical="center" wrapText="1"/>
    </xf>
    <xf numFmtId="0" fontId="26" fillId="21" borderId="40" xfId="0" applyFont="1" applyFill="1" applyBorder="1" applyAlignment="1">
      <alignment horizontal="center" vertical="center" wrapText="1"/>
    </xf>
    <xf numFmtId="0" fontId="26" fillId="21" borderId="41" xfId="0" applyFont="1" applyFill="1" applyBorder="1" applyAlignment="1">
      <alignment horizontal="center" vertical="center" wrapText="1"/>
    </xf>
    <xf numFmtId="0" fontId="26" fillId="21" borderId="37" xfId="0" applyFont="1" applyFill="1" applyBorder="1" applyAlignment="1">
      <alignment horizontal="center" vertical="center" wrapText="1"/>
    </xf>
    <xf numFmtId="0" fontId="26" fillId="21" borderId="36" xfId="0" applyFont="1" applyFill="1" applyBorder="1" applyAlignment="1">
      <alignment horizontal="center" vertical="center" wrapText="1"/>
    </xf>
    <xf numFmtId="0" fontId="29" fillId="19" borderId="32" xfId="0" applyFont="1" applyFill="1" applyBorder="1" applyAlignment="1">
      <alignment vertical="center" wrapText="1"/>
    </xf>
    <xf numFmtId="0" fontId="29" fillId="19" borderId="34" xfId="0" applyFont="1" applyFill="1" applyBorder="1" applyAlignment="1">
      <alignment vertical="center" wrapText="1"/>
    </xf>
    <xf numFmtId="0" fontId="30" fillId="20" borderId="32" xfId="0" applyFont="1" applyFill="1" applyBorder="1" applyAlignment="1">
      <alignment vertical="center" wrapText="1"/>
    </xf>
    <xf numFmtId="0" fontId="30" fillId="20" borderId="34" xfId="0" applyFont="1" applyFill="1" applyBorder="1" applyAlignment="1">
      <alignment vertical="center" wrapText="1"/>
    </xf>
    <xf numFmtId="0" fontId="3" fillId="0" borderId="32" xfId="0" applyFont="1" applyBorder="1" applyAlignment="1">
      <alignment vertical="center" wrapText="1"/>
    </xf>
    <xf numFmtId="0" fontId="3" fillId="0" borderId="34" xfId="0" applyFont="1" applyBorder="1" applyAlignment="1">
      <alignment vertical="center" wrapText="1"/>
    </xf>
    <xf numFmtId="0" fontId="29" fillId="3" borderId="32" xfId="0" applyFont="1" applyFill="1" applyBorder="1" applyAlignment="1">
      <alignment vertical="center" wrapText="1"/>
    </xf>
    <xf numFmtId="0" fontId="29" fillId="3" borderId="34" xfId="0" applyFont="1" applyFill="1" applyBorder="1" applyAlignment="1">
      <alignment vertical="center" wrapText="1"/>
    </xf>
    <xf numFmtId="0" fontId="21" fillId="10" borderId="30" xfId="0" applyFont="1" applyFill="1" applyBorder="1" applyAlignment="1">
      <alignment horizontal="center" vertical="center" wrapText="1"/>
    </xf>
    <xf numFmtId="0" fontId="21" fillId="10" borderId="31" xfId="0" applyFont="1" applyFill="1" applyBorder="1" applyAlignment="1">
      <alignment horizontal="center" vertical="center" wrapText="1"/>
    </xf>
    <xf numFmtId="0" fontId="21" fillId="0" borderId="48" xfId="0" applyFont="1" applyBorder="1" applyAlignment="1">
      <alignment vertical="center" wrapText="1"/>
    </xf>
    <xf numFmtId="0" fontId="21" fillId="0" borderId="49" xfId="0" applyFont="1" applyBorder="1" applyAlignment="1">
      <alignment vertical="center" wrapText="1"/>
    </xf>
    <xf numFmtId="0" fontId="4" fillId="23" borderId="8" xfId="1" applyFont="1" applyFill="1" applyBorder="1" applyAlignment="1">
      <alignment horizontal="center" vertical="center" wrapText="1"/>
    </xf>
    <xf numFmtId="0" fontId="3" fillId="23" borderId="9" xfId="1" applyFont="1" applyFill="1" applyBorder="1" applyAlignment="1">
      <alignment horizontal="center" vertical="center" wrapText="1"/>
    </xf>
    <xf numFmtId="0" fontId="21" fillId="0" borderId="27" xfId="0" applyFont="1" applyBorder="1" applyAlignment="1">
      <alignment vertical="center" wrapText="1"/>
    </xf>
    <xf numFmtId="0" fontId="21" fillId="0" borderId="29" xfId="0" applyFont="1" applyBorder="1" applyAlignment="1">
      <alignment vertical="center" wrapText="1"/>
    </xf>
    <xf numFmtId="0" fontId="25" fillId="0" borderId="0" xfId="0" applyFont="1" applyAlignment="1">
      <alignment horizontal="center" vertical="center"/>
    </xf>
    <xf numFmtId="0" fontId="21" fillId="0" borderId="46" xfId="0" applyFont="1" applyBorder="1" applyAlignment="1">
      <alignment vertical="center" wrapText="1"/>
    </xf>
    <xf numFmtId="0" fontId="21" fillId="0" borderId="47" xfId="0" applyFont="1" applyBorder="1" applyAlignment="1">
      <alignment vertical="center" wrapText="1"/>
    </xf>
    <xf numFmtId="0" fontId="21" fillId="0" borderId="44" xfId="0" applyFont="1" applyBorder="1" applyAlignment="1">
      <alignment vertical="center" wrapText="1"/>
    </xf>
    <xf numFmtId="0" fontId="21" fillId="0" borderId="45" xfId="0" applyFont="1" applyBorder="1" applyAlignment="1">
      <alignment vertical="center" wrapText="1"/>
    </xf>
    <xf numFmtId="0" fontId="21" fillId="0" borderId="26" xfId="0" applyFont="1" applyBorder="1" applyAlignment="1">
      <alignment vertical="center" wrapText="1"/>
    </xf>
    <xf numFmtId="0" fontId="21" fillId="0" borderId="28" xfId="0" applyFont="1" applyBorder="1" applyAlignment="1">
      <alignment vertical="center" wrapText="1"/>
    </xf>
  </cellXfs>
  <cellStyles count="3">
    <cellStyle name="Normal" xfId="0" builtinId="0"/>
    <cellStyle name="Normal 2" xfId="1" xr:uid="{E0186525-DCEB-4E3F-925C-27428D4F47AB}"/>
    <cellStyle name="Normal 3" xfId="2" xr:uid="{63DF7809-2801-4AA7-AB25-865C7139CF6F}"/>
  </cellStyles>
  <dxfs count="21">
    <dxf>
      <fill>
        <patternFill>
          <bgColor rgb="FFFFFF00"/>
        </patternFill>
      </fill>
    </dxf>
    <dxf>
      <fill>
        <patternFill>
          <bgColor rgb="FFFFC000"/>
        </patternFill>
      </fill>
    </dxf>
    <dxf>
      <fill>
        <patternFill>
          <bgColor rgb="FFFF0000"/>
        </patternFill>
      </fill>
    </dxf>
    <dxf>
      <fill>
        <patternFill>
          <bgColor theme="9" tint="0.59996337778862885"/>
        </patternFill>
      </fill>
    </dxf>
    <dxf>
      <fill>
        <patternFill>
          <bgColor theme="9" tint="-0.24994659260841701"/>
        </patternFill>
      </fill>
    </dxf>
    <dxf>
      <font>
        <color theme="0"/>
      </font>
      <fill>
        <patternFill>
          <bgColor rgb="FF0000FF"/>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s>
  <tableStyles count="0" defaultTableStyle="TableStyleMedium2" defaultPivotStyle="PivotStyleLight16"/>
  <colors>
    <mruColors>
      <color rgb="FF0033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4.x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5.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0.png"/><Relationship Id="rId5" Type="http://schemas.openxmlformats.org/officeDocument/2006/relationships/image" Target="../media/image5.png"/><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9.emf"/></Relationships>
</file>

<file path=xl/drawings/drawing1.xml><?xml version="1.0" encoding="utf-8"?>
<xdr:wsDr xmlns:xdr="http://schemas.openxmlformats.org/drawingml/2006/spreadsheetDrawing" xmlns:a="http://schemas.openxmlformats.org/drawingml/2006/main">
  <xdr:twoCellAnchor>
    <xdr:from>
      <xdr:col>2</xdr:col>
      <xdr:colOff>466725</xdr:colOff>
      <xdr:row>3</xdr:row>
      <xdr:rowOff>180975</xdr:rowOff>
    </xdr:from>
    <xdr:to>
      <xdr:col>8</xdr:col>
      <xdr:colOff>514350</xdr:colOff>
      <xdr:row>10</xdr:row>
      <xdr:rowOff>9525</xdr:rowOff>
    </xdr:to>
    <xdr:sp macro="" textlink="">
      <xdr:nvSpPr>
        <xdr:cNvPr id="2" name="Rectangle: Rounded Corners 1">
          <a:extLst>
            <a:ext uri="{FF2B5EF4-FFF2-40B4-BE49-F238E27FC236}">
              <a16:creationId xmlns:a16="http://schemas.microsoft.com/office/drawing/2014/main" id="{91F0BBB6-179A-4710-B81C-1081FA6FD340}"/>
            </a:ext>
          </a:extLst>
        </xdr:cNvPr>
        <xdr:cNvSpPr/>
      </xdr:nvSpPr>
      <xdr:spPr>
        <a:xfrm>
          <a:off x="1685925" y="752475"/>
          <a:ext cx="3705225" cy="1162050"/>
        </a:xfrm>
        <a:prstGeom prst="roundRect">
          <a:avLst/>
        </a:prstGeom>
        <a:solidFill>
          <a:srgbClr val="003399"/>
        </a:solidFill>
        <a:ln>
          <a:solidFill>
            <a:srgbClr val="003399"/>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n-ZA" sz="1100" b="1">
              <a:solidFill>
                <a:schemeClr val="bg1"/>
              </a:solidFill>
              <a:latin typeface="Arial" panose="020B0604020202020204" pitchFamily="34" charset="0"/>
              <a:cs typeface="Arial" panose="020B0604020202020204" pitchFamily="34" charset="0"/>
            </a:rPr>
            <a:t>Identify:</a:t>
          </a:r>
          <a:r>
            <a:rPr lang="en-ZA" sz="1100" b="1" baseline="0">
              <a:solidFill>
                <a:schemeClr val="bg1"/>
              </a:solidFill>
              <a:latin typeface="Arial" panose="020B0604020202020204" pitchFamily="34" charset="0"/>
              <a:cs typeface="Arial" panose="020B0604020202020204" pitchFamily="34" charset="0"/>
            </a:rPr>
            <a:t> </a:t>
          </a:r>
        </a:p>
        <a:p>
          <a:pPr marL="0" marR="0" lvl="0" indent="0" algn="ctr" defTabSz="914400" eaLnBrk="1" fontAlgn="auto" latinLnBrk="0" hangingPunct="1">
            <a:lnSpc>
              <a:spcPct val="100000"/>
            </a:lnSpc>
            <a:spcBef>
              <a:spcPts val="0"/>
            </a:spcBef>
            <a:spcAft>
              <a:spcPts val="0"/>
            </a:spcAft>
            <a:buClrTx/>
            <a:buSzTx/>
            <a:buFontTx/>
            <a:buNone/>
            <a:tabLst/>
            <a:defRPr/>
          </a:pPr>
          <a:r>
            <a:rPr lang="en-GB" sz="1100">
              <a:solidFill>
                <a:schemeClr val="bg1"/>
              </a:solidFill>
              <a:effectLst/>
              <a:latin typeface="Arial" panose="020B0604020202020204" pitchFamily="34" charset="0"/>
              <a:ea typeface="+mn-ea"/>
              <a:cs typeface="Arial" panose="020B0604020202020204" pitchFamily="34" charset="0"/>
            </a:rPr>
            <a:t>All routine and non-routine activities, situations, products, services or processes or systems of your group and enter in Appendix 2.</a:t>
          </a:r>
          <a:endParaRPr lang="en-ZA" sz="1100">
            <a:solidFill>
              <a:schemeClr val="bg1"/>
            </a:solidFill>
            <a:effectLst/>
            <a:latin typeface="Arial" panose="020B0604020202020204" pitchFamily="34" charset="0"/>
            <a:ea typeface="+mn-ea"/>
            <a:cs typeface="Arial" panose="020B0604020202020204" pitchFamily="34" charset="0"/>
          </a:endParaRPr>
        </a:p>
        <a:p>
          <a:pPr algn="ctr"/>
          <a:endParaRPr lang="en-ZA" sz="1100">
            <a:solidFill>
              <a:schemeClr val="bg1"/>
            </a:solidFill>
            <a:latin typeface="Arial" panose="020B0604020202020204" pitchFamily="34" charset="0"/>
            <a:cs typeface="Arial" panose="020B0604020202020204" pitchFamily="34" charset="0"/>
          </a:endParaRPr>
        </a:p>
      </xdr:txBody>
    </xdr:sp>
    <xdr:clientData/>
  </xdr:twoCellAnchor>
  <xdr:twoCellAnchor>
    <xdr:from>
      <xdr:col>5</xdr:col>
      <xdr:colOff>200025</xdr:colOff>
      <xdr:row>10</xdr:row>
      <xdr:rowOff>161925</xdr:rowOff>
    </xdr:from>
    <xdr:to>
      <xdr:col>6</xdr:col>
      <xdr:colOff>142875</xdr:colOff>
      <xdr:row>15</xdr:row>
      <xdr:rowOff>114300</xdr:rowOff>
    </xdr:to>
    <xdr:sp macro="" textlink="">
      <xdr:nvSpPr>
        <xdr:cNvPr id="3" name="Arrow: Down 2">
          <a:extLst>
            <a:ext uri="{FF2B5EF4-FFF2-40B4-BE49-F238E27FC236}">
              <a16:creationId xmlns:a16="http://schemas.microsoft.com/office/drawing/2014/main" id="{FA0DDF24-82F5-47A2-9B76-D880602FBD51}"/>
            </a:ext>
          </a:extLst>
        </xdr:cNvPr>
        <xdr:cNvSpPr/>
      </xdr:nvSpPr>
      <xdr:spPr>
        <a:xfrm>
          <a:off x="3248025" y="2066925"/>
          <a:ext cx="552450" cy="904875"/>
        </a:xfrm>
        <a:prstGeom prst="downArrow">
          <a:avLst/>
        </a:prstGeom>
        <a:solidFill>
          <a:srgbClr val="003399"/>
        </a:solidFill>
      </xdr:spPr>
      <xdr:style>
        <a:lnRef idx="3">
          <a:schemeClr val="lt1"/>
        </a:lnRef>
        <a:fillRef idx="1">
          <a:schemeClr val="accent2"/>
        </a:fillRef>
        <a:effectRef idx="1">
          <a:schemeClr val="accent2"/>
        </a:effectRef>
        <a:fontRef idx="minor">
          <a:schemeClr val="lt1"/>
        </a:fontRef>
      </xdr:style>
      <xdr:txBody>
        <a:bodyPr vertOverflow="clip" horzOverflow="clip" rtlCol="0" anchor="t"/>
        <a:lstStyle/>
        <a:p>
          <a:pPr algn="l"/>
          <a:endParaRPr lang="en-ZA" sz="1100"/>
        </a:p>
      </xdr:txBody>
    </xdr:sp>
    <xdr:clientData/>
  </xdr:twoCellAnchor>
  <xdr:twoCellAnchor>
    <xdr:from>
      <xdr:col>1</xdr:col>
      <xdr:colOff>257175</xdr:colOff>
      <xdr:row>16</xdr:row>
      <xdr:rowOff>28574</xdr:rowOff>
    </xdr:from>
    <xdr:to>
      <xdr:col>10</xdr:col>
      <xdr:colOff>123825</xdr:colOff>
      <xdr:row>26</xdr:row>
      <xdr:rowOff>190499</xdr:rowOff>
    </xdr:to>
    <xdr:sp macro="" textlink="">
      <xdr:nvSpPr>
        <xdr:cNvPr id="4" name="Rectangle: Rounded Corners 3">
          <a:extLst>
            <a:ext uri="{FF2B5EF4-FFF2-40B4-BE49-F238E27FC236}">
              <a16:creationId xmlns:a16="http://schemas.microsoft.com/office/drawing/2014/main" id="{2EBA6186-231E-4488-BF86-EE91EE15FCC4}"/>
            </a:ext>
          </a:extLst>
        </xdr:cNvPr>
        <xdr:cNvSpPr/>
      </xdr:nvSpPr>
      <xdr:spPr>
        <a:xfrm>
          <a:off x="866775" y="3076574"/>
          <a:ext cx="5353050" cy="2066925"/>
        </a:xfrm>
        <a:prstGeom prst="roundRect">
          <a:avLst/>
        </a:prstGeom>
        <a:solidFill>
          <a:srgbClr val="003399"/>
        </a:solidFill>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n-GB" sz="1100" b="1">
              <a:solidFill>
                <a:schemeClr val="bg1"/>
              </a:solidFill>
              <a:effectLst/>
              <a:latin typeface="Arial" panose="020B0604020202020204" pitchFamily="34" charset="0"/>
              <a:ea typeface="+mn-ea"/>
              <a:cs typeface="Arial" panose="020B0604020202020204" pitchFamily="34" charset="0"/>
            </a:rPr>
            <a:t>DETERMINE</a:t>
          </a:r>
          <a:r>
            <a:rPr lang="en-GB" sz="1100">
              <a:solidFill>
                <a:schemeClr val="bg1"/>
              </a:solidFill>
              <a:effectLst/>
              <a:latin typeface="Arial" panose="020B0604020202020204" pitchFamily="34" charset="0"/>
              <a:ea typeface="+mn-ea"/>
              <a:cs typeface="Arial" panose="020B0604020202020204" pitchFamily="34" charset="0"/>
            </a:rPr>
            <a:t>:</a:t>
          </a:r>
          <a:endParaRPr lang="en-ZA" sz="1100">
            <a:solidFill>
              <a:schemeClr val="bg1"/>
            </a:solidFill>
            <a:effectLst/>
            <a:latin typeface="Arial" panose="020B0604020202020204" pitchFamily="34" charset="0"/>
            <a:ea typeface="+mn-ea"/>
            <a:cs typeface="Arial" panose="020B0604020202020204" pitchFamily="34" charset="0"/>
          </a:endParaRPr>
        </a:p>
        <a:p>
          <a:pPr lvl="0"/>
          <a:r>
            <a:rPr lang="en-GB" sz="1100">
              <a:solidFill>
                <a:schemeClr val="bg1"/>
              </a:solidFill>
              <a:effectLst/>
              <a:latin typeface="Arial" panose="020B0604020202020204" pitchFamily="34" charset="0"/>
              <a:ea typeface="+mn-ea"/>
              <a:cs typeface="Arial" panose="020B0604020202020204" pitchFamily="34" charset="0"/>
            </a:rPr>
            <a:t>1) All hazards or OHS Risks / Environmental aspects that is associated with the activities, products, services, processes or systems and enter in Appendix 2.</a:t>
          </a:r>
          <a:endParaRPr lang="en-ZA" sz="1100">
            <a:solidFill>
              <a:schemeClr val="bg1"/>
            </a:solidFill>
            <a:effectLst/>
            <a:latin typeface="Arial" panose="020B0604020202020204" pitchFamily="34" charset="0"/>
            <a:ea typeface="+mn-ea"/>
            <a:cs typeface="Arial" panose="020B0604020202020204" pitchFamily="34" charset="0"/>
          </a:endParaRPr>
        </a:p>
        <a:p>
          <a:pPr lvl="0"/>
          <a:r>
            <a:rPr lang="en-GB" sz="1100">
              <a:solidFill>
                <a:schemeClr val="bg1"/>
              </a:solidFill>
              <a:effectLst/>
              <a:latin typeface="Arial" panose="020B0604020202020204" pitchFamily="34" charset="0"/>
              <a:ea typeface="+mn-ea"/>
              <a:cs typeface="Arial" panose="020B0604020202020204" pitchFamily="34" charset="0"/>
            </a:rPr>
            <a:t>2) Injury / Ill-Health / Environmental Impact that is associated with the activities, products, services, processes or systems and enter in SHE Risk Register Sheet (KFV-SR-050).</a:t>
          </a:r>
          <a:endParaRPr lang="en-ZA" sz="1100">
            <a:solidFill>
              <a:schemeClr val="bg1"/>
            </a:solidFill>
            <a:effectLst/>
            <a:latin typeface="Arial" panose="020B0604020202020204" pitchFamily="34" charset="0"/>
            <a:ea typeface="+mn-ea"/>
            <a:cs typeface="Arial" panose="020B0604020202020204" pitchFamily="34" charset="0"/>
          </a:endParaRPr>
        </a:p>
        <a:p>
          <a:pPr lvl="0"/>
          <a:r>
            <a:rPr lang="en-GB" sz="1100">
              <a:solidFill>
                <a:schemeClr val="bg1"/>
              </a:solidFill>
              <a:effectLst/>
              <a:latin typeface="Arial" panose="020B0604020202020204" pitchFamily="34" charset="0"/>
              <a:ea typeface="+mn-ea"/>
              <a:cs typeface="Arial" panose="020B0604020202020204" pitchFamily="34" charset="0"/>
            </a:rPr>
            <a:t>3) Type of Contact / Route of Exposure / mechanism of environmental impact that is associated with the activities, products, services, processes or systems and enter in SHE Risk Register Sheet (KFV-SR-050).</a:t>
          </a:r>
          <a:endParaRPr lang="en-ZA" sz="1100">
            <a:solidFill>
              <a:schemeClr val="bg1"/>
            </a:solidFill>
            <a:effectLst/>
            <a:latin typeface="Arial" panose="020B0604020202020204" pitchFamily="34" charset="0"/>
            <a:ea typeface="+mn-ea"/>
            <a:cs typeface="Arial" panose="020B0604020202020204" pitchFamily="34" charset="0"/>
          </a:endParaRPr>
        </a:p>
        <a:p>
          <a:pPr algn="ctr"/>
          <a:endParaRPr lang="en-ZA" sz="1100">
            <a:solidFill>
              <a:schemeClr val="bg1"/>
            </a:solidFill>
            <a:latin typeface="Arial" panose="020B0604020202020204" pitchFamily="34" charset="0"/>
            <a:cs typeface="Arial" panose="020B0604020202020204" pitchFamily="34" charset="0"/>
          </a:endParaRPr>
        </a:p>
      </xdr:txBody>
    </xdr:sp>
    <xdr:clientData/>
  </xdr:twoCellAnchor>
  <xdr:twoCellAnchor>
    <xdr:from>
      <xdr:col>5</xdr:col>
      <xdr:colOff>180975</xdr:colOff>
      <xdr:row>27</xdr:row>
      <xdr:rowOff>85725</xdr:rowOff>
    </xdr:from>
    <xdr:to>
      <xdr:col>6</xdr:col>
      <xdr:colOff>123825</xdr:colOff>
      <xdr:row>32</xdr:row>
      <xdr:rowOff>38100</xdr:rowOff>
    </xdr:to>
    <xdr:sp macro="" textlink="">
      <xdr:nvSpPr>
        <xdr:cNvPr id="5" name="Arrow: Down 4">
          <a:extLst>
            <a:ext uri="{FF2B5EF4-FFF2-40B4-BE49-F238E27FC236}">
              <a16:creationId xmlns:a16="http://schemas.microsoft.com/office/drawing/2014/main" id="{F3B8AD9B-A475-4807-BEA8-B6B9B58D0558}"/>
            </a:ext>
          </a:extLst>
        </xdr:cNvPr>
        <xdr:cNvSpPr/>
      </xdr:nvSpPr>
      <xdr:spPr>
        <a:xfrm>
          <a:off x="3228975" y="5229225"/>
          <a:ext cx="552450" cy="904875"/>
        </a:xfrm>
        <a:prstGeom prst="downArrow">
          <a:avLst/>
        </a:prstGeom>
        <a:solidFill>
          <a:srgbClr val="003399"/>
        </a:solidFill>
      </xdr:spPr>
      <xdr:style>
        <a:lnRef idx="3">
          <a:schemeClr val="lt1"/>
        </a:lnRef>
        <a:fillRef idx="1">
          <a:schemeClr val="accent2"/>
        </a:fillRef>
        <a:effectRef idx="1">
          <a:schemeClr val="accent2"/>
        </a:effectRef>
        <a:fontRef idx="minor">
          <a:schemeClr val="lt1"/>
        </a:fontRef>
      </xdr:style>
      <xdr:txBody>
        <a:bodyPr vertOverflow="clip" horzOverflow="clip" rtlCol="0" anchor="t"/>
        <a:lstStyle/>
        <a:p>
          <a:pPr algn="l"/>
          <a:endParaRPr lang="en-ZA" sz="1100"/>
        </a:p>
      </xdr:txBody>
    </xdr:sp>
    <xdr:clientData/>
  </xdr:twoCellAnchor>
  <xdr:twoCellAnchor>
    <xdr:from>
      <xdr:col>1</xdr:col>
      <xdr:colOff>409575</xdr:colOff>
      <xdr:row>32</xdr:row>
      <xdr:rowOff>95250</xdr:rowOff>
    </xdr:from>
    <xdr:to>
      <xdr:col>10</xdr:col>
      <xdr:colOff>0</xdr:colOff>
      <xdr:row>39</xdr:row>
      <xdr:rowOff>95250</xdr:rowOff>
    </xdr:to>
    <xdr:sp macro="" textlink="">
      <xdr:nvSpPr>
        <xdr:cNvPr id="6" name="Rectangle: Rounded Corners 5">
          <a:extLst>
            <a:ext uri="{FF2B5EF4-FFF2-40B4-BE49-F238E27FC236}">
              <a16:creationId xmlns:a16="http://schemas.microsoft.com/office/drawing/2014/main" id="{450855E4-A71F-4787-BA5D-B51661FF8A71}"/>
            </a:ext>
          </a:extLst>
        </xdr:cNvPr>
        <xdr:cNvSpPr/>
      </xdr:nvSpPr>
      <xdr:spPr>
        <a:xfrm>
          <a:off x="1019175" y="6191250"/>
          <a:ext cx="5076825" cy="1333500"/>
        </a:xfrm>
        <a:prstGeom prst="roundRect">
          <a:avLst/>
        </a:prstGeom>
        <a:solidFill>
          <a:srgbClr val="003399"/>
        </a:solidFill>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n-GB" sz="1100" b="1">
              <a:solidFill>
                <a:schemeClr val="bg1"/>
              </a:solidFill>
              <a:effectLst/>
              <a:latin typeface="+mn-lt"/>
              <a:ea typeface="+mn-ea"/>
              <a:cs typeface="+mn-cs"/>
            </a:rPr>
            <a:t>SELECT</a:t>
          </a:r>
          <a:r>
            <a:rPr lang="en-GB" sz="1100">
              <a:solidFill>
                <a:schemeClr val="bg1"/>
              </a:solidFill>
              <a:effectLst/>
              <a:latin typeface="+mn-lt"/>
              <a:ea typeface="+mn-ea"/>
              <a:cs typeface="+mn-cs"/>
            </a:rPr>
            <a:t>:</a:t>
          </a:r>
          <a:endParaRPr lang="en-ZA" sz="1100">
            <a:solidFill>
              <a:schemeClr val="bg1"/>
            </a:solidFill>
            <a:effectLst/>
            <a:latin typeface="+mn-lt"/>
            <a:ea typeface="+mn-ea"/>
            <a:cs typeface="+mn-cs"/>
          </a:endParaRPr>
        </a:p>
        <a:p>
          <a:pPr algn="ctr"/>
          <a:r>
            <a:rPr lang="en-GB" sz="1100">
              <a:solidFill>
                <a:schemeClr val="bg1"/>
              </a:solidFill>
              <a:effectLst/>
              <a:latin typeface="+mn-lt"/>
              <a:ea typeface="+mn-ea"/>
              <a:cs typeface="+mn-cs"/>
            </a:rPr>
            <a:t>For each impact identified on either people, environment, or asset, select the relevant</a:t>
          </a:r>
          <a:br>
            <a:rPr lang="en-GB" sz="1100">
              <a:solidFill>
                <a:schemeClr val="bg1"/>
              </a:solidFill>
              <a:effectLst/>
              <a:latin typeface="+mn-lt"/>
              <a:ea typeface="+mn-ea"/>
              <a:cs typeface="+mn-cs"/>
            </a:rPr>
          </a:br>
          <a:r>
            <a:rPr lang="en-GB" sz="1100">
              <a:solidFill>
                <a:schemeClr val="bg1"/>
              </a:solidFill>
              <a:effectLst/>
              <a:latin typeface="+mn-lt"/>
              <a:ea typeface="+mn-ea"/>
              <a:cs typeface="+mn-cs"/>
            </a:rPr>
            <a:t>risk category symbol as indicated:</a:t>
          </a:r>
          <a:endParaRPr lang="en-ZA" sz="1100">
            <a:solidFill>
              <a:schemeClr val="bg1"/>
            </a:solidFill>
            <a:effectLst/>
            <a:latin typeface="+mn-lt"/>
            <a:ea typeface="+mn-ea"/>
            <a:cs typeface="+mn-cs"/>
          </a:endParaRPr>
        </a:p>
        <a:p>
          <a:pPr algn="ctr"/>
          <a:r>
            <a:rPr lang="en-GB" sz="1100" b="1">
              <a:solidFill>
                <a:schemeClr val="bg1"/>
              </a:solidFill>
              <a:effectLst/>
              <a:latin typeface="+mn-lt"/>
              <a:ea typeface="+mn-ea"/>
              <a:cs typeface="+mn-cs"/>
            </a:rPr>
            <a:t>A = Asset</a:t>
          </a:r>
          <a:r>
            <a:rPr lang="en-GB" sz="1100">
              <a:solidFill>
                <a:schemeClr val="bg1"/>
              </a:solidFill>
              <a:effectLst/>
              <a:latin typeface="+mn-lt"/>
              <a:ea typeface="+mn-ea"/>
              <a:cs typeface="+mn-cs"/>
            </a:rPr>
            <a:t>         </a:t>
          </a:r>
          <a:r>
            <a:rPr lang="en-GB" sz="1100" b="1">
              <a:solidFill>
                <a:schemeClr val="bg1"/>
              </a:solidFill>
              <a:effectLst/>
              <a:latin typeface="+mn-lt"/>
              <a:ea typeface="+mn-ea"/>
              <a:cs typeface="+mn-cs"/>
            </a:rPr>
            <a:t>P = People</a:t>
          </a:r>
          <a:r>
            <a:rPr lang="en-GB" sz="1100">
              <a:solidFill>
                <a:schemeClr val="bg1"/>
              </a:solidFill>
              <a:effectLst/>
              <a:latin typeface="+mn-lt"/>
              <a:ea typeface="+mn-ea"/>
              <a:cs typeface="+mn-cs"/>
            </a:rPr>
            <a:t>        </a:t>
          </a:r>
          <a:r>
            <a:rPr lang="en-GB" sz="1100" b="1">
              <a:solidFill>
                <a:schemeClr val="bg1"/>
              </a:solidFill>
              <a:effectLst/>
              <a:latin typeface="+mn-lt"/>
              <a:ea typeface="+mn-ea"/>
              <a:cs typeface="+mn-cs"/>
            </a:rPr>
            <a:t> E =</a:t>
          </a:r>
          <a:r>
            <a:rPr lang="en-GB" sz="1100">
              <a:solidFill>
                <a:schemeClr val="bg1"/>
              </a:solidFill>
              <a:effectLst/>
              <a:latin typeface="+mn-lt"/>
              <a:ea typeface="+mn-ea"/>
              <a:cs typeface="+mn-cs"/>
            </a:rPr>
            <a:t> </a:t>
          </a:r>
          <a:r>
            <a:rPr lang="en-GB" sz="1100" b="1">
              <a:solidFill>
                <a:schemeClr val="bg1"/>
              </a:solidFill>
              <a:effectLst/>
              <a:latin typeface="+mn-lt"/>
              <a:ea typeface="+mn-ea"/>
              <a:cs typeface="+mn-cs"/>
            </a:rPr>
            <a:t>Environment</a:t>
          </a:r>
          <a:endParaRPr lang="en-ZA" sz="1100">
            <a:solidFill>
              <a:schemeClr val="bg1"/>
            </a:solidFill>
            <a:effectLst/>
            <a:latin typeface="+mn-lt"/>
            <a:ea typeface="+mn-ea"/>
            <a:cs typeface="+mn-cs"/>
          </a:endParaRPr>
        </a:p>
        <a:p>
          <a:pPr algn="ctr"/>
          <a:r>
            <a:rPr lang="en-GB" sz="1100">
              <a:solidFill>
                <a:schemeClr val="bg1"/>
              </a:solidFill>
              <a:effectLst/>
              <a:latin typeface="+mn-lt"/>
              <a:ea typeface="+mn-ea"/>
              <a:cs typeface="+mn-cs"/>
            </a:rPr>
            <a:t>and enter in SHE Risk Register Sheet.</a:t>
          </a:r>
          <a:endParaRPr lang="en-ZA" sz="1100">
            <a:solidFill>
              <a:schemeClr val="bg1"/>
            </a:solidFill>
            <a:effectLst/>
            <a:latin typeface="+mn-lt"/>
            <a:ea typeface="+mn-ea"/>
            <a:cs typeface="+mn-cs"/>
          </a:endParaRPr>
        </a:p>
        <a:p>
          <a:pPr algn="l"/>
          <a:endParaRPr lang="en-ZA" sz="1100">
            <a:solidFill>
              <a:schemeClr val="bg1"/>
            </a:solidFill>
          </a:endParaRPr>
        </a:p>
      </xdr:txBody>
    </xdr:sp>
    <xdr:clientData/>
  </xdr:twoCellAnchor>
  <xdr:twoCellAnchor>
    <xdr:from>
      <xdr:col>10</xdr:col>
      <xdr:colOff>590550</xdr:colOff>
      <xdr:row>3</xdr:row>
      <xdr:rowOff>171451</xdr:rowOff>
    </xdr:from>
    <xdr:to>
      <xdr:col>13</xdr:col>
      <xdr:colOff>558800</xdr:colOff>
      <xdr:row>6</xdr:row>
      <xdr:rowOff>133351</xdr:rowOff>
    </xdr:to>
    <xdr:sp macro="" textlink="">
      <xdr:nvSpPr>
        <xdr:cNvPr id="9" name="Rectangle 8">
          <a:extLst>
            <a:ext uri="{FF2B5EF4-FFF2-40B4-BE49-F238E27FC236}">
              <a16:creationId xmlns:a16="http://schemas.microsoft.com/office/drawing/2014/main" id="{22C5D465-004F-4ACC-A050-FB8BC5220E03}"/>
            </a:ext>
          </a:extLst>
        </xdr:cNvPr>
        <xdr:cNvSpPr/>
      </xdr:nvSpPr>
      <xdr:spPr>
        <a:xfrm>
          <a:off x="6686550" y="876301"/>
          <a:ext cx="1797050" cy="495300"/>
        </a:xfrm>
        <a:prstGeom prst="rect">
          <a:avLst/>
        </a:prstGeom>
        <a:solidFill>
          <a:srgbClr val="003399"/>
        </a:solidFill>
      </xdr:spPr>
      <xdr:style>
        <a:lnRef idx="3">
          <a:schemeClr val="lt1"/>
        </a:lnRef>
        <a:fillRef idx="1">
          <a:schemeClr val="accent2"/>
        </a:fillRef>
        <a:effectRef idx="1">
          <a:schemeClr val="accent2"/>
        </a:effectRef>
        <a:fontRef idx="minor">
          <a:schemeClr val="lt1"/>
        </a:fontRef>
      </xdr:style>
      <xdr:txBody>
        <a:bodyPr vertOverflow="clip" horzOverflow="clip" rtlCol="0" anchor="t"/>
        <a:lstStyle/>
        <a:p>
          <a:pPr algn="l"/>
          <a:r>
            <a:rPr lang="en-ZA" sz="1100">
              <a:latin typeface="Arial" panose="020B0604020202020204" pitchFamily="34" charset="0"/>
              <a:cs typeface="Arial" panose="020B0604020202020204" pitchFamily="34" charset="0"/>
            </a:rPr>
            <a:t>In</a:t>
          </a:r>
          <a:r>
            <a:rPr lang="en-ZA" sz="1100" baseline="0">
              <a:latin typeface="Arial" panose="020B0604020202020204" pitchFamily="34" charset="0"/>
              <a:cs typeface="Arial" panose="020B0604020202020204" pitchFamily="34" charset="0"/>
            </a:rPr>
            <a:t> this workbook refer to Appendix 2 column 1 and 2. </a:t>
          </a:r>
          <a:endParaRPr lang="en-ZA" sz="1100">
            <a:latin typeface="Arial" panose="020B0604020202020204" pitchFamily="34" charset="0"/>
            <a:cs typeface="Arial" panose="020B0604020202020204" pitchFamily="34" charset="0"/>
          </a:endParaRPr>
        </a:p>
      </xdr:txBody>
    </xdr:sp>
    <xdr:clientData/>
  </xdr:twoCellAnchor>
  <xdr:twoCellAnchor>
    <xdr:from>
      <xdr:col>11</xdr:col>
      <xdr:colOff>3176</xdr:colOff>
      <xdr:row>16</xdr:row>
      <xdr:rowOff>9526</xdr:rowOff>
    </xdr:from>
    <xdr:to>
      <xdr:col>16</xdr:col>
      <xdr:colOff>79376</xdr:colOff>
      <xdr:row>19</xdr:row>
      <xdr:rowOff>139700</xdr:rowOff>
    </xdr:to>
    <xdr:sp macro="" textlink="">
      <xdr:nvSpPr>
        <xdr:cNvPr id="10" name="Rectangle 9">
          <a:extLst>
            <a:ext uri="{FF2B5EF4-FFF2-40B4-BE49-F238E27FC236}">
              <a16:creationId xmlns:a16="http://schemas.microsoft.com/office/drawing/2014/main" id="{817CBBA8-3CE8-4044-8EE3-CC884CB609B1}"/>
            </a:ext>
          </a:extLst>
        </xdr:cNvPr>
        <xdr:cNvSpPr/>
      </xdr:nvSpPr>
      <xdr:spPr>
        <a:xfrm>
          <a:off x="6708776" y="3025776"/>
          <a:ext cx="3124200" cy="663574"/>
        </a:xfrm>
        <a:prstGeom prst="rect">
          <a:avLst/>
        </a:prstGeom>
        <a:solidFill>
          <a:srgbClr val="003399"/>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lang="en-ZA" sz="1100">
              <a:latin typeface="Arial" panose="020B0604020202020204" pitchFamily="34" charset="0"/>
              <a:cs typeface="Arial" panose="020B0604020202020204" pitchFamily="34" charset="0"/>
            </a:rPr>
            <a:t>For point</a:t>
          </a:r>
          <a:r>
            <a:rPr lang="en-ZA" sz="1100" baseline="0">
              <a:latin typeface="Arial" panose="020B0604020202020204" pitchFamily="34" charset="0"/>
              <a:cs typeface="Arial" panose="020B0604020202020204" pitchFamily="34" charset="0"/>
            </a:rPr>
            <a:t> 1 refer to Appendix 2, column 3.</a:t>
          </a:r>
        </a:p>
        <a:p>
          <a:pPr algn="l"/>
          <a:endParaRPr lang="en-ZA" sz="1100" baseline="0">
            <a:latin typeface="Arial" panose="020B0604020202020204" pitchFamily="34" charset="0"/>
            <a:cs typeface="Arial" panose="020B0604020202020204" pitchFamily="34" charset="0"/>
          </a:endParaRPr>
        </a:p>
        <a:p>
          <a:pPr algn="l"/>
          <a:r>
            <a:rPr lang="en-ZA" sz="1100" baseline="0">
              <a:latin typeface="Arial" panose="020B0604020202020204" pitchFamily="34" charset="0"/>
              <a:cs typeface="Arial" panose="020B0604020202020204" pitchFamily="34" charset="0"/>
            </a:rPr>
            <a:t>For point 2 and 3 Refer to the Risk Register Sheet. </a:t>
          </a:r>
          <a:endParaRPr lang="en-ZA" sz="1100">
            <a:latin typeface="Arial" panose="020B0604020202020204" pitchFamily="34" charset="0"/>
            <a:cs typeface="Arial" panose="020B0604020202020204" pitchFamily="34" charset="0"/>
          </a:endParaRPr>
        </a:p>
      </xdr:txBody>
    </xdr:sp>
    <xdr:clientData/>
  </xdr:twoCellAnchor>
  <xdr:twoCellAnchor>
    <xdr:from>
      <xdr:col>11</xdr:col>
      <xdr:colOff>9524</xdr:colOff>
      <xdr:row>33</xdr:row>
      <xdr:rowOff>19050</xdr:rowOff>
    </xdr:from>
    <xdr:to>
      <xdr:col>15</xdr:col>
      <xdr:colOff>285749</xdr:colOff>
      <xdr:row>35</xdr:row>
      <xdr:rowOff>6350</xdr:rowOff>
    </xdr:to>
    <xdr:sp macro="" textlink="">
      <xdr:nvSpPr>
        <xdr:cNvPr id="12" name="Rectangle 11">
          <a:extLst>
            <a:ext uri="{FF2B5EF4-FFF2-40B4-BE49-F238E27FC236}">
              <a16:creationId xmlns:a16="http://schemas.microsoft.com/office/drawing/2014/main" id="{B1E5B4CC-AE3E-47EE-A208-148CEDF363CF}"/>
            </a:ext>
          </a:extLst>
        </xdr:cNvPr>
        <xdr:cNvSpPr/>
      </xdr:nvSpPr>
      <xdr:spPr>
        <a:xfrm>
          <a:off x="6715124" y="6057900"/>
          <a:ext cx="2714625" cy="342900"/>
        </a:xfrm>
        <a:prstGeom prst="rect">
          <a:avLst/>
        </a:prstGeom>
        <a:solidFill>
          <a:srgbClr val="003399"/>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lang="en-ZA" sz="1100" baseline="0"/>
            <a:t>Refer to the Risk Register Sheet. (Column 8) </a:t>
          </a:r>
          <a:endParaRPr lang="en-ZA" sz="1100"/>
        </a:p>
      </xdr:txBody>
    </xdr:sp>
    <xdr:clientData/>
  </xdr:twoCellAnchor>
  <xdr:twoCellAnchor>
    <xdr:from>
      <xdr:col>5</xdr:col>
      <xdr:colOff>219075</xdr:colOff>
      <xdr:row>40</xdr:row>
      <xdr:rowOff>38100</xdr:rowOff>
    </xdr:from>
    <xdr:to>
      <xdr:col>6</xdr:col>
      <xdr:colOff>161925</xdr:colOff>
      <xdr:row>44</xdr:row>
      <xdr:rowOff>180975</xdr:rowOff>
    </xdr:to>
    <xdr:sp macro="" textlink="">
      <xdr:nvSpPr>
        <xdr:cNvPr id="13" name="Arrow: Down 12">
          <a:extLst>
            <a:ext uri="{FF2B5EF4-FFF2-40B4-BE49-F238E27FC236}">
              <a16:creationId xmlns:a16="http://schemas.microsoft.com/office/drawing/2014/main" id="{60EDB00B-16BA-433B-9AD3-1B2C03636209}"/>
            </a:ext>
          </a:extLst>
        </xdr:cNvPr>
        <xdr:cNvSpPr/>
      </xdr:nvSpPr>
      <xdr:spPr>
        <a:xfrm>
          <a:off x="3267075" y="7658100"/>
          <a:ext cx="552450" cy="904875"/>
        </a:xfrm>
        <a:prstGeom prst="downArrow">
          <a:avLst/>
        </a:prstGeom>
        <a:solidFill>
          <a:srgbClr val="003399"/>
        </a:solidFill>
      </xdr:spPr>
      <xdr:style>
        <a:lnRef idx="3">
          <a:schemeClr val="lt1"/>
        </a:lnRef>
        <a:fillRef idx="1">
          <a:schemeClr val="accent2"/>
        </a:fillRef>
        <a:effectRef idx="1">
          <a:schemeClr val="accent2"/>
        </a:effectRef>
        <a:fontRef idx="minor">
          <a:schemeClr val="lt1"/>
        </a:fontRef>
      </xdr:style>
      <xdr:txBody>
        <a:bodyPr vertOverflow="clip" horzOverflow="clip" rtlCol="0" anchor="t"/>
        <a:lstStyle/>
        <a:p>
          <a:pPr algn="l"/>
          <a:endParaRPr lang="en-ZA" sz="1100"/>
        </a:p>
      </xdr:txBody>
    </xdr:sp>
    <xdr:clientData/>
  </xdr:twoCellAnchor>
  <xdr:twoCellAnchor>
    <xdr:from>
      <xdr:col>1</xdr:col>
      <xdr:colOff>381000</xdr:colOff>
      <xdr:row>45</xdr:row>
      <xdr:rowOff>104775</xdr:rowOff>
    </xdr:from>
    <xdr:to>
      <xdr:col>9</xdr:col>
      <xdr:colOff>561975</xdr:colOff>
      <xdr:row>51</xdr:row>
      <xdr:rowOff>133350</xdr:rowOff>
    </xdr:to>
    <xdr:sp macro="" textlink="">
      <xdr:nvSpPr>
        <xdr:cNvPr id="15" name="Rectangle: Rounded Corners 14">
          <a:extLst>
            <a:ext uri="{FF2B5EF4-FFF2-40B4-BE49-F238E27FC236}">
              <a16:creationId xmlns:a16="http://schemas.microsoft.com/office/drawing/2014/main" id="{EC95C6E1-E595-4067-B8CA-12F507EF88CD}"/>
            </a:ext>
          </a:extLst>
        </xdr:cNvPr>
        <xdr:cNvSpPr/>
      </xdr:nvSpPr>
      <xdr:spPr>
        <a:xfrm>
          <a:off x="990600" y="8677275"/>
          <a:ext cx="5057775" cy="1171575"/>
        </a:xfrm>
        <a:prstGeom prst="roundRect">
          <a:avLst/>
        </a:prstGeom>
        <a:solidFill>
          <a:srgbClr val="003399"/>
        </a:solidFill>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n-GB" sz="1100" b="1">
              <a:solidFill>
                <a:schemeClr val="bg1"/>
              </a:solidFill>
              <a:effectLst/>
              <a:latin typeface="Arial" panose="020B0604020202020204" pitchFamily="34" charset="0"/>
              <a:ea typeface="+mn-ea"/>
              <a:cs typeface="Arial" panose="020B0604020202020204" pitchFamily="34" charset="0"/>
            </a:rPr>
            <a:t>ENTER</a:t>
          </a:r>
          <a:r>
            <a:rPr lang="en-GB" sz="1100">
              <a:solidFill>
                <a:schemeClr val="bg1"/>
              </a:solidFill>
              <a:effectLst/>
              <a:latin typeface="Arial" panose="020B0604020202020204" pitchFamily="34" charset="0"/>
              <a:ea typeface="+mn-ea"/>
              <a:cs typeface="Arial" panose="020B0604020202020204" pitchFamily="34" charset="0"/>
            </a:rPr>
            <a:t>:</a:t>
          </a:r>
          <a:endParaRPr lang="en-ZA" sz="1100">
            <a:solidFill>
              <a:schemeClr val="bg1"/>
            </a:solidFill>
            <a:effectLst/>
            <a:latin typeface="Arial" panose="020B0604020202020204" pitchFamily="34" charset="0"/>
            <a:ea typeface="+mn-ea"/>
            <a:cs typeface="Arial" panose="020B0604020202020204" pitchFamily="34" charset="0"/>
          </a:endParaRPr>
        </a:p>
        <a:p>
          <a:pPr algn="ctr"/>
          <a:r>
            <a:rPr lang="en-GB" sz="1100">
              <a:solidFill>
                <a:schemeClr val="bg1"/>
              </a:solidFill>
              <a:effectLst/>
              <a:latin typeface="Arial" panose="020B0604020202020204" pitchFamily="34" charset="0"/>
              <a:ea typeface="+mn-ea"/>
              <a:cs typeface="Arial" panose="020B0604020202020204" pitchFamily="34" charset="0"/>
            </a:rPr>
            <a:t>For initial and post hazard control measure / risk mitigations frequency, probability and severity, values best describing routine and non-routine activities, situations, products, services or processes or systems of your group. refer to Appendix 3.</a:t>
          </a:r>
          <a:endParaRPr lang="en-ZA" sz="1100">
            <a:solidFill>
              <a:schemeClr val="bg1"/>
            </a:solidFill>
            <a:effectLst/>
            <a:latin typeface="Arial" panose="020B0604020202020204" pitchFamily="34" charset="0"/>
            <a:ea typeface="+mn-ea"/>
            <a:cs typeface="Arial" panose="020B0604020202020204" pitchFamily="34" charset="0"/>
          </a:endParaRPr>
        </a:p>
        <a:p>
          <a:pPr algn="l"/>
          <a:endParaRPr lang="en-ZA" sz="1100">
            <a:solidFill>
              <a:schemeClr val="bg1"/>
            </a:solidFill>
            <a:latin typeface="Arial" panose="020B0604020202020204" pitchFamily="34" charset="0"/>
            <a:cs typeface="Arial" panose="020B0604020202020204" pitchFamily="34" charset="0"/>
          </a:endParaRPr>
        </a:p>
      </xdr:txBody>
    </xdr:sp>
    <xdr:clientData/>
  </xdr:twoCellAnchor>
  <xdr:twoCellAnchor>
    <xdr:from>
      <xdr:col>11</xdr:col>
      <xdr:colOff>25400</xdr:colOff>
      <xdr:row>45</xdr:row>
      <xdr:rowOff>3175</xdr:rowOff>
    </xdr:from>
    <xdr:to>
      <xdr:col>16</xdr:col>
      <xdr:colOff>603250</xdr:colOff>
      <xdr:row>51</xdr:row>
      <xdr:rowOff>146051</xdr:rowOff>
    </xdr:to>
    <xdr:sp macro="" textlink="">
      <xdr:nvSpPr>
        <xdr:cNvPr id="16" name="Rectangle 15">
          <a:extLst>
            <a:ext uri="{FF2B5EF4-FFF2-40B4-BE49-F238E27FC236}">
              <a16:creationId xmlns:a16="http://schemas.microsoft.com/office/drawing/2014/main" id="{37C71C8B-2AF9-4E90-89F9-8BB6FFCE1E4F}"/>
            </a:ext>
          </a:extLst>
        </xdr:cNvPr>
        <xdr:cNvSpPr/>
      </xdr:nvSpPr>
      <xdr:spPr>
        <a:xfrm>
          <a:off x="6731000" y="8175625"/>
          <a:ext cx="3625850" cy="1209676"/>
        </a:xfrm>
        <a:prstGeom prst="rect">
          <a:avLst/>
        </a:prstGeom>
        <a:solidFill>
          <a:srgbClr val="003399"/>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lang="en-ZA" sz="1100" baseline="0">
              <a:latin typeface="Arial" panose="020B0604020202020204" pitchFamily="34" charset="0"/>
              <a:cs typeface="Arial" panose="020B0604020202020204" pitchFamily="34" charset="0"/>
            </a:rPr>
            <a:t>Refer to Appendix 3. </a:t>
          </a:r>
        </a:p>
        <a:p>
          <a:pPr algn="l"/>
          <a:r>
            <a:rPr lang="en-ZA" sz="1100" baseline="0">
              <a:latin typeface="Arial" panose="020B0604020202020204" pitchFamily="34" charset="0"/>
              <a:cs typeface="Arial" panose="020B0604020202020204" pitchFamily="34" charset="0"/>
            </a:rPr>
            <a:t>Table 1- Frequency </a:t>
          </a:r>
        </a:p>
        <a:p>
          <a:pPr algn="l"/>
          <a:r>
            <a:rPr lang="en-ZA" sz="1100" baseline="0">
              <a:latin typeface="Arial" panose="020B0604020202020204" pitchFamily="34" charset="0"/>
              <a:cs typeface="Arial" panose="020B0604020202020204" pitchFamily="34" charset="0"/>
            </a:rPr>
            <a:t>Table 2- Probability </a:t>
          </a:r>
        </a:p>
        <a:p>
          <a:pPr algn="l"/>
          <a:r>
            <a:rPr lang="en-ZA" sz="1100" baseline="0">
              <a:latin typeface="Arial" panose="020B0604020202020204" pitchFamily="34" charset="0"/>
              <a:cs typeface="Arial" panose="020B0604020202020204" pitchFamily="34" charset="0"/>
            </a:rPr>
            <a:t>Table 3- Severity </a:t>
          </a:r>
        </a:p>
        <a:p>
          <a:pPr algn="l"/>
          <a:endParaRPr lang="en-ZA" sz="1100" baseline="0">
            <a:latin typeface="Arial" panose="020B0604020202020204" pitchFamily="34" charset="0"/>
            <a:cs typeface="Arial" panose="020B0604020202020204" pitchFamily="34" charset="0"/>
          </a:endParaRPr>
        </a:p>
        <a:p>
          <a:pPr algn="l"/>
          <a:r>
            <a:rPr lang="en-ZA" sz="1100" baseline="0">
              <a:latin typeface="Arial" panose="020B0604020202020204" pitchFamily="34" charset="0"/>
              <a:cs typeface="Arial" panose="020B0604020202020204" pitchFamily="34" charset="0"/>
            </a:rPr>
            <a:t>Select the most accurate rating and enter into Risk Register. </a:t>
          </a:r>
        </a:p>
      </xdr:txBody>
    </xdr:sp>
    <xdr:clientData/>
  </xdr:twoCellAnchor>
  <xdr:twoCellAnchor>
    <xdr:from>
      <xdr:col>5</xdr:col>
      <xdr:colOff>209550</xdr:colOff>
      <xdr:row>52</xdr:row>
      <xdr:rowOff>95250</xdr:rowOff>
    </xdr:from>
    <xdr:to>
      <xdr:col>6</xdr:col>
      <xdr:colOff>152400</xdr:colOff>
      <xdr:row>57</xdr:row>
      <xdr:rowOff>47625</xdr:rowOff>
    </xdr:to>
    <xdr:sp macro="" textlink="">
      <xdr:nvSpPr>
        <xdr:cNvPr id="17" name="Arrow: Down 16">
          <a:extLst>
            <a:ext uri="{FF2B5EF4-FFF2-40B4-BE49-F238E27FC236}">
              <a16:creationId xmlns:a16="http://schemas.microsoft.com/office/drawing/2014/main" id="{46FE99A8-8C7A-4DE7-95FC-26DB65EE8B3F}"/>
            </a:ext>
          </a:extLst>
        </xdr:cNvPr>
        <xdr:cNvSpPr/>
      </xdr:nvSpPr>
      <xdr:spPr>
        <a:xfrm>
          <a:off x="3257550" y="10001250"/>
          <a:ext cx="552450" cy="904875"/>
        </a:xfrm>
        <a:prstGeom prst="downArrow">
          <a:avLst/>
        </a:prstGeom>
        <a:solidFill>
          <a:srgbClr val="003399"/>
        </a:solidFill>
      </xdr:spPr>
      <xdr:style>
        <a:lnRef idx="3">
          <a:schemeClr val="lt1"/>
        </a:lnRef>
        <a:fillRef idx="1">
          <a:schemeClr val="accent2"/>
        </a:fillRef>
        <a:effectRef idx="1">
          <a:schemeClr val="accent2"/>
        </a:effectRef>
        <a:fontRef idx="minor">
          <a:schemeClr val="lt1"/>
        </a:fontRef>
      </xdr:style>
      <xdr:txBody>
        <a:bodyPr vertOverflow="clip" horzOverflow="clip" rtlCol="0" anchor="t"/>
        <a:lstStyle/>
        <a:p>
          <a:pPr algn="l"/>
          <a:endParaRPr lang="en-ZA" sz="1100"/>
        </a:p>
      </xdr:txBody>
    </xdr:sp>
    <xdr:clientData/>
  </xdr:twoCellAnchor>
  <xdr:twoCellAnchor>
    <xdr:from>
      <xdr:col>1</xdr:col>
      <xdr:colOff>342900</xdr:colOff>
      <xdr:row>57</xdr:row>
      <xdr:rowOff>180975</xdr:rowOff>
    </xdr:from>
    <xdr:to>
      <xdr:col>9</xdr:col>
      <xdr:colOff>523875</xdr:colOff>
      <xdr:row>64</xdr:row>
      <xdr:rowOff>19050</xdr:rowOff>
    </xdr:to>
    <xdr:sp macro="" textlink="">
      <xdr:nvSpPr>
        <xdr:cNvPr id="19" name="Rectangle: Rounded Corners 18">
          <a:extLst>
            <a:ext uri="{FF2B5EF4-FFF2-40B4-BE49-F238E27FC236}">
              <a16:creationId xmlns:a16="http://schemas.microsoft.com/office/drawing/2014/main" id="{E6F80742-1DB1-4F17-A629-4EEE6D5EDA7A}"/>
            </a:ext>
          </a:extLst>
        </xdr:cNvPr>
        <xdr:cNvSpPr/>
      </xdr:nvSpPr>
      <xdr:spPr>
        <a:xfrm>
          <a:off x="952500" y="11039475"/>
          <a:ext cx="5057775" cy="1171575"/>
        </a:xfrm>
        <a:prstGeom prst="roundRect">
          <a:avLst/>
        </a:prstGeom>
        <a:solidFill>
          <a:srgbClr val="003399"/>
        </a:solidFill>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n-GB" sz="1100" b="1">
              <a:solidFill>
                <a:schemeClr val="bg1"/>
              </a:solidFill>
              <a:effectLst/>
              <a:latin typeface="Arial" panose="020B0604020202020204" pitchFamily="34" charset="0"/>
              <a:ea typeface="+mn-ea"/>
              <a:cs typeface="Arial" panose="020B0604020202020204" pitchFamily="34" charset="0"/>
            </a:rPr>
            <a:t>ASSESS</a:t>
          </a:r>
          <a:r>
            <a:rPr lang="en-GB" sz="1100">
              <a:solidFill>
                <a:schemeClr val="bg1"/>
              </a:solidFill>
              <a:effectLst/>
              <a:latin typeface="Arial" panose="020B0604020202020204" pitchFamily="34" charset="0"/>
              <a:ea typeface="+mn-ea"/>
              <a:cs typeface="Arial" panose="020B0604020202020204" pitchFamily="34" charset="0"/>
            </a:rPr>
            <a:t>:</a:t>
          </a:r>
          <a:endParaRPr lang="en-ZA" sz="1100">
            <a:solidFill>
              <a:schemeClr val="bg1"/>
            </a:solidFill>
            <a:effectLst/>
            <a:latin typeface="Arial" panose="020B0604020202020204" pitchFamily="34" charset="0"/>
            <a:ea typeface="+mn-ea"/>
            <a:cs typeface="Arial" panose="020B0604020202020204" pitchFamily="34" charset="0"/>
          </a:endParaRPr>
        </a:p>
        <a:p>
          <a:pPr algn="ctr"/>
          <a:r>
            <a:rPr lang="en-GB" sz="1100" b="1">
              <a:solidFill>
                <a:schemeClr val="bg1"/>
              </a:solidFill>
              <a:effectLst/>
              <a:latin typeface="Arial" panose="020B0604020202020204" pitchFamily="34" charset="0"/>
              <a:ea typeface="+mn-ea"/>
              <a:cs typeface="Arial" panose="020B0604020202020204" pitchFamily="34" charset="0"/>
            </a:rPr>
            <a:t>The Initial Risk by:</a:t>
          </a:r>
          <a:endParaRPr lang="en-ZA" sz="1100">
            <a:solidFill>
              <a:schemeClr val="bg1"/>
            </a:solidFill>
            <a:effectLst/>
            <a:latin typeface="Arial" panose="020B0604020202020204" pitchFamily="34" charset="0"/>
            <a:ea typeface="+mn-ea"/>
            <a:cs typeface="Arial" panose="020B0604020202020204" pitchFamily="34" charset="0"/>
          </a:endParaRPr>
        </a:p>
        <a:p>
          <a:pPr lvl="0" algn="ctr"/>
          <a:r>
            <a:rPr lang="en-GB" sz="1100">
              <a:solidFill>
                <a:schemeClr val="bg1"/>
              </a:solidFill>
              <a:effectLst/>
              <a:latin typeface="Arial" panose="020B0604020202020204" pitchFamily="34" charset="0"/>
              <a:ea typeface="+mn-ea"/>
              <a:cs typeface="Arial" panose="020B0604020202020204" pitchFamily="34" charset="0"/>
            </a:rPr>
            <a:t>Calculating the Initial Risk value (range –1 to 10)</a:t>
          </a:r>
          <a:endParaRPr lang="en-ZA" sz="1100">
            <a:solidFill>
              <a:schemeClr val="bg1"/>
            </a:solidFill>
            <a:effectLst/>
            <a:latin typeface="Arial" panose="020B0604020202020204" pitchFamily="34" charset="0"/>
            <a:ea typeface="+mn-ea"/>
            <a:cs typeface="Arial" panose="020B0604020202020204" pitchFamily="34" charset="0"/>
          </a:endParaRPr>
        </a:p>
        <a:p>
          <a:pPr lvl="0" algn="ctr"/>
          <a:r>
            <a:rPr lang="en-GB" sz="1100">
              <a:solidFill>
                <a:schemeClr val="bg1"/>
              </a:solidFill>
              <a:effectLst/>
              <a:latin typeface="Arial" panose="020B0604020202020204" pitchFamily="34" charset="0"/>
              <a:ea typeface="+mn-ea"/>
              <a:cs typeface="Arial" panose="020B0604020202020204" pitchFamily="34" charset="0"/>
            </a:rPr>
            <a:t>Classifying the Initial Risk</a:t>
          </a:r>
          <a:endParaRPr lang="en-ZA" sz="1100">
            <a:solidFill>
              <a:schemeClr val="bg1"/>
            </a:solidFill>
            <a:effectLst/>
            <a:latin typeface="Arial" panose="020B0604020202020204" pitchFamily="34" charset="0"/>
            <a:ea typeface="+mn-ea"/>
            <a:cs typeface="Arial" panose="020B0604020202020204" pitchFamily="34" charset="0"/>
          </a:endParaRPr>
        </a:p>
        <a:p>
          <a:pPr lvl="0" algn="ctr"/>
          <a:r>
            <a:rPr lang="en-GB" sz="1100">
              <a:solidFill>
                <a:schemeClr val="bg1"/>
              </a:solidFill>
              <a:effectLst/>
              <a:latin typeface="Arial" panose="020B0604020202020204" pitchFamily="34" charset="0"/>
              <a:ea typeface="+mn-ea"/>
              <a:cs typeface="Arial" panose="020B0604020202020204" pitchFamily="34" charset="0"/>
            </a:rPr>
            <a:t>Entering in SHE Risk Register Sheet.</a:t>
          </a:r>
          <a:endParaRPr lang="en-ZA" sz="1100">
            <a:solidFill>
              <a:schemeClr val="bg1"/>
            </a:solidFill>
            <a:effectLst/>
            <a:latin typeface="Arial" panose="020B0604020202020204" pitchFamily="34" charset="0"/>
            <a:ea typeface="+mn-ea"/>
            <a:cs typeface="Arial" panose="020B0604020202020204" pitchFamily="34" charset="0"/>
          </a:endParaRPr>
        </a:p>
        <a:p>
          <a:pPr algn="l"/>
          <a:endParaRPr lang="en-ZA" sz="1100">
            <a:solidFill>
              <a:schemeClr val="bg1"/>
            </a:solidFill>
            <a:latin typeface="Arial" panose="020B0604020202020204" pitchFamily="34" charset="0"/>
            <a:cs typeface="Arial" panose="020B0604020202020204" pitchFamily="34" charset="0"/>
          </a:endParaRPr>
        </a:p>
      </xdr:txBody>
    </xdr:sp>
    <xdr:clientData/>
  </xdr:twoCellAnchor>
  <xdr:twoCellAnchor>
    <xdr:from>
      <xdr:col>11</xdr:col>
      <xdr:colOff>0</xdr:colOff>
      <xdr:row>57</xdr:row>
      <xdr:rowOff>152400</xdr:rowOff>
    </xdr:from>
    <xdr:to>
      <xdr:col>17</xdr:col>
      <xdr:colOff>12700</xdr:colOff>
      <xdr:row>63</xdr:row>
      <xdr:rowOff>171450</xdr:rowOff>
    </xdr:to>
    <xdr:sp macro="" textlink="">
      <xdr:nvSpPr>
        <xdr:cNvPr id="21" name="Rectangle 20">
          <a:extLst>
            <a:ext uri="{FF2B5EF4-FFF2-40B4-BE49-F238E27FC236}">
              <a16:creationId xmlns:a16="http://schemas.microsoft.com/office/drawing/2014/main" id="{F05790B0-04FD-42EB-B637-B78CECBE22FF}"/>
            </a:ext>
          </a:extLst>
        </xdr:cNvPr>
        <xdr:cNvSpPr/>
      </xdr:nvSpPr>
      <xdr:spPr>
        <a:xfrm>
          <a:off x="6705600" y="10458450"/>
          <a:ext cx="3670300" cy="1085850"/>
        </a:xfrm>
        <a:prstGeom prst="rect">
          <a:avLst/>
        </a:prstGeom>
        <a:solidFill>
          <a:srgbClr val="003399"/>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lang="en-ZA" sz="1100" baseline="0">
              <a:latin typeface="Arial" panose="020B0604020202020204" pitchFamily="34" charset="0"/>
              <a:cs typeface="Arial" panose="020B0604020202020204" pitchFamily="34" charset="0"/>
            </a:rPr>
            <a:t>Once you have added the rating for Frequency, Probability and Severity the Risk Register will automatically calculated the Initial Risk. (Value will range between -1 and 10)</a:t>
          </a:r>
        </a:p>
        <a:p>
          <a:pPr algn="l"/>
          <a:endParaRPr lang="en-ZA" sz="1100" baseline="0">
            <a:latin typeface="Arial" panose="020B0604020202020204" pitchFamily="34" charset="0"/>
            <a:cs typeface="Arial" panose="020B0604020202020204" pitchFamily="34" charset="0"/>
          </a:endParaRPr>
        </a:p>
        <a:p>
          <a:pPr algn="l"/>
          <a:r>
            <a:rPr lang="en-ZA" sz="1100" baseline="0">
              <a:latin typeface="Arial" panose="020B0604020202020204" pitchFamily="34" charset="0"/>
              <a:cs typeface="Arial" panose="020B0604020202020204" pitchFamily="34" charset="0"/>
            </a:rPr>
            <a:t>The Risk Register will also automatically add the risk classification. </a:t>
          </a:r>
        </a:p>
        <a:p>
          <a:pPr algn="l"/>
          <a:endParaRPr lang="en-ZA" sz="1100" baseline="0">
            <a:latin typeface="Arial" panose="020B0604020202020204" pitchFamily="34" charset="0"/>
            <a:cs typeface="Arial" panose="020B0604020202020204" pitchFamily="34" charset="0"/>
          </a:endParaRPr>
        </a:p>
      </xdr:txBody>
    </xdr:sp>
    <xdr:clientData/>
  </xdr:twoCellAnchor>
  <xdr:twoCellAnchor>
    <xdr:from>
      <xdr:col>5</xdr:col>
      <xdr:colOff>219075</xdr:colOff>
      <xdr:row>64</xdr:row>
      <xdr:rowOff>133350</xdr:rowOff>
    </xdr:from>
    <xdr:to>
      <xdr:col>6</xdr:col>
      <xdr:colOff>152400</xdr:colOff>
      <xdr:row>69</xdr:row>
      <xdr:rowOff>104775</xdr:rowOff>
    </xdr:to>
    <xdr:sp macro="" textlink="">
      <xdr:nvSpPr>
        <xdr:cNvPr id="22" name="Arrow: Down 21">
          <a:extLst>
            <a:ext uri="{FF2B5EF4-FFF2-40B4-BE49-F238E27FC236}">
              <a16:creationId xmlns:a16="http://schemas.microsoft.com/office/drawing/2014/main" id="{A1787F48-0DF4-4F4F-A78D-D80B6C53F07D}"/>
            </a:ext>
          </a:extLst>
        </xdr:cNvPr>
        <xdr:cNvSpPr/>
      </xdr:nvSpPr>
      <xdr:spPr>
        <a:xfrm>
          <a:off x="3267075" y="12325350"/>
          <a:ext cx="542925" cy="923925"/>
        </a:xfrm>
        <a:prstGeom prst="downArrow">
          <a:avLst/>
        </a:prstGeom>
        <a:solidFill>
          <a:srgbClr val="003399"/>
        </a:solidFill>
      </xdr:spPr>
      <xdr:style>
        <a:lnRef idx="3">
          <a:schemeClr val="lt1"/>
        </a:lnRef>
        <a:fillRef idx="1">
          <a:schemeClr val="accent2"/>
        </a:fillRef>
        <a:effectRef idx="1">
          <a:schemeClr val="accent2"/>
        </a:effectRef>
        <a:fontRef idx="minor">
          <a:schemeClr val="lt1"/>
        </a:fontRef>
      </xdr:style>
      <xdr:txBody>
        <a:bodyPr vertOverflow="clip" horzOverflow="clip" rtlCol="0" anchor="t"/>
        <a:lstStyle/>
        <a:p>
          <a:pPr algn="l"/>
          <a:endParaRPr lang="en-ZA" sz="1100">
            <a:latin typeface="Arial" panose="020B0604020202020204" pitchFamily="34" charset="0"/>
            <a:cs typeface="Arial" panose="020B0604020202020204" pitchFamily="34" charset="0"/>
          </a:endParaRPr>
        </a:p>
      </xdr:txBody>
    </xdr:sp>
    <xdr:clientData/>
  </xdr:twoCellAnchor>
  <xdr:twoCellAnchor>
    <xdr:from>
      <xdr:col>1</xdr:col>
      <xdr:colOff>381000</xdr:colOff>
      <xdr:row>70</xdr:row>
      <xdr:rowOff>57150</xdr:rowOff>
    </xdr:from>
    <xdr:to>
      <xdr:col>9</xdr:col>
      <xdr:colOff>561975</xdr:colOff>
      <xdr:row>76</xdr:row>
      <xdr:rowOff>85725</xdr:rowOff>
    </xdr:to>
    <xdr:sp macro="" textlink="">
      <xdr:nvSpPr>
        <xdr:cNvPr id="23" name="Rectangle: Rounded Corners 22">
          <a:extLst>
            <a:ext uri="{FF2B5EF4-FFF2-40B4-BE49-F238E27FC236}">
              <a16:creationId xmlns:a16="http://schemas.microsoft.com/office/drawing/2014/main" id="{2CF690A9-463C-4793-857D-02D9566049F7}"/>
            </a:ext>
          </a:extLst>
        </xdr:cNvPr>
        <xdr:cNvSpPr/>
      </xdr:nvSpPr>
      <xdr:spPr>
        <a:xfrm>
          <a:off x="990600" y="13392150"/>
          <a:ext cx="5057775" cy="1171575"/>
        </a:xfrm>
        <a:prstGeom prst="roundRect">
          <a:avLst/>
        </a:prstGeom>
        <a:solidFill>
          <a:srgbClr val="003399"/>
        </a:solidFill>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n-GB" sz="1100" b="1">
              <a:solidFill>
                <a:schemeClr val="bg1"/>
              </a:solidFill>
              <a:effectLst/>
              <a:latin typeface="Arial" panose="020B0604020202020204" pitchFamily="34" charset="0"/>
              <a:ea typeface="+mn-ea"/>
              <a:cs typeface="Arial" panose="020B0604020202020204" pitchFamily="34" charset="0"/>
            </a:rPr>
            <a:t>IDENTIFY / DETERMINE:</a:t>
          </a:r>
          <a:endParaRPr lang="en-ZA" sz="1100">
            <a:solidFill>
              <a:schemeClr val="bg1"/>
            </a:solidFill>
            <a:effectLst/>
            <a:latin typeface="Arial" panose="020B0604020202020204" pitchFamily="34" charset="0"/>
            <a:ea typeface="+mn-ea"/>
            <a:cs typeface="Arial" panose="020B0604020202020204" pitchFamily="34" charset="0"/>
          </a:endParaRPr>
        </a:p>
        <a:p>
          <a:pPr algn="ctr"/>
          <a:r>
            <a:rPr lang="en-GB" sz="1100">
              <a:solidFill>
                <a:schemeClr val="bg1"/>
              </a:solidFill>
              <a:effectLst/>
              <a:latin typeface="Arial" panose="020B0604020202020204" pitchFamily="34" charset="0"/>
              <a:ea typeface="+mn-ea"/>
              <a:cs typeface="Arial" panose="020B0604020202020204" pitchFamily="34" charset="0"/>
            </a:rPr>
            <a:t>All existing or to be placed hazard control measures or risk mitigations that is associated with the activities, products, services, processes, or systems and enter in Appendix 5.</a:t>
          </a:r>
          <a:endParaRPr lang="en-ZA" sz="1100">
            <a:solidFill>
              <a:schemeClr val="bg1"/>
            </a:solidFill>
            <a:effectLst/>
            <a:latin typeface="Arial" panose="020B0604020202020204" pitchFamily="34" charset="0"/>
            <a:ea typeface="+mn-ea"/>
            <a:cs typeface="Arial" panose="020B0604020202020204" pitchFamily="34" charset="0"/>
          </a:endParaRPr>
        </a:p>
        <a:p>
          <a:pPr algn="l"/>
          <a:endParaRPr lang="en-ZA" sz="1100">
            <a:solidFill>
              <a:schemeClr val="bg1"/>
            </a:solidFill>
            <a:latin typeface="Arial" panose="020B0604020202020204" pitchFamily="34" charset="0"/>
            <a:cs typeface="Arial" panose="020B0604020202020204" pitchFamily="34" charset="0"/>
          </a:endParaRPr>
        </a:p>
      </xdr:txBody>
    </xdr:sp>
    <xdr:clientData/>
  </xdr:twoCellAnchor>
  <xdr:twoCellAnchor>
    <xdr:from>
      <xdr:col>5</xdr:col>
      <xdr:colOff>142875</xdr:colOff>
      <xdr:row>77</xdr:row>
      <xdr:rowOff>19050</xdr:rowOff>
    </xdr:from>
    <xdr:to>
      <xdr:col>6</xdr:col>
      <xdr:colOff>76200</xdr:colOff>
      <xdr:row>81</xdr:row>
      <xdr:rowOff>180975</xdr:rowOff>
    </xdr:to>
    <xdr:sp macro="" textlink="">
      <xdr:nvSpPr>
        <xdr:cNvPr id="25" name="Arrow: Down 24">
          <a:extLst>
            <a:ext uri="{FF2B5EF4-FFF2-40B4-BE49-F238E27FC236}">
              <a16:creationId xmlns:a16="http://schemas.microsoft.com/office/drawing/2014/main" id="{7811F574-3600-480D-9E8A-CFB274FC2BF2}"/>
            </a:ext>
          </a:extLst>
        </xdr:cNvPr>
        <xdr:cNvSpPr/>
      </xdr:nvSpPr>
      <xdr:spPr>
        <a:xfrm>
          <a:off x="3190875" y="14687550"/>
          <a:ext cx="542925" cy="923925"/>
        </a:xfrm>
        <a:prstGeom prst="downArrow">
          <a:avLst/>
        </a:prstGeom>
        <a:solidFill>
          <a:srgbClr val="003399"/>
        </a:solidFill>
      </xdr:spPr>
      <xdr:style>
        <a:lnRef idx="3">
          <a:schemeClr val="lt1"/>
        </a:lnRef>
        <a:fillRef idx="1">
          <a:schemeClr val="accent2"/>
        </a:fillRef>
        <a:effectRef idx="1">
          <a:schemeClr val="accent2"/>
        </a:effectRef>
        <a:fontRef idx="minor">
          <a:schemeClr val="lt1"/>
        </a:fontRef>
      </xdr:style>
      <xdr:txBody>
        <a:bodyPr vertOverflow="clip" horzOverflow="clip" rtlCol="0" anchor="t"/>
        <a:lstStyle/>
        <a:p>
          <a:pPr algn="l"/>
          <a:endParaRPr lang="en-ZA" sz="1100"/>
        </a:p>
      </xdr:txBody>
    </xdr:sp>
    <xdr:clientData/>
  </xdr:twoCellAnchor>
  <xdr:twoCellAnchor>
    <xdr:from>
      <xdr:col>1</xdr:col>
      <xdr:colOff>323850</xdr:colOff>
      <xdr:row>82</xdr:row>
      <xdr:rowOff>104775</xdr:rowOff>
    </xdr:from>
    <xdr:to>
      <xdr:col>9</xdr:col>
      <xdr:colOff>504825</xdr:colOff>
      <xdr:row>88</xdr:row>
      <xdr:rowOff>133350</xdr:rowOff>
    </xdr:to>
    <xdr:sp macro="" textlink="">
      <xdr:nvSpPr>
        <xdr:cNvPr id="28" name="Rectangle: Rounded Corners 27">
          <a:extLst>
            <a:ext uri="{FF2B5EF4-FFF2-40B4-BE49-F238E27FC236}">
              <a16:creationId xmlns:a16="http://schemas.microsoft.com/office/drawing/2014/main" id="{222CF814-183D-4E66-8527-373FF0E4B2A6}"/>
            </a:ext>
          </a:extLst>
        </xdr:cNvPr>
        <xdr:cNvSpPr/>
      </xdr:nvSpPr>
      <xdr:spPr>
        <a:xfrm>
          <a:off x="933450" y="15725775"/>
          <a:ext cx="5057775" cy="1171575"/>
        </a:xfrm>
        <a:prstGeom prst="roundRect">
          <a:avLst/>
        </a:prstGeom>
        <a:solidFill>
          <a:srgbClr val="003399"/>
        </a:solidFill>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n-GB" sz="1100" b="1">
              <a:solidFill>
                <a:schemeClr val="bg1"/>
              </a:solidFill>
              <a:effectLst/>
              <a:latin typeface="Arial" panose="020B0604020202020204" pitchFamily="34" charset="0"/>
              <a:ea typeface="+mn-ea"/>
              <a:cs typeface="Arial" panose="020B0604020202020204" pitchFamily="34" charset="0"/>
            </a:rPr>
            <a:t>ASSESS</a:t>
          </a:r>
          <a:r>
            <a:rPr lang="en-GB" sz="1100">
              <a:solidFill>
                <a:schemeClr val="bg1"/>
              </a:solidFill>
              <a:effectLst/>
              <a:latin typeface="Arial" panose="020B0604020202020204" pitchFamily="34" charset="0"/>
              <a:ea typeface="+mn-ea"/>
              <a:cs typeface="Arial" panose="020B0604020202020204" pitchFamily="34" charset="0"/>
            </a:rPr>
            <a:t>:</a:t>
          </a:r>
          <a:endParaRPr lang="en-ZA" sz="1100">
            <a:solidFill>
              <a:schemeClr val="bg1"/>
            </a:solidFill>
            <a:effectLst/>
            <a:latin typeface="Arial" panose="020B0604020202020204" pitchFamily="34" charset="0"/>
            <a:ea typeface="+mn-ea"/>
            <a:cs typeface="Arial" panose="020B0604020202020204" pitchFamily="34" charset="0"/>
          </a:endParaRPr>
        </a:p>
        <a:p>
          <a:pPr algn="ctr"/>
          <a:r>
            <a:rPr lang="en-GB" sz="1100" b="1">
              <a:solidFill>
                <a:schemeClr val="bg1"/>
              </a:solidFill>
              <a:effectLst/>
              <a:latin typeface="Arial" panose="020B0604020202020204" pitchFamily="34" charset="0"/>
              <a:ea typeface="+mn-ea"/>
              <a:cs typeface="Arial" panose="020B0604020202020204" pitchFamily="34" charset="0"/>
            </a:rPr>
            <a:t>The Final Risk by:</a:t>
          </a:r>
          <a:endParaRPr lang="en-ZA" sz="1100">
            <a:solidFill>
              <a:schemeClr val="bg1"/>
            </a:solidFill>
            <a:effectLst/>
            <a:latin typeface="Arial" panose="020B0604020202020204" pitchFamily="34" charset="0"/>
            <a:ea typeface="+mn-ea"/>
            <a:cs typeface="Arial" panose="020B0604020202020204" pitchFamily="34" charset="0"/>
          </a:endParaRPr>
        </a:p>
        <a:p>
          <a:pPr lvl="0" algn="ctr"/>
          <a:r>
            <a:rPr lang="en-GB" sz="1100">
              <a:solidFill>
                <a:schemeClr val="bg1"/>
              </a:solidFill>
              <a:effectLst/>
              <a:latin typeface="Arial" panose="020B0604020202020204" pitchFamily="34" charset="0"/>
              <a:ea typeface="+mn-ea"/>
              <a:cs typeface="Arial" panose="020B0604020202020204" pitchFamily="34" charset="0"/>
            </a:rPr>
            <a:t>Considering all existing hazard control measures / risk mitigations </a:t>
          </a:r>
          <a:endParaRPr lang="en-ZA" sz="1100">
            <a:solidFill>
              <a:schemeClr val="bg1"/>
            </a:solidFill>
            <a:effectLst/>
            <a:latin typeface="Arial" panose="020B0604020202020204" pitchFamily="34" charset="0"/>
            <a:ea typeface="+mn-ea"/>
            <a:cs typeface="Arial" panose="020B0604020202020204" pitchFamily="34" charset="0"/>
          </a:endParaRPr>
        </a:p>
        <a:p>
          <a:pPr lvl="0" algn="ctr"/>
          <a:r>
            <a:rPr lang="en-GB" sz="1100">
              <a:solidFill>
                <a:schemeClr val="bg1"/>
              </a:solidFill>
              <a:effectLst/>
              <a:latin typeface="Arial" panose="020B0604020202020204" pitchFamily="34" charset="0"/>
              <a:ea typeface="+mn-ea"/>
              <a:cs typeface="Arial" panose="020B0604020202020204" pitchFamily="34" charset="0"/>
            </a:rPr>
            <a:t>Calculating the Final Risk value (range –1 to 10)</a:t>
          </a:r>
          <a:endParaRPr lang="en-ZA" sz="1100">
            <a:solidFill>
              <a:schemeClr val="bg1"/>
            </a:solidFill>
            <a:effectLst/>
            <a:latin typeface="Arial" panose="020B0604020202020204" pitchFamily="34" charset="0"/>
            <a:ea typeface="+mn-ea"/>
            <a:cs typeface="Arial" panose="020B0604020202020204" pitchFamily="34" charset="0"/>
          </a:endParaRPr>
        </a:p>
        <a:p>
          <a:pPr lvl="0" algn="ctr"/>
          <a:r>
            <a:rPr lang="en-GB" sz="1100">
              <a:solidFill>
                <a:schemeClr val="bg1"/>
              </a:solidFill>
              <a:effectLst/>
              <a:latin typeface="Arial" panose="020B0604020202020204" pitchFamily="34" charset="0"/>
              <a:ea typeface="+mn-ea"/>
              <a:cs typeface="Arial" panose="020B0604020202020204" pitchFamily="34" charset="0"/>
            </a:rPr>
            <a:t>Classifying the Final Risk</a:t>
          </a:r>
          <a:endParaRPr lang="en-ZA" sz="1100">
            <a:solidFill>
              <a:schemeClr val="bg1"/>
            </a:solidFill>
            <a:effectLst/>
            <a:latin typeface="Arial" panose="020B0604020202020204" pitchFamily="34" charset="0"/>
            <a:ea typeface="+mn-ea"/>
            <a:cs typeface="Arial" panose="020B0604020202020204" pitchFamily="34" charset="0"/>
          </a:endParaRPr>
        </a:p>
        <a:p>
          <a:pPr lvl="0" algn="ctr"/>
          <a:r>
            <a:rPr lang="en-GB" sz="1100">
              <a:solidFill>
                <a:schemeClr val="bg1"/>
              </a:solidFill>
              <a:effectLst/>
              <a:latin typeface="Arial" panose="020B0604020202020204" pitchFamily="34" charset="0"/>
              <a:ea typeface="+mn-ea"/>
              <a:cs typeface="Arial" panose="020B0604020202020204" pitchFamily="34" charset="0"/>
            </a:rPr>
            <a:t>Entering in the SHE Risk Register Sheet.</a:t>
          </a:r>
          <a:endParaRPr lang="en-ZA" sz="1100">
            <a:solidFill>
              <a:schemeClr val="bg1"/>
            </a:solidFill>
            <a:effectLst/>
            <a:latin typeface="Arial" panose="020B0604020202020204" pitchFamily="34" charset="0"/>
            <a:ea typeface="+mn-ea"/>
            <a:cs typeface="Arial" panose="020B0604020202020204" pitchFamily="34" charset="0"/>
          </a:endParaRPr>
        </a:p>
        <a:p>
          <a:pPr algn="ctr"/>
          <a:endParaRPr lang="en-ZA" sz="1100">
            <a:solidFill>
              <a:schemeClr val="bg1"/>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57151</xdr:colOff>
      <xdr:row>17</xdr:row>
      <xdr:rowOff>38100</xdr:rowOff>
    </xdr:from>
    <xdr:to>
      <xdr:col>2</xdr:col>
      <xdr:colOff>1057276</xdr:colOff>
      <xdr:row>19</xdr:row>
      <xdr:rowOff>9525</xdr:rowOff>
    </xdr:to>
    <xdr:sp macro="" textlink="">
      <xdr:nvSpPr>
        <xdr:cNvPr id="6148" name="Line 4">
          <a:extLst>
            <a:ext uri="{FF2B5EF4-FFF2-40B4-BE49-F238E27FC236}">
              <a16:creationId xmlns:a16="http://schemas.microsoft.com/office/drawing/2014/main" id="{4AED4B16-1356-41A9-85F8-EE7C000A3FA2}"/>
            </a:ext>
          </a:extLst>
        </xdr:cNvPr>
        <xdr:cNvSpPr>
          <a:spLocks noChangeShapeType="1"/>
        </xdr:cNvSpPr>
      </xdr:nvSpPr>
      <xdr:spPr bwMode="auto">
        <a:xfrm>
          <a:off x="4238626" y="4752975"/>
          <a:ext cx="1000125" cy="361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txBody>
        <a:bodyPr/>
        <a:lstStyle/>
        <a:p>
          <a:endParaRPr lang="en-ZA"/>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276225</xdr:colOff>
      <xdr:row>1</xdr:row>
      <xdr:rowOff>133350</xdr:rowOff>
    </xdr:from>
    <xdr:to>
      <xdr:col>9</xdr:col>
      <xdr:colOff>552450</xdr:colOff>
      <xdr:row>15</xdr:row>
      <xdr:rowOff>31749</xdr:rowOff>
    </xdr:to>
    <xdr:sp macro="" textlink="">
      <xdr:nvSpPr>
        <xdr:cNvPr id="3" name="Rectangle: Rounded Corners 2">
          <a:extLst>
            <a:ext uri="{FF2B5EF4-FFF2-40B4-BE49-F238E27FC236}">
              <a16:creationId xmlns:a16="http://schemas.microsoft.com/office/drawing/2014/main" id="{045DCBA1-A04D-4EC3-9F55-7670FF8B58F1}"/>
            </a:ext>
          </a:extLst>
        </xdr:cNvPr>
        <xdr:cNvSpPr/>
      </xdr:nvSpPr>
      <xdr:spPr>
        <a:xfrm>
          <a:off x="7331075" y="317500"/>
          <a:ext cx="3933825" cy="2673349"/>
        </a:xfrm>
        <a:prstGeom prst="roundRect">
          <a:avLst/>
        </a:prstGeom>
        <a:solidFill>
          <a:srgbClr val="003399"/>
        </a:solidFill>
        <a:ln>
          <a:solidFill>
            <a:srgbClr val="003399"/>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n-ZA" sz="1100" baseline="0">
              <a:solidFill>
                <a:schemeClr val="bg1"/>
              </a:solidFill>
            </a:rPr>
            <a:t>Please note when assigned ID No. Make use of the underlined sections below and add a sequential number (001,002,etc..)</a:t>
          </a:r>
        </a:p>
        <a:p>
          <a:pPr algn="l"/>
          <a:endParaRPr lang="en-ZA" sz="1100" baseline="0">
            <a:solidFill>
              <a:schemeClr val="bg1"/>
            </a:solidFill>
          </a:endParaRPr>
        </a:p>
        <a:p>
          <a:pPr algn="l"/>
          <a:r>
            <a:rPr lang="en-ZA" sz="1100" u="sng" baseline="0">
              <a:solidFill>
                <a:schemeClr val="bg1"/>
              </a:solidFill>
            </a:rPr>
            <a:t>R</a:t>
          </a:r>
          <a:r>
            <a:rPr lang="en-ZA" sz="1100" u="none" baseline="0">
              <a:solidFill>
                <a:schemeClr val="bg1"/>
              </a:solidFill>
            </a:rPr>
            <a:t>outine and </a:t>
          </a:r>
          <a:r>
            <a:rPr lang="en-ZA" sz="1100" u="sng" baseline="0">
              <a:solidFill>
                <a:schemeClr val="bg1"/>
              </a:solidFill>
            </a:rPr>
            <a:t>N</a:t>
          </a:r>
          <a:r>
            <a:rPr lang="en-ZA" sz="1100" u="none" baseline="0">
              <a:solidFill>
                <a:schemeClr val="bg1"/>
              </a:solidFill>
            </a:rPr>
            <a:t>on-routine</a:t>
          </a:r>
          <a:r>
            <a:rPr lang="en-ZA" sz="1100" u="sng" baseline="0">
              <a:solidFill>
                <a:schemeClr val="bg1"/>
              </a:solidFill>
            </a:rPr>
            <a:t> Act</a:t>
          </a:r>
          <a:r>
            <a:rPr lang="en-ZA" sz="1100" u="none" baseline="0">
              <a:solidFill>
                <a:schemeClr val="bg1"/>
              </a:solidFill>
            </a:rPr>
            <a:t>ivities</a:t>
          </a:r>
        </a:p>
        <a:p>
          <a:pPr algn="l"/>
          <a:r>
            <a:rPr lang="en-ZA" sz="1100" u="sng">
              <a:solidFill>
                <a:schemeClr val="bg1"/>
              </a:solidFill>
            </a:rPr>
            <a:t>Prod</a:t>
          </a:r>
          <a:r>
            <a:rPr lang="en-ZA" sz="1100" u="none">
              <a:solidFill>
                <a:schemeClr val="bg1"/>
              </a:solidFill>
            </a:rPr>
            <a:t>ucts</a:t>
          </a:r>
        </a:p>
        <a:p>
          <a:pPr algn="l"/>
          <a:r>
            <a:rPr lang="en-ZA" sz="1100" u="sng">
              <a:solidFill>
                <a:schemeClr val="bg1"/>
              </a:solidFill>
            </a:rPr>
            <a:t>Ser</a:t>
          </a:r>
          <a:r>
            <a:rPr lang="en-ZA" sz="1100" u="none">
              <a:solidFill>
                <a:schemeClr val="bg1"/>
              </a:solidFill>
            </a:rPr>
            <a:t>vices</a:t>
          </a:r>
        </a:p>
        <a:p>
          <a:pPr algn="l"/>
          <a:r>
            <a:rPr lang="en-ZA" sz="1100" u="sng">
              <a:solidFill>
                <a:schemeClr val="bg1"/>
              </a:solidFill>
            </a:rPr>
            <a:t>Proc</a:t>
          </a:r>
          <a:r>
            <a:rPr lang="en-ZA" sz="1100" u="none">
              <a:solidFill>
                <a:schemeClr val="bg1"/>
              </a:solidFill>
            </a:rPr>
            <a:t>esses</a:t>
          </a:r>
          <a:r>
            <a:rPr lang="en-ZA" sz="1100" u="none" baseline="0">
              <a:solidFill>
                <a:schemeClr val="bg1"/>
              </a:solidFill>
            </a:rPr>
            <a:t> </a:t>
          </a:r>
        </a:p>
        <a:p>
          <a:pPr algn="l"/>
          <a:r>
            <a:rPr lang="en-ZA" sz="1100" u="sng" baseline="0">
              <a:solidFill>
                <a:schemeClr val="bg1"/>
              </a:solidFill>
            </a:rPr>
            <a:t>Sys</a:t>
          </a:r>
          <a:r>
            <a:rPr lang="en-ZA" sz="1100" u="none" baseline="0">
              <a:solidFill>
                <a:schemeClr val="bg1"/>
              </a:solidFill>
            </a:rPr>
            <a:t>tems </a:t>
          </a:r>
        </a:p>
        <a:p>
          <a:pPr algn="l"/>
          <a:endParaRPr lang="en-ZA" sz="1100" u="none" baseline="0">
            <a:solidFill>
              <a:schemeClr val="bg1"/>
            </a:solidFill>
          </a:endParaRPr>
        </a:p>
        <a:p>
          <a:pPr algn="l"/>
          <a:r>
            <a:rPr lang="en-ZA" sz="1100" u="none" baseline="0">
              <a:solidFill>
                <a:schemeClr val="bg1"/>
              </a:solidFill>
            </a:rPr>
            <a:t>Example: </a:t>
          </a:r>
        </a:p>
        <a:p>
          <a:pPr algn="l"/>
          <a:r>
            <a:rPr lang="en-ZA" sz="1100" u="none" baseline="0">
              <a:solidFill>
                <a:schemeClr val="bg1"/>
              </a:solidFill>
            </a:rPr>
            <a:t>1) If you have a non-routine activity it's ID number would be </a:t>
          </a:r>
          <a:r>
            <a:rPr lang="en-ZA" sz="1100" b="1" u="none" baseline="0">
              <a:solidFill>
                <a:schemeClr val="bg1"/>
              </a:solidFill>
            </a:rPr>
            <a:t>NAct-001</a:t>
          </a:r>
        </a:p>
        <a:p>
          <a:pPr algn="l"/>
          <a:endParaRPr lang="en-ZA" sz="1100" u="none" baseline="0">
            <a:solidFill>
              <a:schemeClr val="bg1"/>
            </a:solidFill>
          </a:endParaRPr>
        </a:p>
        <a:p>
          <a:pPr algn="l"/>
          <a:r>
            <a:rPr lang="en-ZA" sz="1100" u="none" baseline="0">
              <a:solidFill>
                <a:schemeClr val="bg1"/>
              </a:solidFill>
            </a:rPr>
            <a:t>2) A product would have the ID </a:t>
          </a:r>
          <a:r>
            <a:rPr lang="en-ZA" sz="1100" b="1" u="none" baseline="0">
              <a:solidFill>
                <a:schemeClr val="bg1"/>
              </a:solidFill>
            </a:rPr>
            <a:t>Prod-001</a:t>
          </a:r>
          <a:endParaRPr lang="en-ZA" sz="1100" b="1" u="none">
            <a:solidFill>
              <a:schemeClr val="bg1"/>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484187</xdr:colOff>
      <xdr:row>0</xdr:row>
      <xdr:rowOff>28978</xdr:rowOff>
    </xdr:from>
    <xdr:to>
      <xdr:col>3</xdr:col>
      <xdr:colOff>953028</xdr:colOff>
      <xdr:row>3</xdr:row>
      <xdr:rowOff>169649</xdr:rowOff>
    </xdr:to>
    <xdr:pic>
      <xdr:nvPicPr>
        <xdr:cNvPr id="3" name="Picture 2">
          <a:extLst>
            <a:ext uri="{FF2B5EF4-FFF2-40B4-BE49-F238E27FC236}">
              <a16:creationId xmlns:a16="http://schemas.microsoft.com/office/drawing/2014/main" id="{3A2A0CA6-199A-4FB6-84D4-9BD7954DE4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4187" y="28978"/>
          <a:ext cx="1834091" cy="695979"/>
        </a:xfrm>
        <a:prstGeom prst="rect">
          <a:avLst/>
        </a:prstGeom>
        <a:noFill/>
        <a:ln>
          <a:noFill/>
        </a:ln>
        <a:effectLst/>
        <a:extLst>
          <a:ext uri="{909E8E84-426E-40DD-AFC4-6F175D3DCCD1}">
            <a14:hiddenFill xmlns:a14="http://schemas.microsoft.com/office/drawing/2010/main">
              <a:solidFill>
                <a:srgbClr val="4F81BD"/>
              </a:solidFill>
            </a14:hiddenFill>
          </a:ex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xdr:from>
      <xdr:col>7</xdr:col>
      <xdr:colOff>10583</xdr:colOff>
      <xdr:row>1</xdr:row>
      <xdr:rowOff>190500</xdr:rowOff>
    </xdr:from>
    <xdr:to>
      <xdr:col>27</xdr:col>
      <xdr:colOff>0</xdr:colOff>
      <xdr:row>3</xdr:row>
      <xdr:rowOff>21167</xdr:rowOff>
    </xdr:to>
    <xdr:sp macro="" textlink="">
      <xdr:nvSpPr>
        <xdr:cNvPr id="4" name="TextBox 3">
          <a:extLst>
            <a:ext uri="{FF2B5EF4-FFF2-40B4-BE49-F238E27FC236}">
              <a16:creationId xmlns:a16="http://schemas.microsoft.com/office/drawing/2014/main" id="{50F5D50B-BAEC-4B13-A549-CB1CC6131D02}"/>
            </a:ext>
          </a:extLst>
        </xdr:cNvPr>
        <xdr:cNvSpPr txBox="1"/>
      </xdr:nvSpPr>
      <xdr:spPr>
        <a:xfrm>
          <a:off x="9776883" y="520700"/>
          <a:ext cx="16194617" cy="618067"/>
        </a:xfrm>
        <a:prstGeom prst="rect">
          <a:avLst/>
        </a:prstGeom>
        <a:solidFill>
          <a:srgbClr val="C97A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ZA"/>
        </a:p>
      </xdr:txBody>
    </xdr:sp>
    <xdr:clientData/>
  </xdr:twoCellAnchor>
  <xdr:twoCellAnchor editAs="oneCell">
    <xdr:from>
      <xdr:col>14</xdr:col>
      <xdr:colOff>714376</xdr:colOff>
      <xdr:row>0</xdr:row>
      <xdr:rowOff>60855</xdr:rowOff>
    </xdr:from>
    <xdr:to>
      <xdr:col>15</xdr:col>
      <xdr:colOff>668</xdr:colOff>
      <xdr:row>3</xdr:row>
      <xdr:rowOff>155600</xdr:rowOff>
    </xdr:to>
    <xdr:pic>
      <xdr:nvPicPr>
        <xdr:cNvPr id="5" name="Graphic 23" descr="Electrician female with solid fill">
          <a:extLst>
            <a:ext uri="{FF2B5EF4-FFF2-40B4-BE49-F238E27FC236}">
              <a16:creationId xmlns:a16="http://schemas.microsoft.com/office/drawing/2014/main" id="{23E2EF8D-4F90-4F46-B1CC-5118D6AAFC0F}"/>
            </a:ext>
          </a:extLst>
        </xdr:cNvPr>
        <xdr:cNvPicPr>
          <a:picLocks noChangeAspect="1"/>
        </xdr:cNvPicPr>
      </xdr:nvPicPr>
      <xdr:blipFill>
        <a:blip xmlns:r="http://schemas.openxmlformats.org/officeDocument/2006/relationships" r:embed="rId2"/>
        <a:stretch>
          <a:fillRect/>
        </a:stretch>
      </xdr:blipFill>
      <xdr:spPr>
        <a:xfrm>
          <a:off x="14882814" y="60855"/>
          <a:ext cx="634999" cy="642433"/>
        </a:xfrm>
        <a:prstGeom prst="rect">
          <a:avLst/>
        </a:prstGeom>
        <a:effectLst>
          <a:outerShdw blurRad="50800" dist="38100" dir="2700000" algn="tl" rotWithShape="0">
            <a:prstClr val="black">
              <a:alpha val="40000"/>
            </a:prstClr>
          </a:outerShdw>
        </a:effectLst>
      </xdr:spPr>
    </xdr:pic>
    <xdr:clientData/>
  </xdr:twoCellAnchor>
  <xdr:twoCellAnchor editAs="oneCell">
    <xdr:from>
      <xdr:col>16</xdr:col>
      <xdr:colOff>137581</xdr:colOff>
      <xdr:row>0</xdr:row>
      <xdr:rowOff>133377</xdr:rowOff>
    </xdr:from>
    <xdr:to>
      <xdr:col>16</xdr:col>
      <xdr:colOff>746125</xdr:colOff>
      <xdr:row>4</xdr:row>
      <xdr:rowOff>0</xdr:rowOff>
    </xdr:to>
    <xdr:pic>
      <xdr:nvPicPr>
        <xdr:cNvPr id="6" name="Graphic 16" descr="Atom outline">
          <a:extLst>
            <a:ext uri="{FF2B5EF4-FFF2-40B4-BE49-F238E27FC236}">
              <a16:creationId xmlns:a16="http://schemas.microsoft.com/office/drawing/2014/main" id="{A79FD4A9-9C26-4C5B-BFBD-E1B713B8FD57}"/>
            </a:ext>
          </a:extLst>
        </xdr:cNvPr>
        <xdr:cNvPicPr>
          <a:picLocks noChangeAspect="1"/>
        </xdr:cNvPicPr>
      </xdr:nvPicPr>
      <xdr:blipFill>
        <a:blip xmlns:r="http://schemas.openxmlformats.org/officeDocument/2006/relationships" r:embed="rId3"/>
        <a:stretch>
          <a:fillRect/>
        </a:stretch>
      </xdr:blipFill>
      <xdr:spPr>
        <a:xfrm>
          <a:off x="17100019" y="133377"/>
          <a:ext cx="608544" cy="609246"/>
        </a:xfrm>
        <a:prstGeom prst="rect">
          <a:avLst/>
        </a:prstGeom>
        <a:effectLst>
          <a:outerShdw blurRad="50800" dist="38100" dir="2700000" algn="tl" rotWithShape="0">
            <a:prstClr val="black">
              <a:alpha val="40000"/>
            </a:prstClr>
          </a:outerShdw>
        </a:effectLst>
      </xdr:spPr>
    </xdr:pic>
    <xdr:clientData/>
  </xdr:twoCellAnchor>
  <xdr:twoCellAnchor editAs="oneCell">
    <xdr:from>
      <xdr:col>17</xdr:col>
      <xdr:colOff>865189</xdr:colOff>
      <xdr:row>0</xdr:row>
      <xdr:rowOff>58208</xdr:rowOff>
    </xdr:from>
    <xdr:to>
      <xdr:col>17</xdr:col>
      <xdr:colOff>1501775</xdr:colOff>
      <xdr:row>3</xdr:row>
      <xdr:rowOff>135676</xdr:rowOff>
    </xdr:to>
    <xdr:pic>
      <xdr:nvPicPr>
        <xdr:cNvPr id="7" name="Graphic 21" descr="Construction worker male with solid fill">
          <a:extLst>
            <a:ext uri="{FF2B5EF4-FFF2-40B4-BE49-F238E27FC236}">
              <a16:creationId xmlns:a16="http://schemas.microsoft.com/office/drawing/2014/main" id="{5E2E9A3F-DDB2-4494-B5FC-6CEE7392A54E}"/>
            </a:ext>
          </a:extLst>
        </xdr:cNvPr>
        <xdr:cNvPicPr>
          <a:picLocks noChangeAspect="1"/>
        </xdr:cNvPicPr>
      </xdr:nvPicPr>
      <xdr:blipFill>
        <a:blip xmlns:r="http://schemas.openxmlformats.org/officeDocument/2006/relationships" r:embed="rId4"/>
        <a:stretch>
          <a:fillRect/>
        </a:stretch>
      </xdr:blipFill>
      <xdr:spPr>
        <a:xfrm>
          <a:off x="19431002" y="58208"/>
          <a:ext cx="627061" cy="625156"/>
        </a:xfrm>
        <a:prstGeom prst="rect">
          <a:avLst/>
        </a:prstGeom>
        <a:effectLst>
          <a:outerShdw blurRad="50800" dist="38100" dir="2700000" algn="tl" rotWithShape="0">
            <a:prstClr val="black">
              <a:alpha val="40000"/>
            </a:prstClr>
          </a:outerShdw>
        </a:effectLst>
      </xdr:spPr>
    </xdr:pic>
    <xdr:clientData/>
  </xdr:twoCellAnchor>
  <xdr:twoCellAnchor editAs="oneCell">
    <xdr:from>
      <xdr:col>9</xdr:col>
      <xdr:colOff>182563</xdr:colOff>
      <xdr:row>1</xdr:row>
      <xdr:rowOff>84668</xdr:rowOff>
    </xdr:from>
    <xdr:to>
      <xdr:col>12</xdr:col>
      <xdr:colOff>246699</xdr:colOff>
      <xdr:row>3</xdr:row>
      <xdr:rowOff>148681</xdr:rowOff>
    </xdr:to>
    <xdr:pic>
      <xdr:nvPicPr>
        <xdr:cNvPr id="8" name="Picture 7">
          <a:extLst>
            <a:ext uri="{FF2B5EF4-FFF2-40B4-BE49-F238E27FC236}">
              <a16:creationId xmlns:a16="http://schemas.microsoft.com/office/drawing/2014/main" id="{FA59E772-2715-4C85-BC1B-269C4C3DC628}"/>
            </a:ext>
          </a:extLst>
        </xdr:cNvPr>
        <xdr:cNvPicPr>
          <a:picLocks noChangeAspect="1"/>
        </xdr:cNvPicPr>
      </xdr:nvPicPr>
      <xdr:blipFill>
        <a:blip xmlns:r="http://schemas.openxmlformats.org/officeDocument/2006/relationships" r:embed="rId5"/>
        <a:stretch>
          <a:fillRect/>
        </a:stretch>
      </xdr:blipFill>
      <xdr:spPr>
        <a:xfrm>
          <a:off x="10310813" y="267231"/>
          <a:ext cx="1317626" cy="429138"/>
        </a:xfrm>
        <a:prstGeom prst="rect">
          <a:avLst/>
        </a:prstGeom>
        <a:effectLst>
          <a:outerShdw blurRad="50800" dist="38100" dir="2700000" algn="tl" rotWithShape="0">
            <a:prstClr val="black">
              <a:alpha val="40000"/>
            </a:prstClr>
          </a:outerShdw>
        </a:effectLst>
      </xdr:spPr>
    </xdr:pic>
    <xdr:clientData/>
  </xdr:twoCellAnchor>
  <xdr:twoCellAnchor editAs="oneCell">
    <xdr:from>
      <xdr:col>20</xdr:col>
      <xdr:colOff>2645</xdr:colOff>
      <xdr:row>1</xdr:row>
      <xdr:rowOff>57152</xdr:rowOff>
    </xdr:from>
    <xdr:to>
      <xdr:col>23</xdr:col>
      <xdr:colOff>150813</xdr:colOff>
      <xdr:row>3</xdr:row>
      <xdr:rowOff>133277</xdr:rowOff>
    </xdr:to>
    <xdr:pic>
      <xdr:nvPicPr>
        <xdr:cNvPr id="9" name="Picture 8">
          <a:extLst>
            <a:ext uri="{FF2B5EF4-FFF2-40B4-BE49-F238E27FC236}">
              <a16:creationId xmlns:a16="http://schemas.microsoft.com/office/drawing/2014/main" id="{3866C932-9412-4FE7-ABD1-159E50C85931}"/>
            </a:ext>
          </a:extLst>
        </xdr:cNvPr>
        <xdr:cNvPicPr>
          <a:picLocks noChangeAspect="1"/>
        </xdr:cNvPicPr>
      </xdr:nvPicPr>
      <xdr:blipFill>
        <a:blip xmlns:r="http://schemas.openxmlformats.org/officeDocument/2006/relationships" r:embed="rId5"/>
        <a:stretch>
          <a:fillRect/>
        </a:stretch>
      </xdr:blipFill>
      <xdr:spPr>
        <a:xfrm>
          <a:off x="21068770" y="239715"/>
          <a:ext cx="1370543" cy="448870"/>
        </a:xfrm>
        <a:prstGeom prst="rect">
          <a:avLst/>
        </a:prstGeom>
        <a:effectLst>
          <a:outerShdw blurRad="50800" dist="38100" dir="2700000" algn="tl" rotWithShape="0">
            <a:prstClr val="black">
              <a:alpha val="40000"/>
            </a:prstClr>
          </a:outerShdw>
        </a:effectLst>
      </xdr:spPr>
    </xdr:pic>
    <xdr:clientData/>
  </xdr:twoCellAnchor>
  <xdr:twoCellAnchor editAs="oneCell">
    <xdr:from>
      <xdr:col>24</xdr:col>
      <xdr:colOff>27146</xdr:colOff>
      <xdr:row>72</xdr:row>
      <xdr:rowOff>23812</xdr:rowOff>
    </xdr:from>
    <xdr:to>
      <xdr:col>26</xdr:col>
      <xdr:colOff>50006</xdr:colOff>
      <xdr:row>73</xdr:row>
      <xdr:rowOff>121918</xdr:rowOff>
    </xdr:to>
    <xdr:pic>
      <xdr:nvPicPr>
        <xdr:cNvPr id="2" name="Picture 1">
          <a:extLst>
            <a:ext uri="{FF2B5EF4-FFF2-40B4-BE49-F238E27FC236}">
              <a16:creationId xmlns:a16="http://schemas.microsoft.com/office/drawing/2014/main" id="{30A5BF7D-C790-4DE7-AA1E-318FF0CA9F1E}"/>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2815709" y="106640312"/>
          <a:ext cx="967422" cy="2806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39686</xdr:colOff>
      <xdr:row>70</xdr:row>
      <xdr:rowOff>31749</xdr:rowOff>
    </xdr:from>
    <xdr:to>
      <xdr:col>25</xdr:col>
      <xdr:colOff>404811</xdr:colOff>
      <xdr:row>72</xdr:row>
      <xdr:rowOff>1</xdr:rowOff>
    </xdr:to>
    <xdr:pic>
      <xdr:nvPicPr>
        <xdr:cNvPr id="13" name="Picture 12">
          <a:extLst>
            <a:ext uri="{FF2B5EF4-FFF2-40B4-BE49-F238E27FC236}">
              <a16:creationId xmlns:a16="http://schemas.microsoft.com/office/drawing/2014/main" id="{49D1DF94-0A1C-0406-148D-B97BBA87A085}"/>
            </a:ext>
          </a:extLst>
        </xdr:cNvPr>
        <xdr:cNvPicPr>
          <a:picLocks noChangeAspect="1"/>
        </xdr:cNvPicPr>
      </xdr:nvPicPr>
      <xdr:blipFill>
        <a:blip xmlns:r="http://schemas.openxmlformats.org/officeDocument/2006/relationships" r:embed="rId7"/>
        <a:stretch>
          <a:fillRect/>
        </a:stretch>
      </xdr:blipFill>
      <xdr:spPr>
        <a:xfrm>
          <a:off x="22828249" y="106283124"/>
          <a:ext cx="873125" cy="333377"/>
        </a:xfrm>
        <a:prstGeom prst="rect">
          <a:avLst/>
        </a:prstGeom>
      </xdr:spPr>
    </xdr:pic>
    <xdr:clientData/>
  </xdr:twoCellAnchor>
  <xdr:twoCellAnchor editAs="oneCell">
    <xdr:from>
      <xdr:col>24</xdr:col>
      <xdr:colOff>0</xdr:colOff>
      <xdr:row>68</xdr:row>
      <xdr:rowOff>0</xdr:rowOff>
    </xdr:from>
    <xdr:to>
      <xdr:col>26</xdr:col>
      <xdr:colOff>59531</xdr:colOff>
      <xdr:row>69</xdr:row>
      <xdr:rowOff>166687</xdr:rowOff>
    </xdr:to>
    <xdr:pic>
      <xdr:nvPicPr>
        <xdr:cNvPr id="18" name="Picture 17">
          <a:extLst>
            <a:ext uri="{FF2B5EF4-FFF2-40B4-BE49-F238E27FC236}">
              <a16:creationId xmlns:a16="http://schemas.microsoft.com/office/drawing/2014/main" id="{2D3BB929-953D-A438-B9EF-01ED8B6E2DE2}"/>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1764625" y="108799313"/>
          <a:ext cx="964406" cy="3571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68</xdr:row>
      <xdr:rowOff>0</xdr:rowOff>
    </xdr:from>
    <xdr:to>
      <xdr:col>25</xdr:col>
      <xdr:colOff>392906</xdr:colOff>
      <xdr:row>70</xdr:row>
      <xdr:rowOff>-1</xdr:rowOff>
    </xdr:to>
    <xdr:pic>
      <xdr:nvPicPr>
        <xdr:cNvPr id="20" name="Picture 19">
          <a:extLst>
            <a:ext uri="{FF2B5EF4-FFF2-40B4-BE49-F238E27FC236}">
              <a16:creationId xmlns:a16="http://schemas.microsoft.com/office/drawing/2014/main" id="{62AFAF71-7B0E-8563-7432-7757DFACA2FC}"/>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1764625" y="108799313"/>
          <a:ext cx="881062" cy="380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xdr:colOff>
      <xdr:row>79</xdr:row>
      <xdr:rowOff>0</xdr:rowOff>
    </xdr:from>
    <xdr:to>
      <xdr:col>28</xdr:col>
      <xdr:colOff>345282</xdr:colOff>
      <xdr:row>81</xdr:row>
      <xdr:rowOff>152400</xdr:rowOff>
    </xdr:to>
    <xdr:pic>
      <xdr:nvPicPr>
        <xdr:cNvPr id="21" name="Picture 20">
          <a:extLst>
            <a:ext uri="{FF2B5EF4-FFF2-40B4-BE49-F238E27FC236}">
              <a16:creationId xmlns:a16="http://schemas.microsoft.com/office/drawing/2014/main" id="{6A0A266E-208F-3BAE-B53D-48FC1FB51152}"/>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3098126" y="110894813"/>
          <a:ext cx="952500"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79</xdr:row>
      <xdr:rowOff>0</xdr:rowOff>
    </xdr:from>
    <xdr:to>
      <xdr:col>30</xdr:col>
      <xdr:colOff>333375</xdr:colOff>
      <xdr:row>81</xdr:row>
      <xdr:rowOff>152400</xdr:rowOff>
    </xdr:to>
    <xdr:pic>
      <xdr:nvPicPr>
        <xdr:cNvPr id="22" name="Picture 21">
          <a:extLst>
            <a:ext uri="{FF2B5EF4-FFF2-40B4-BE49-F238E27FC236}">
              <a16:creationId xmlns:a16="http://schemas.microsoft.com/office/drawing/2014/main" id="{560F4BD8-63A2-1A19-4058-E03432A6EA59}"/>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3088600" y="110890050"/>
          <a:ext cx="2162175"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79</xdr:row>
      <xdr:rowOff>0</xdr:rowOff>
    </xdr:from>
    <xdr:to>
      <xdr:col>30</xdr:col>
      <xdr:colOff>333375</xdr:colOff>
      <xdr:row>81</xdr:row>
      <xdr:rowOff>152400</xdr:rowOff>
    </xdr:to>
    <xdr:pic>
      <xdr:nvPicPr>
        <xdr:cNvPr id="23" name="Picture 22">
          <a:extLst>
            <a:ext uri="{FF2B5EF4-FFF2-40B4-BE49-F238E27FC236}">
              <a16:creationId xmlns:a16="http://schemas.microsoft.com/office/drawing/2014/main" id="{65D983CA-211E-A00A-65DA-14244D52DD58}"/>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3088600" y="110890050"/>
          <a:ext cx="2162175"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171451</xdr:colOff>
      <xdr:row>2</xdr:row>
      <xdr:rowOff>47625</xdr:rowOff>
    </xdr:from>
    <xdr:to>
      <xdr:col>7</xdr:col>
      <xdr:colOff>438150</xdr:colOff>
      <xdr:row>7</xdr:row>
      <xdr:rowOff>133350</xdr:rowOff>
    </xdr:to>
    <xdr:sp macro="" textlink="">
      <xdr:nvSpPr>
        <xdr:cNvPr id="2" name="Rectangle: Rounded Corners 1">
          <a:extLst>
            <a:ext uri="{FF2B5EF4-FFF2-40B4-BE49-F238E27FC236}">
              <a16:creationId xmlns:a16="http://schemas.microsoft.com/office/drawing/2014/main" id="{4820209F-E9DC-4161-AAFC-AFA89156EDD1}"/>
            </a:ext>
          </a:extLst>
        </xdr:cNvPr>
        <xdr:cNvSpPr/>
      </xdr:nvSpPr>
      <xdr:spPr>
        <a:xfrm>
          <a:off x="1390651" y="428625"/>
          <a:ext cx="3314699" cy="103822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100" b="1">
              <a:solidFill>
                <a:schemeClr val="dk1"/>
              </a:solidFill>
              <a:effectLst/>
              <a:latin typeface="+mn-lt"/>
              <a:ea typeface="+mn-ea"/>
              <a:cs typeface="+mn-cs"/>
            </a:rPr>
            <a:t>ESTABLISH</a:t>
          </a:r>
          <a:r>
            <a:rPr lang="en-GB" sz="1100">
              <a:solidFill>
                <a:schemeClr val="dk1"/>
              </a:solidFill>
              <a:effectLst/>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lang="en-GB" sz="1100">
              <a:solidFill>
                <a:schemeClr val="dk1"/>
              </a:solidFill>
              <a:effectLst/>
              <a:latin typeface="+mn-lt"/>
              <a:ea typeface="+mn-ea"/>
              <a:cs typeface="+mn-cs"/>
            </a:rPr>
            <a:t>The context of the group’s organizational mandate, objectives, and strategic goals to set the stage for risk and opportunity identification.</a:t>
          </a:r>
          <a:endParaRPr lang="en-ZA" sz="1100">
            <a:solidFill>
              <a:schemeClr val="dk1"/>
            </a:solidFill>
            <a:effectLst/>
            <a:latin typeface="+mn-lt"/>
            <a:ea typeface="+mn-ea"/>
            <a:cs typeface="+mn-cs"/>
          </a:endParaRPr>
        </a:p>
        <a:p>
          <a:pPr algn="l"/>
          <a:endParaRPr lang="en-ZA" sz="1100"/>
        </a:p>
      </xdr:txBody>
    </xdr:sp>
    <xdr:clientData/>
  </xdr:twoCellAnchor>
  <xdr:twoCellAnchor>
    <xdr:from>
      <xdr:col>4</xdr:col>
      <xdr:colOff>419100</xdr:colOff>
      <xdr:row>8</xdr:row>
      <xdr:rowOff>57150</xdr:rowOff>
    </xdr:from>
    <xdr:to>
      <xdr:col>5</xdr:col>
      <xdr:colOff>294132</xdr:colOff>
      <xdr:row>12</xdr:row>
      <xdr:rowOff>114300</xdr:rowOff>
    </xdr:to>
    <xdr:sp macro="" textlink="">
      <xdr:nvSpPr>
        <xdr:cNvPr id="3" name="Arrow: Down 2">
          <a:extLst>
            <a:ext uri="{FF2B5EF4-FFF2-40B4-BE49-F238E27FC236}">
              <a16:creationId xmlns:a16="http://schemas.microsoft.com/office/drawing/2014/main" id="{FD2CD6AC-D0FF-4C29-A731-55A79B3E6586}"/>
            </a:ext>
          </a:extLst>
        </xdr:cNvPr>
        <xdr:cNvSpPr/>
      </xdr:nvSpPr>
      <xdr:spPr>
        <a:xfrm>
          <a:off x="2857500" y="1581150"/>
          <a:ext cx="484632" cy="8191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xdr:col>
      <xdr:colOff>390525</xdr:colOff>
      <xdr:row>13</xdr:row>
      <xdr:rowOff>28575</xdr:rowOff>
    </xdr:from>
    <xdr:to>
      <xdr:col>8</xdr:col>
      <xdr:colOff>352425</xdr:colOff>
      <xdr:row>20</xdr:row>
      <xdr:rowOff>180975</xdr:rowOff>
    </xdr:to>
    <xdr:sp macro="" textlink="">
      <xdr:nvSpPr>
        <xdr:cNvPr id="9" name="Rectangle: Rounded Corners 8">
          <a:extLst>
            <a:ext uri="{FF2B5EF4-FFF2-40B4-BE49-F238E27FC236}">
              <a16:creationId xmlns:a16="http://schemas.microsoft.com/office/drawing/2014/main" id="{303715AE-7EEC-4191-93F7-7573845B1C7D}"/>
            </a:ext>
          </a:extLst>
        </xdr:cNvPr>
        <xdr:cNvSpPr/>
      </xdr:nvSpPr>
      <xdr:spPr>
        <a:xfrm>
          <a:off x="1000125" y="2505075"/>
          <a:ext cx="4229100" cy="148590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GB" sz="1100" b="1">
              <a:solidFill>
                <a:schemeClr val="dk1"/>
              </a:solidFill>
              <a:effectLst/>
              <a:latin typeface="+mn-lt"/>
              <a:ea typeface="+mn-ea"/>
              <a:cs typeface="+mn-cs"/>
            </a:rPr>
            <a:t>IDENTIFY</a:t>
          </a:r>
          <a:r>
            <a:rPr lang="en-GB" sz="1100">
              <a:solidFill>
                <a:schemeClr val="dk1"/>
              </a:solidFill>
              <a:effectLst/>
              <a:latin typeface="+mn-lt"/>
              <a:ea typeface="+mn-ea"/>
              <a:cs typeface="+mn-cs"/>
            </a:rPr>
            <a:t>:</a:t>
          </a:r>
          <a:endParaRPr lang="en-ZA" sz="1100">
            <a:solidFill>
              <a:schemeClr val="dk1"/>
            </a:solidFill>
            <a:effectLst/>
            <a:latin typeface="+mn-lt"/>
            <a:ea typeface="+mn-ea"/>
            <a:cs typeface="+mn-cs"/>
          </a:endParaRPr>
        </a:p>
        <a:p>
          <a:pPr algn="ctr"/>
          <a:r>
            <a:rPr lang="en-GB" sz="1100">
              <a:solidFill>
                <a:schemeClr val="dk1"/>
              </a:solidFill>
              <a:effectLst/>
              <a:latin typeface="+mn-lt"/>
              <a:ea typeface="+mn-ea"/>
              <a:cs typeface="+mn-cs"/>
            </a:rPr>
            <a:t>The risks and opportunities to generate a comprehensive list [of risks and opportunities] based on those events that might create, enhance, prevent, degrade, accelerate, or delay the achievement of SHE objectives and targets. Complete table 6 of Appendix 7.</a:t>
          </a:r>
          <a:endParaRPr lang="en-ZA" sz="1100">
            <a:solidFill>
              <a:schemeClr val="dk1"/>
            </a:solidFill>
            <a:effectLst/>
            <a:latin typeface="+mn-lt"/>
            <a:ea typeface="+mn-ea"/>
            <a:cs typeface="+mn-cs"/>
          </a:endParaRPr>
        </a:p>
        <a:p>
          <a:pPr algn="l"/>
          <a:endParaRPr lang="en-ZA" sz="1100"/>
        </a:p>
      </xdr:txBody>
    </xdr:sp>
    <xdr:clientData/>
  </xdr:twoCellAnchor>
  <xdr:twoCellAnchor>
    <xdr:from>
      <xdr:col>1</xdr:col>
      <xdr:colOff>323850</xdr:colOff>
      <xdr:row>26</xdr:row>
      <xdr:rowOff>76200</xdr:rowOff>
    </xdr:from>
    <xdr:to>
      <xdr:col>8</xdr:col>
      <xdr:colOff>419100</xdr:colOff>
      <xdr:row>34</xdr:row>
      <xdr:rowOff>38100</xdr:rowOff>
    </xdr:to>
    <xdr:sp macro="" textlink="">
      <xdr:nvSpPr>
        <xdr:cNvPr id="10" name="Rectangle: Rounded Corners 9">
          <a:extLst>
            <a:ext uri="{FF2B5EF4-FFF2-40B4-BE49-F238E27FC236}">
              <a16:creationId xmlns:a16="http://schemas.microsoft.com/office/drawing/2014/main" id="{C4E0514B-986C-48D5-AD16-4337838EFCE8}"/>
            </a:ext>
          </a:extLst>
        </xdr:cNvPr>
        <xdr:cNvSpPr/>
      </xdr:nvSpPr>
      <xdr:spPr>
        <a:xfrm>
          <a:off x="933450" y="5029200"/>
          <a:ext cx="4362450" cy="148590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GB" sz="1100" b="1">
              <a:solidFill>
                <a:schemeClr val="dk1"/>
              </a:solidFill>
              <a:effectLst/>
              <a:latin typeface="+mn-lt"/>
              <a:ea typeface="+mn-ea"/>
              <a:cs typeface="+mn-cs"/>
            </a:rPr>
            <a:t>ANALYSE:</a:t>
          </a:r>
        </a:p>
        <a:p>
          <a:pPr algn="ctr"/>
          <a:r>
            <a:rPr lang="en-GB" sz="1100" b="0">
              <a:solidFill>
                <a:schemeClr val="dk1"/>
              </a:solidFill>
              <a:effectLst/>
              <a:latin typeface="+mn-lt"/>
              <a:ea typeface="+mn-ea"/>
              <a:cs typeface="+mn-cs"/>
            </a:rPr>
            <a:t>The risk or opportunity with intent to inform your evaluation and decision of whether a response is required. Here is where you will assess the potential impact and likelihood of the risks and opportunities.</a:t>
          </a:r>
        </a:p>
        <a:p>
          <a:pPr algn="l"/>
          <a:endParaRPr lang="en-ZA" sz="1100"/>
        </a:p>
      </xdr:txBody>
    </xdr:sp>
    <xdr:clientData/>
  </xdr:twoCellAnchor>
  <xdr:twoCellAnchor>
    <xdr:from>
      <xdr:col>4</xdr:col>
      <xdr:colOff>438150</xdr:colOff>
      <xdr:row>21</xdr:row>
      <xdr:rowOff>114300</xdr:rowOff>
    </xdr:from>
    <xdr:to>
      <xdr:col>5</xdr:col>
      <xdr:colOff>313182</xdr:colOff>
      <xdr:row>25</xdr:row>
      <xdr:rowOff>171450</xdr:rowOff>
    </xdr:to>
    <xdr:sp macro="" textlink="">
      <xdr:nvSpPr>
        <xdr:cNvPr id="12" name="Arrow: Down 11">
          <a:extLst>
            <a:ext uri="{FF2B5EF4-FFF2-40B4-BE49-F238E27FC236}">
              <a16:creationId xmlns:a16="http://schemas.microsoft.com/office/drawing/2014/main" id="{F4D1A279-425B-4C61-B698-B30036BE9372}"/>
            </a:ext>
          </a:extLst>
        </xdr:cNvPr>
        <xdr:cNvSpPr/>
      </xdr:nvSpPr>
      <xdr:spPr>
        <a:xfrm>
          <a:off x="2876550" y="4114800"/>
          <a:ext cx="484632" cy="8191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4</xdr:col>
      <xdr:colOff>438150</xdr:colOff>
      <xdr:row>34</xdr:row>
      <xdr:rowOff>114300</xdr:rowOff>
    </xdr:from>
    <xdr:to>
      <xdr:col>5</xdr:col>
      <xdr:colOff>313182</xdr:colOff>
      <xdr:row>38</xdr:row>
      <xdr:rowOff>171450</xdr:rowOff>
    </xdr:to>
    <xdr:sp macro="" textlink="">
      <xdr:nvSpPr>
        <xdr:cNvPr id="14" name="Arrow: Down 13">
          <a:extLst>
            <a:ext uri="{FF2B5EF4-FFF2-40B4-BE49-F238E27FC236}">
              <a16:creationId xmlns:a16="http://schemas.microsoft.com/office/drawing/2014/main" id="{0F7B1A22-5611-44F7-9045-E8180928A555}"/>
            </a:ext>
          </a:extLst>
        </xdr:cNvPr>
        <xdr:cNvSpPr/>
      </xdr:nvSpPr>
      <xdr:spPr>
        <a:xfrm>
          <a:off x="2876550" y="6591300"/>
          <a:ext cx="484632" cy="8191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4</xdr:col>
      <xdr:colOff>419100</xdr:colOff>
      <xdr:row>47</xdr:row>
      <xdr:rowOff>76200</xdr:rowOff>
    </xdr:from>
    <xdr:to>
      <xdr:col>5</xdr:col>
      <xdr:colOff>294132</xdr:colOff>
      <xdr:row>51</xdr:row>
      <xdr:rowOff>133350</xdr:rowOff>
    </xdr:to>
    <xdr:sp macro="" textlink="">
      <xdr:nvSpPr>
        <xdr:cNvPr id="15" name="Arrow: Down 14">
          <a:extLst>
            <a:ext uri="{FF2B5EF4-FFF2-40B4-BE49-F238E27FC236}">
              <a16:creationId xmlns:a16="http://schemas.microsoft.com/office/drawing/2014/main" id="{F0285286-9B36-45F9-BD38-E5BD9BD99B26}"/>
            </a:ext>
          </a:extLst>
        </xdr:cNvPr>
        <xdr:cNvSpPr/>
      </xdr:nvSpPr>
      <xdr:spPr>
        <a:xfrm>
          <a:off x="2857500" y="9029700"/>
          <a:ext cx="484632" cy="81915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xdr:col>
      <xdr:colOff>342900</xdr:colOff>
      <xdr:row>39</xdr:row>
      <xdr:rowOff>142875</xdr:rowOff>
    </xdr:from>
    <xdr:to>
      <xdr:col>8</xdr:col>
      <xdr:colOff>381000</xdr:colOff>
      <xdr:row>46</xdr:row>
      <xdr:rowOff>133350</xdr:rowOff>
    </xdr:to>
    <xdr:sp macro="" textlink="">
      <xdr:nvSpPr>
        <xdr:cNvPr id="16" name="Rectangle: Rounded Corners 15">
          <a:extLst>
            <a:ext uri="{FF2B5EF4-FFF2-40B4-BE49-F238E27FC236}">
              <a16:creationId xmlns:a16="http://schemas.microsoft.com/office/drawing/2014/main" id="{482143D8-81D6-4F4B-B033-E79394CC4AA0}"/>
            </a:ext>
          </a:extLst>
        </xdr:cNvPr>
        <xdr:cNvSpPr/>
      </xdr:nvSpPr>
      <xdr:spPr>
        <a:xfrm>
          <a:off x="952500" y="7572375"/>
          <a:ext cx="4305300" cy="132397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GB" sz="1100" b="1">
              <a:solidFill>
                <a:schemeClr val="dk1"/>
              </a:solidFill>
              <a:effectLst/>
              <a:latin typeface="+mn-lt"/>
              <a:ea typeface="+mn-ea"/>
              <a:cs typeface="+mn-cs"/>
            </a:rPr>
            <a:t>EVALUATE</a:t>
          </a:r>
          <a:r>
            <a:rPr lang="en-GB" sz="1100">
              <a:solidFill>
                <a:schemeClr val="dk1"/>
              </a:solidFill>
              <a:effectLst/>
              <a:latin typeface="+mn-lt"/>
              <a:ea typeface="+mn-ea"/>
              <a:cs typeface="+mn-cs"/>
            </a:rPr>
            <a:t>:</a:t>
          </a:r>
          <a:endParaRPr lang="en-ZA" sz="1100">
            <a:solidFill>
              <a:schemeClr val="dk1"/>
            </a:solidFill>
            <a:effectLst/>
            <a:latin typeface="+mn-lt"/>
            <a:ea typeface="+mn-ea"/>
            <a:cs typeface="+mn-cs"/>
          </a:endParaRPr>
        </a:p>
        <a:p>
          <a:pPr algn="ctr"/>
          <a:r>
            <a:rPr lang="en-GB" sz="1100">
              <a:solidFill>
                <a:schemeClr val="dk1"/>
              </a:solidFill>
              <a:effectLst/>
              <a:latin typeface="+mn-lt"/>
              <a:ea typeface="+mn-ea"/>
              <a:cs typeface="+mn-cs"/>
            </a:rPr>
            <a:t>The results of your analysis and decide, which risks, and opportunities require a response and what your recommended response will be.</a:t>
          </a:r>
          <a:endParaRPr lang="en-ZA" sz="1100">
            <a:solidFill>
              <a:schemeClr val="dk1"/>
            </a:solidFill>
            <a:effectLst/>
            <a:latin typeface="+mn-lt"/>
            <a:ea typeface="+mn-ea"/>
            <a:cs typeface="+mn-cs"/>
          </a:endParaRPr>
        </a:p>
        <a:p>
          <a:pPr algn="l"/>
          <a:endParaRPr lang="en-ZA" sz="1100"/>
        </a:p>
      </xdr:txBody>
    </xdr:sp>
    <xdr:clientData/>
  </xdr:twoCellAnchor>
  <xdr:twoCellAnchor>
    <xdr:from>
      <xdr:col>1</xdr:col>
      <xdr:colOff>342899</xdr:colOff>
      <xdr:row>52</xdr:row>
      <xdr:rowOff>57150</xdr:rowOff>
    </xdr:from>
    <xdr:to>
      <xdr:col>8</xdr:col>
      <xdr:colOff>390524</xdr:colOff>
      <xdr:row>58</xdr:row>
      <xdr:rowOff>9525</xdr:rowOff>
    </xdr:to>
    <xdr:sp macro="" textlink="">
      <xdr:nvSpPr>
        <xdr:cNvPr id="17" name="Rectangle: Rounded Corners 16">
          <a:extLst>
            <a:ext uri="{FF2B5EF4-FFF2-40B4-BE49-F238E27FC236}">
              <a16:creationId xmlns:a16="http://schemas.microsoft.com/office/drawing/2014/main" id="{5E940072-552A-4CA1-B8A2-E7AAFDC3236E}"/>
            </a:ext>
          </a:extLst>
        </xdr:cNvPr>
        <xdr:cNvSpPr/>
      </xdr:nvSpPr>
      <xdr:spPr>
        <a:xfrm>
          <a:off x="952499" y="9963150"/>
          <a:ext cx="4314825" cy="109537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GB" sz="1100" b="1">
              <a:solidFill>
                <a:schemeClr val="dk1"/>
              </a:solidFill>
              <a:effectLst/>
              <a:latin typeface="+mn-lt"/>
              <a:ea typeface="+mn-ea"/>
              <a:cs typeface="+mn-cs"/>
            </a:rPr>
            <a:t>DECIDE:</a:t>
          </a:r>
        </a:p>
        <a:p>
          <a:pPr algn="ctr"/>
          <a:r>
            <a:rPr lang="en-GB" sz="1100" b="0">
              <a:solidFill>
                <a:schemeClr val="dk1"/>
              </a:solidFill>
              <a:effectLst/>
              <a:latin typeface="+mn-lt"/>
              <a:ea typeface="+mn-ea"/>
              <a:cs typeface="+mn-cs"/>
            </a:rPr>
            <a:t>The level at which the response required needs to be monitored at group, or department or station level.</a:t>
          </a:r>
        </a:p>
        <a:p>
          <a:pPr algn="l"/>
          <a:endParaRPr lang="en-ZA" sz="1100"/>
        </a:p>
      </xdr:txBody>
    </xdr:sp>
    <xdr:clientData/>
  </xdr:twoCellAnchor>
  <xdr:twoCellAnchor>
    <xdr:from>
      <xdr:col>9</xdr:col>
      <xdr:colOff>444500</xdr:colOff>
      <xdr:row>13</xdr:row>
      <xdr:rowOff>150812</xdr:rowOff>
    </xdr:from>
    <xdr:to>
      <xdr:col>13</xdr:col>
      <xdr:colOff>230188</xdr:colOff>
      <xdr:row>20</xdr:row>
      <xdr:rowOff>142875</xdr:rowOff>
    </xdr:to>
    <xdr:sp macro="" textlink="">
      <xdr:nvSpPr>
        <xdr:cNvPr id="4" name="Rectangle: Rounded Corners 3">
          <a:extLst>
            <a:ext uri="{FF2B5EF4-FFF2-40B4-BE49-F238E27FC236}">
              <a16:creationId xmlns:a16="http://schemas.microsoft.com/office/drawing/2014/main" id="{0B384F3E-9A1C-4C5A-8CB4-352AEB47EB65}"/>
            </a:ext>
          </a:extLst>
        </xdr:cNvPr>
        <xdr:cNvSpPr/>
      </xdr:nvSpPr>
      <xdr:spPr>
        <a:xfrm>
          <a:off x="5945188" y="2627312"/>
          <a:ext cx="2230438" cy="1325563"/>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Complete Table</a:t>
          </a:r>
          <a:r>
            <a:rPr lang="en-ZA" sz="1100" baseline="0"/>
            <a:t> 6 (Appendix 7). For the Risk/Opportunity category and description refer to Table 7. (please not that this is not an exhaustive list)</a:t>
          </a:r>
          <a:endParaRPr lang="en-ZA"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532947</xdr:colOff>
      <xdr:row>2</xdr:row>
      <xdr:rowOff>283482</xdr:rowOff>
    </xdr:from>
    <xdr:to>
      <xdr:col>7</xdr:col>
      <xdr:colOff>521607</xdr:colOff>
      <xdr:row>4</xdr:row>
      <xdr:rowOff>68035</xdr:rowOff>
    </xdr:to>
    <xdr:sp macro="" textlink="">
      <xdr:nvSpPr>
        <xdr:cNvPr id="2" name="Rectangle 1">
          <a:extLst>
            <a:ext uri="{FF2B5EF4-FFF2-40B4-BE49-F238E27FC236}">
              <a16:creationId xmlns:a16="http://schemas.microsoft.com/office/drawing/2014/main" id="{6A6964C7-CE98-4A07-996B-8AEA07381042}"/>
            </a:ext>
          </a:extLst>
        </xdr:cNvPr>
        <xdr:cNvSpPr/>
      </xdr:nvSpPr>
      <xdr:spPr>
        <a:xfrm>
          <a:off x="11146518" y="669018"/>
          <a:ext cx="3050268" cy="1292678"/>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This is a non-exhaustive list of risk</a:t>
          </a:r>
          <a:r>
            <a:rPr lang="en-ZA" sz="1100" baseline="0"/>
            <a:t> and opportunity categories and their descriptions. Other risks and opportunities that are not included in the list can be included when completing Table 6.</a:t>
          </a:r>
          <a:endParaRPr lang="en-ZA"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9</xdr:col>
      <xdr:colOff>390525</xdr:colOff>
      <xdr:row>8</xdr:row>
      <xdr:rowOff>114300</xdr:rowOff>
    </xdr:from>
    <xdr:to>
      <xdr:col>12</xdr:col>
      <xdr:colOff>428625</xdr:colOff>
      <xdr:row>8</xdr:row>
      <xdr:rowOff>114300</xdr:rowOff>
    </xdr:to>
    <xdr:sp macro="" textlink="">
      <xdr:nvSpPr>
        <xdr:cNvPr id="13316" name="AutoShape 4">
          <a:extLst>
            <a:ext uri="{FF2B5EF4-FFF2-40B4-BE49-F238E27FC236}">
              <a16:creationId xmlns:a16="http://schemas.microsoft.com/office/drawing/2014/main" id="{1C1CC6EA-8DC6-49C8-9C93-C166BD72FD2B}"/>
            </a:ext>
          </a:extLst>
        </xdr:cNvPr>
        <xdr:cNvSpPr>
          <a:spLocks noChangeShapeType="1"/>
        </xdr:cNvSpPr>
      </xdr:nvSpPr>
      <xdr:spPr bwMode="auto">
        <a:xfrm>
          <a:off x="5876925" y="2486025"/>
          <a:ext cx="1866900" cy="0"/>
        </a:xfrm>
        <a:prstGeom prst="straightConnector1">
          <a:avLst/>
        </a:prstGeom>
        <a:noFill/>
        <a:ln w="38100">
          <a:solidFill>
            <a:srgbClr val="000099"/>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523875</xdr:colOff>
      <xdr:row>8</xdr:row>
      <xdr:rowOff>104775</xdr:rowOff>
    </xdr:from>
    <xdr:to>
      <xdr:col>5</xdr:col>
      <xdr:colOff>590550</xdr:colOff>
      <xdr:row>8</xdr:row>
      <xdr:rowOff>114300</xdr:rowOff>
    </xdr:to>
    <xdr:sp macro="" textlink="">
      <xdr:nvSpPr>
        <xdr:cNvPr id="13317" name="AutoShape 5">
          <a:extLst>
            <a:ext uri="{FF2B5EF4-FFF2-40B4-BE49-F238E27FC236}">
              <a16:creationId xmlns:a16="http://schemas.microsoft.com/office/drawing/2014/main" id="{016F354D-92D4-4CD9-BE38-161477535B9B}"/>
            </a:ext>
          </a:extLst>
        </xdr:cNvPr>
        <xdr:cNvSpPr>
          <a:spLocks noChangeShapeType="1"/>
        </xdr:cNvSpPr>
      </xdr:nvSpPr>
      <xdr:spPr bwMode="auto">
        <a:xfrm flipH="1">
          <a:off x="1743075" y="2476500"/>
          <a:ext cx="1895475" cy="9525"/>
        </a:xfrm>
        <a:prstGeom prst="straightConnector1">
          <a:avLst/>
        </a:prstGeom>
        <a:noFill/>
        <a:ln w="38100">
          <a:solidFill>
            <a:srgbClr val="000099"/>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9525</xdr:colOff>
      <xdr:row>17</xdr:row>
      <xdr:rowOff>47625</xdr:rowOff>
    </xdr:from>
    <xdr:to>
      <xdr:col>3</xdr:col>
      <xdr:colOff>381000</xdr:colOff>
      <xdr:row>18</xdr:row>
      <xdr:rowOff>152400</xdr:rowOff>
    </xdr:to>
    <xdr:sp macro="" textlink="">
      <xdr:nvSpPr>
        <xdr:cNvPr id="13313" name="Text Box 1">
          <a:extLst>
            <a:ext uri="{FF2B5EF4-FFF2-40B4-BE49-F238E27FC236}">
              <a16:creationId xmlns:a16="http://schemas.microsoft.com/office/drawing/2014/main" id="{35816DB3-F7FF-452E-9BE5-3984F2E89DA9}"/>
            </a:ext>
          </a:extLst>
        </xdr:cNvPr>
        <xdr:cNvSpPr txBox="1">
          <a:spLocks noChangeArrowheads="1"/>
        </xdr:cNvSpPr>
      </xdr:nvSpPr>
      <xdr:spPr bwMode="auto">
        <a:xfrm>
          <a:off x="1228725" y="4781550"/>
          <a:ext cx="98107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n-ZA" sz="1100" b="0" i="0" u="none" strike="noStrike" baseline="0">
            <a:solidFill>
              <a:srgbClr val="FFFFFF"/>
            </a:solidFill>
            <a:latin typeface="Arial"/>
            <a:cs typeface="Arial"/>
          </a:endParaRPr>
        </a:p>
      </xdr:txBody>
    </xdr:sp>
    <xdr:clientData/>
  </xdr:twoCellAnchor>
  <xdr:twoCellAnchor>
    <xdr:from>
      <xdr:col>2</xdr:col>
      <xdr:colOff>0</xdr:colOff>
      <xdr:row>15</xdr:row>
      <xdr:rowOff>285750</xdr:rowOff>
    </xdr:from>
    <xdr:to>
      <xdr:col>3</xdr:col>
      <xdr:colOff>371475</xdr:colOff>
      <xdr:row>15</xdr:row>
      <xdr:rowOff>581025</xdr:rowOff>
    </xdr:to>
    <xdr:sp macro="" textlink="">
      <xdr:nvSpPr>
        <xdr:cNvPr id="13314" name="Text Box 2">
          <a:extLst>
            <a:ext uri="{FF2B5EF4-FFF2-40B4-BE49-F238E27FC236}">
              <a16:creationId xmlns:a16="http://schemas.microsoft.com/office/drawing/2014/main" id="{8A58B34A-D642-4B94-94B4-42CFE89907B1}"/>
            </a:ext>
          </a:extLst>
        </xdr:cNvPr>
        <xdr:cNvSpPr txBox="1">
          <a:spLocks noChangeArrowheads="1"/>
        </xdr:cNvSpPr>
      </xdr:nvSpPr>
      <xdr:spPr bwMode="auto">
        <a:xfrm>
          <a:off x="1219200" y="4010025"/>
          <a:ext cx="98107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ZA" sz="1100" b="0" i="0" u="none" strike="noStrike" baseline="0">
              <a:solidFill>
                <a:srgbClr val="000000"/>
              </a:solidFill>
              <a:latin typeface="Arial"/>
              <a:cs typeface="Arial"/>
            </a:rPr>
            <a:t>Medium</a:t>
          </a:r>
        </a:p>
      </xdr:txBody>
    </xdr:sp>
    <xdr:clientData/>
  </xdr:twoCellAnchor>
  <xdr:twoCellAnchor>
    <xdr:from>
      <xdr:col>15</xdr:col>
      <xdr:colOff>400050</xdr:colOff>
      <xdr:row>3</xdr:row>
      <xdr:rowOff>28576</xdr:rowOff>
    </xdr:from>
    <xdr:to>
      <xdr:col>16</xdr:col>
      <xdr:colOff>466725</xdr:colOff>
      <xdr:row>3</xdr:row>
      <xdr:rowOff>323850</xdr:rowOff>
    </xdr:to>
    <xdr:sp macro="" textlink="">
      <xdr:nvSpPr>
        <xdr:cNvPr id="2" name="TextBox 1">
          <a:extLst>
            <a:ext uri="{FF2B5EF4-FFF2-40B4-BE49-F238E27FC236}">
              <a16:creationId xmlns:a16="http://schemas.microsoft.com/office/drawing/2014/main" id="{ACD57425-D7C3-486E-B4C7-22A0BA54569E}"/>
            </a:ext>
          </a:extLst>
        </xdr:cNvPr>
        <xdr:cNvSpPr txBox="1"/>
      </xdr:nvSpPr>
      <xdr:spPr>
        <a:xfrm>
          <a:off x="9544050" y="1057276"/>
          <a:ext cx="676275" cy="295274"/>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a:t>Low </a:t>
          </a:r>
        </a:p>
      </xdr:txBody>
    </xdr:sp>
    <xdr:clientData/>
  </xdr:twoCellAnchor>
  <xdr:twoCellAnchor>
    <xdr:from>
      <xdr:col>15</xdr:col>
      <xdr:colOff>276225</xdr:colOff>
      <xdr:row>4</xdr:row>
      <xdr:rowOff>76200</xdr:rowOff>
    </xdr:from>
    <xdr:to>
      <xdr:col>16</xdr:col>
      <xdr:colOff>466725</xdr:colOff>
      <xdr:row>4</xdr:row>
      <xdr:rowOff>400050</xdr:rowOff>
    </xdr:to>
    <xdr:sp macro="" textlink="">
      <xdr:nvSpPr>
        <xdr:cNvPr id="3" name="TextBox 2">
          <a:extLst>
            <a:ext uri="{FF2B5EF4-FFF2-40B4-BE49-F238E27FC236}">
              <a16:creationId xmlns:a16="http://schemas.microsoft.com/office/drawing/2014/main" id="{A30E74EE-C98C-4777-98AB-C261F5F449E0}"/>
            </a:ext>
          </a:extLst>
        </xdr:cNvPr>
        <xdr:cNvSpPr txBox="1"/>
      </xdr:nvSpPr>
      <xdr:spPr>
        <a:xfrm>
          <a:off x="9420225" y="1476375"/>
          <a:ext cx="800100" cy="3238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a:t>Medium </a:t>
          </a:r>
        </a:p>
      </xdr:txBody>
    </xdr:sp>
    <xdr:clientData/>
  </xdr:twoCellAnchor>
  <xdr:twoCellAnchor>
    <xdr:from>
      <xdr:col>15</xdr:col>
      <xdr:colOff>352424</xdr:colOff>
      <xdr:row>5</xdr:row>
      <xdr:rowOff>114300</xdr:rowOff>
    </xdr:from>
    <xdr:to>
      <xdr:col>16</xdr:col>
      <xdr:colOff>466725</xdr:colOff>
      <xdr:row>5</xdr:row>
      <xdr:rowOff>466725</xdr:rowOff>
    </xdr:to>
    <xdr:sp macro="" textlink="">
      <xdr:nvSpPr>
        <xdr:cNvPr id="4" name="TextBox 3">
          <a:extLst>
            <a:ext uri="{FF2B5EF4-FFF2-40B4-BE49-F238E27FC236}">
              <a16:creationId xmlns:a16="http://schemas.microsoft.com/office/drawing/2014/main" id="{1FDFAF7C-A8EF-4530-AB9E-052F18DFC53D}"/>
            </a:ext>
          </a:extLst>
        </xdr:cNvPr>
        <xdr:cNvSpPr txBox="1"/>
      </xdr:nvSpPr>
      <xdr:spPr>
        <a:xfrm>
          <a:off x="9496424" y="1952625"/>
          <a:ext cx="723901" cy="35242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400">
              <a:solidFill>
                <a:schemeClr val="bg1"/>
              </a:solidFill>
            </a:rPr>
            <a:t>High </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258233</xdr:rowOff>
    </xdr:from>
    <xdr:to>
      <xdr:col>1</xdr:col>
      <xdr:colOff>1636183</xdr:colOff>
      <xdr:row>3</xdr:row>
      <xdr:rowOff>220133</xdr:rowOff>
    </xdr:to>
    <xdr:pic>
      <xdr:nvPicPr>
        <xdr:cNvPr id="2" name="Picture 1">
          <a:extLst>
            <a:ext uri="{FF2B5EF4-FFF2-40B4-BE49-F238E27FC236}">
              <a16:creationId xmlns:a16="http://schemas.microsoft.com/office/drawing/2014/main" id="{C523E58C-85C7-45C2-9F5B-EFF64A8B0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083" y="258233"/>
          <a:ext cx="2658533" cy="1009650"/>
        </a:xfrm>
        <a:prstGeom prst="rect">
          <a:avLst/>
        </a:prstGeom>
        <a:noFill/>
        <a:ln>
          <a:noFill/>
        </a:ln>
        <a:effectLst/>
        <a:extLst>
          <a:ext uri="{909E8E84-426E-40DD-AFC4-6F175D3DCCD1}">
            <a14:hiddenFill xmlns:a14="http://schemas.microsoft.com/office/drawing/2010/main">
              <a:solidFill>
                <a:srgbClr val="4F81BD"/>
              </a:solidFill>
            </a14:hiddenFill>
          </a:ex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xdr:from>
      <xdr:col>5</xdr:col>
      <xdr:colOff>0</xdr:colOff>
      <xdr:row>1</xdr:row>
      <xdr:rowOff>190500</xdr:rowOff>
    </xdr:from>
    <xdr:to>
      <xdr:col>13</xdr:col>
      <xdr:colOff>0</xdr:colOff>
      <xdr:row>3</xdr:row>
      <xdr:rowOff>21167</xdr:rowOff>
    </xdr:to>
    <xdr:sp macro="" textlink="">
      <xdr:nvSpPr>
        <xdr:cNvPr id="3" name="TextBox 2">
          <a:extLst>
            <a:ext uri="{FF2B5EF4-FFF2-40B4-BE49-F238E27FC236}">
              <a16:creationId xmlns:a16="http://schemas.microsoft.com/office/drawing/2014/main" id="{D4A08CED-C6D7-4F18-97C3-4562B4F40460}"/>
            </a:ext>
          </a:extLst>
        </xdr:cNvPr>
        <xdr:cNvSpPr txBox="1"/>
      </xdr:nvSpPr>
      <xdr:spPr>
        <a:xfrm>
          <a:off x="9186333" y="520700"/>
          <a:ext cx="15007167" cy="618067"/>
        </a:xfrm>
        <a:prstGeom prst="rect">
          <a:avLst/>
        </a:prstGeom>
        <a:solidFill>
          <a:srgbClr val="C97A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ZA"/>
        </a:p>
      </xdr:txBody>
    </xdr:sp>
    <xdr:clientData/>
  </xdr:twoCellAnchor>
  <xdr:twoCellAnchor editAs="oneCell">
    <xdr:from>
      <xdr:col>6</xdr:col>
      <xdr:colOff>1417109</xdr:colOff>
      <xdr:row>0</xdr:row>
      <xdr:rowOff>0</xdr:rowOff>
    </xdr:from>
    <xdr:to>
      <xdr:col>7</xdr:col>
      <xdr:colOff>1061865</xdr:colOff>
      <xdr:row>4</xdr:row>
      <xdr:rowOff>113068</xdr:rowOff>
    </xdr:to>
    <xdr:pic>
      <xdr:nvPicPr>
        <xdr:cNvPr id="4" name="Graphic 23" descr="Electrician female with solid fill">
          <a:extLst>
            <a:ext uri="{FF2B5EF4-FFF2-40B4-BE49-F238E27FC236}">
              <a16:creationId xmlns:a16="http://schemas.microsoft.com/office/drawing/2014/main" id="{79405C8F-CE94-43CE-8453-BCFDD31C1303}"/>
            </a:ext>
          </a:extLst>
        </xdr:cNvPr>
        <xdr:cNvPicPr>
          <a:picLocks noChangeAspect="1"/>
        </xdr:cNvPicPr>
      </xdr:nvPicPr>
      <xdr:blipFill>
        <a:blip xmlns:r="http://schemas.openxmlformats.org/officeDocument/2006/relationships" r:embed="rId2"/>
        <a:stretch>
          <a:fillRect/>
        </a:stretch>
      </xdr:blipFill>
      <xdr:spPr>
        <a:xfrm>
          <a:off x="13496220" y="0"/>
          <a:ext cx="1352201" cy="1368957"/>
        </a:xfrm>
        <a:prstGeom prst="rect">
          <a:avLst/>
        </a:prstGeom>
        <a:effectLst>
          <a:outerShdw blurRad="50800" dist="38100" dir="2700000" algn="tl" rotWithShape="0">
            <a:prstClr val="black">
              <a:alpha val="40000"/>
            </a:prstClr>
          </a:outerShdw>
        </a:effectLst>
      </xdr:spPr>
    </xdr:pic>
    <xdr:clientData/>
  </xdr:twoCellAnchor>
  <xdr:twoCellAnchor editAs="oneCell">
    <xdr:from>
      <xdr:col>8</xdr:col>
      <xdr:colOff>112181</xdr:colOff>
      <xdr:row>0</xdr:row>
      <xdr:rowOff>69876</xdr:rowOff>
    </xdr:from>
    <xdr:to>
      <xdr:col>8</xdr:col>
      <xdr:colOff>1466849</xdr:colOff>
      <xdr:row>4</xdr:row>
      <xdr:rowOff>167219</xdr:rowOff>
    </xdr:to>
    <xdr:pic>
      <xdr:nvPicPr>
        <xdr:cNvPr id="5" name="Graphic 16" descr="Atom outline">
          <a:extLst>
            <a:ext uri="{FF2B5EF4-FFF2-40B4-BE49-F238E27FC236}">
              <a16:creationId xmlns:a16="http://schemas.microsoft.com/office/drawing/2014/main" id="{B708880C-FF5B-4150-8E76-62A0EBAFC36B}"/>
            </a:ext>
          </a:extLst>
        </xdr:cNvPr>
        <xdr:cNvPicPr>
          <a:picLocks noChangeAspect="1"/>
        </xdr:cNvPicPr>
      </xdr:nvPicPr>
      <xdr:blipFill>
        <a:blip xmlns:r="http://schemas.openxmlformats.org/officeDocument/2006/relationships" r:embed="rId3"/>
        <a:stretch>
          <a:fillRect/>
        </a:stretch>
      </xdr:blipFill>
      <xdr:spPr>
        <a:xfrm>
          <a:off x="13637681" y="69876"/>
          <a:ext cx="1354668" cy="1367343"/>
        </a:xfrm>
        <a:prstGeom prst="rect">
          <a:avLst/>
        </a:prstGeom>
        <a:effectLst>
          <a:outerShdw blurRad="50800" dist="38100" dir="2700000" algn="tl" rotWithShape="0">
            <a:prstClr val="black">
              <a:alpha val="40000"/>
            </a:prstClr>
          </a:outerShdw>
        </a:effectLst>
      </xdr:spPr>
    </xdr:pic>
    <xdr:clientData/>
  </xdr:twoCellAnchor>
  <xdr:twoCellAnchor editAs="oneCell">
    <xdr:from>
      <xdr:col>9</xdr:col>
      <xdr:colOff>712789</xdr:colOff>
      <xdr:row>0</xdr:row>
      <xdr:rowOff>0</xdr:rowOff>
    </xdr:from>
    <xdr:to>
      <xdr:col>10</xdr:col>
      <xdr:colOff>393173</xdr:colOff>
      <xdr:row>4</xdr:row>
      <xdr:rowOff>130176</xdr:rowOff>
    </xdr:to>
    <xdr:pic>
      <xdr:nvPicPr>
        <xdr:cNvPr id="6" name="Graphic 21" descr="Construction worker male with solid fill">
          <a:extLst>
            <a:ext uri="{FF2B5EF4-FFF2-40B4-BE49-F238E27FC236}">
              <a16:creationId xmlns:a16="http://schemas.microsoft.com/office/drawing/2014/main" id="{08AE3729-1380-43C6-A4C8-34AA2851AB51}"/>
            </a:ext>
          </a:extLst>
        </xdr:cNvPr>
        <xdr:cNvPicPr>
          <a:picLocks noChangeAspect="1"/>
        </xdr:cNvPicPr>
      </xdr:nvPicPr>
      <xdr:blipFill>
        <a:blip xmlns:r="http://schemas.openxmlformats.org/officeDocument/2006/relationships" r:embed="rId4"/>
        <a:stretch>
          <a:fillRect/>
        </a:stretch>
      </xdr:blipFill>
      <xdr:spPr>
        <a:xfrm>
          <a:off x="15952789" y="0"/>
          <a:ext cx="1394884" cy="1400176"/>
        </a:xfrm>
        <a:prstGeom prst="rect">
          <a:avLst/>
        </a:prstGeom>
        <a:effectLst>
          <a:outerShdw blurRad="50800" dist="38100" dir="2700000" algn="tl" rotWithShape="0">
            <a:prstClr val="black">
              <a:alpha val="40000"/>
            </a:prstClr>
          </a:outerShdw>
        </a:effectLst>
      </xdr:spPr>
    </xdr:pic>
    <xdr:clientData/>
  </xdr:twoCellAnchor>
  <xdr:twoCellAnchor editAs="oneCell">
    <xdr:from>
      <xdr:col>5</xdr:col>
      <xdr:colOff>182562</xdr:colOff>
      <xdr:row>1</xdr:row>
      <xdr:rowOff>84667</xdr:rowOff>
    </xdr:from>
    <xdr:to>
      <xdr:col>6</xdr:col>
      <xdr:colOff>1043112</xdr:colOff>
      <xdr:row>3</xdr:row>
      <xdr:rowOff>141287</xdr:rowOff>
    </xdr:to>
    <xdr:pic>
      <xdr:nvPicPr>
        <xdr:cNvPr id="7" name="Picture 6">
          <a:extLst>
            <a:ext uri="{FF2B5EF4-FFF2-40B4-BE49-F238E27FC236}">
              <a16:creationId xmlns:a16="http://schemas.microsoft.com/office/drawing/2014/main" id="{5BCA95E4-8F84-4586-9FDE-6CFC2BF943E4}"/>
            </a:ext>
          </a:extLst>
        </xdr:cNvPr>
        <xdr:cNvPicPr>
          <a:picLocks noChangeAspect="1"/>
        </xdr:cNvPicPr>
      </xdr:nvPicPr>
      <xdr:blipFill>
        <a:blip xmlns:r="http://schemas.openxmlformats.org/officeDocument/2006/relationships" r:embed="rId5"/>
        <a:stretch>
          <a:fillRect/>
        </a:stretch>
      </xdr:blipFill>
      <xdr:spPr>
        <a:xfrm>
          <a:off x="10298112" y="414867"/>
          <a:ext cx="2568700" cy="837670"/>
        </a:xfrm>
        <a:prstGeom prst="rect">
          <a:avLst/>
        </a:prstGeom>
        <a:effectLst>
          <a:outerShdw blurRad="50800" dist="38100" dir="2700000" algn="tl" rotWithShape="0">
            <a:prstClr val="black">
              <a:alpha val="40000"/>
            </a:prstClr>
          </a:outerShdw>
        </a:effectLst>
      </xdr:spPr>
    </xdr:pic>
    <xdr:clientData/>
  </xdr:twoCellAnchor>
  <xdr:twoCellAnchor editAs="oneCell">
    <xdr:from>
      <xdr:col>10</xdr:col>
      <xdr:colOff>1393295</xdr:colOff>
      <xdr:row>1</xdr:row>
      <xdr:rowOff>82551</xdr:rowOff>
    </xdr:from>
    <xdr:to>
      <xdr:col>12</xdr:col>
      <xdr:colOff>945745</xdr:colOff>
      <xdr:row>3</xdr:row>
      <xdr:rowOff>139171</xdr:rowOff>
    </xdr:to>
    <xdr:pic>
      <xdr:nvPicPr>
        <xdr:cNvPr id="8" name="Picture 7">
          <a:extLst>
            <a:ext uri="{FF2B5EF4-FFF2-40B4-BE49-F238E27FC236}">
              <a16:creationId xmlns:a16="http://schemas.microsoft.com/office/drawing/2014/main" id="{E19F7D82-C976-4AEA-9E08-1004B906B065}"/>
            </a:ext>
          </a:extLst>
        </xdr:cNvPr>
        <xdr:cNvPicPr>
          <a:picLocks noChangeAspect="1"/>
        </xdr:cNvPicPr>
      </xdr:nvPicPr>
      <xdr:blipFill>
        <a:blip xmlns:r="http://schemas.openxmlformats.org/officeDocument/2006/relationships" r:embed="rId5"/>
        <a:stretch>
          <a:fillRect/>
        </a:stretch>
      </xdr:blipFill>
      <xdr:spPr>
        <a:xfrm>
          <a:off x="18347795" y="273051"/>
          <a:ext cx="2562350" cy="844020"/>
        </a:xfrm>
        <a:prstGeom prst="rect">
          <a:avLst/>
        </a:prstGeom>
        <a:effectLst>
          <a:outerShdw blurRad="50800" dist="38100" dir="2700000" algn="tl" rotWithShape="0">
            <a:prstClr val="black">
              <a:alpha val="40000"/>
            </a:prstClr>
          </a:outerShdw>
        </a:effec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9D424-F142-4100-8E9A-E65AA071E94C}">
  <dimension ref="A1:X16"/>
  <sheetViews>
    <sheetView topLeftCell="A7" workbookViewId="0">
      <selection activeCell="B12" sqref="B12"/>
    </sheetView>
  </sheetViews>
  <sheetFormatPr defaultRowHeight="14.5" x14ac:dyDescent="0.35"/>
  <cols>
    <col min="1" max="1" width="68.26953125" customWidth="1"/>
    <col min="2" max="2" width="53.7265625" customWidth="1"/>
    <col min="10" max="10" width="0.453125" customWidth="1"/>
    <col min="12" max="12" width="0.453125" customWidth="1"/>
    <col min="13" max="13" width="9.26953125" hidden="1" customWidth="1"/>
    <col min="14" max="14" width="2" customWidth="1"/>
    <col min="24" max="24" width="1.54296875" customWidth="1"/>
  </cols>
  <sheetData>
    <row r="1" spans="1:24" ht="15.5" x14ac:dyDescent="0.35">
      <c r="A1" s="163" t="s">
        <v>132</v>
      </c>
      <c r="B1" s="163"/>
      <c r="X1" t="s">
        <v>133</v>
      </c>
    </row>
    <row r="2" spans="1:24" ht="24.65" customHeight="1" x14ac:dyDescent="0.35">
      <c r="A2" s="28" t="s">
        <v>134</v>
      </c>
      <c r="B2" s="83" t="s">
        <v>292</v>
      </c>
      <c r="J2" t="e">
        <f>COUNTIF(#REF!,"Yes")</f>
        <v>#REF!</v>
      </c>
      <c r="K2" s="30"/>
      <c r="L2" s="30" t="e">
        <f>IF(J2=20,"Complete", "Incomplete")</f>
        <v>#REF!</v>
      </c>
      <c r="M2" s="30"/>
      <c r="N2" s="30"/>
      <c r="O2" s="30"/>
      <c r="X2" t="s">
        <v>135</v>
      </c>
    </row>
    <row r="3" spans="1:24" ht="22.5" customHeight="1" x14ac:dyDescent="0.35">
      <c r="A3" s="28" t="s">
        <v>144</v>
      </c>
      <c r="B3" s="82">
        <v>44846</v>
      </c>
      <c r="X3" t="s">
        <v>136</v>
      </c>
    </row>
    <row r="4" spans="1:24" ht="29.25" customHeight="1" x14ac:dyDescent="0.35">
      <c r="A4" s="28" t="s">
        <v>145</v>
      </c>
      <c r="B4" s="83" t="s">
        <v>293</v>
      </c>
      <c r="I4" s="10"/>
    </row>
    <row r="5" spans="1:24" ht="19.5" customHeight="1" x14ac:dyDescent="0.35">
      <c r="A5" s="164"/>
      <c r="B5" s="165"/>
    </row>
    <row r="6" spans="1:24" ht="23.15" customHeight="1" x14ac:dyDescent="0.35">
      <c r="A6" s="31" t="s">
        <v>137</v>
      </c>
      <c r="B6" s="29"/>
    </row>
    <row r="7" spans="1:24" ht="28" x14ac:dyDescent="0.35">
      <c r="A7" s="31" t="s">
        <v>138</v>
      </c>
      <c r="B7" s="29"/>
    </row>
    <row r="8" spans="1:24" ht="19.5" customHeight="1" x14ac:dyDescent="0.35">
      <c r="A8" s="28" t="s">
        <v>139</v>
      </c>
      <c r="B8" s="29"/>
    </row>
    <row r="9" spans="1:24" ht="21" customHeight="1" x14ac:dyDescent="0.35">
      <c r="A9" s="28" t="s">
        <v>140</v>
      </c>
      <c r="B9" s="29"/>
    </row>
    <row r="10" spans="1:24" ht="21.65" customHeight="1" x14ac:dyDescent="0.35">
      <c r="A10" s="28" t="s">
        <v>141</v>
      </c>
      <c r="B10" s="29"/>
    </row>
    <row r="11" spans="1:24" ht="20.149999999999999" customHeight="1" x14ac:dyDescent="0.35">
      <c r="A11" s="164"/>
      <c r="B11" s="165"/>
    </row>
    <row r="12" spans="1:24" ht="125.5" x14ac:dyDescent="0.35">
      <c r="A12" s="32" t="s">
        <v>142</v>
      </c>
      <c r="B12" s="29"/>
    </row>
    <row r="13" spans="1:24" ht="19.5" customHeight="1" x14ac:dyDescent="0.35">
      <c r="A13" s="33"/>
      <c r="B13" s="29"/>
    </row>
    <row r="14" spans="1:24" ht="21" customHeight="1" x14ac:dyDescent="0.35">
      <c r="A14" s="166" t="s">
        <v>295</v>
      </c>
      <c r="B14" s="166"/>
    </row>
    <row r="15" spans="1:24" ht="24.65" customHeight="1" x14ac:dyDescent="0.35">
      <c r="A15" s="162" t="s">
        <v>143</v>
      </c>
      <c r="B15" s="162"/>
    </row>
    <row r="16" spans="1:24" ht="26.65" customHeight="1" x14ac:dyDescent="0.35">
      <c r="A16" s="162" t="s">
        <v>294</v>
      </c>
      <c r="B16" s="162"/>
    </row>
  </sheetData>
  <mergeCells count="6">
    <mergeCell ref="A16:B16"/>
    <mergeCell ref="A1:B1"/>
    <mergeCell ref="A5:B5"/>
    <mergeCell ref="A11:B11"/>
    <mergeCell ref="A14:B14"/>
    <mergeCell ref="A15:B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EAF45-F83E-47D3-A630-B49BFDB108F7}">
  <dimension ref="A1:M84"/>
  <sheetViews>
    <sheetView topLeftCell="A90" workbookViewId="0">
      <selection activeCell="K79" sqref="K79"/>
    </sheetView>
  </sheetViews>
  <sheetFormatPr defaultColWidth="8.7265625" defaultRowHeight="14" x14ac:dyDescent="0.3"/>
  <cols>
    <col min="1" max="16384" width="8.7265625" style="80"/>
  </cols>
  <sheetData>
    <row r="1" spans="1:13" ht="27.65" customHeight="1" x14ac:dyDescent="0.3">
      <c r="A1" s="167" t="s">
        <v>0</v>
      </c>
      <c r="B1" s="167"/>
      <c r="C1" s="167"/>
      <c r="D1" s="167"/>
      <c r="E1" s="167"/>
      <c r="F1" s="167"/>
      <c r="G1" s="167"/>
      <c r="H1" s="167"/>
      <c r="I1" s="167"/>
      <c r="J1" s="167"/>
      <c r="K1" s="167"/>
      <c r="L1" s="167"/>
      <c r="M1" s="167"/>
    </row>
    <row r="5" spans="1:13" x14ac:dyDescent="0.3">
      <c r="A5" s="80" t="s">
        <v>1</v>
      </c>
    </row>
    <row r="17" spans="1:1" x14ac:dyDescent="0.3">
      <c r="A17" s="80" t="s">
        <v>5</v>
      </c>
    </row>
    <row r="35" spans="1:1" x14ac:dyDescent="0.3">
      <c r="A35" s="80" t="s">
        <v>41</v>
      </c>
    </row>
    <row r="47" spans="1:1" x14ac:dyDescent="0.3">
      <c r="A47" s="80" t="s">
        <v>40</v>
      </c>
    </row>
    <row r="60" spans="1:1" x14ac:dyDescent="0.3">
      <c r="A60" s="80" t="s">
        <v>119</v>
      </c>
    </row>
    <row r="72" spans="1:1" x14ac:dyDescent="0.3">
      <c r="A72" s="80" t="s">
        <v>120</v>
      </c>
    </row>
    <row r="84" spans="1:1" x14ac:dyDescent="0.3">
      <c r="A84" s="80" t="s">
        <v>128</v>
      </c>
    </row>
  </sheetData>
  <mergeCells count="1">
    <mergeCell ref="A1:M1"/>
  </mergeCells>
  <phoneticPr fontId="15" type="noConversion"/>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F5B0C-3D9F-46F2-A270-297DF2B48AB7}">
  <dimension ref="A2:H31"/>
  <sheetViews>
    <sheetView zoomScale="106" zoomScaleNormal="106" workbookViewId="0">
      <selection activeCell="D7" sqref="D7"/>
    </sheetView>
  </sheetViews>
  <sheetFormatPr defaultRowHeight="14.5" x14ac:dyDescent="0.35"/>
  <cols>
    <col min="1" max="1" width="32" customWidth="1"/>
    <col min="2" max="2" width="30.7265625" customWidth="1"/>
    <col min="3" max="3" width="16.453125" style="4" customWidth="1"/>
    <col min="4" max="4" width="22.7265625" customWidth="1"/>
    <col min="5" max="5" width="18.54296875" customWidth="1"/>
    <col min="6" max="6" width="30" customWidth="1"/>
    <col min="7" max="7" width="23.26953125" customWidth="1"/>
    <col min="8" max="8" width="9.26953125" style="4"/>
  </cols>
  <sheetData>
    <row r="2" spans="1:8" x14ac:dyDescent="0.35">
      <c r="A2" s="170" t="s">
        <v>42</v>
      </c>
      <c r="B2" s="170"/>
      <c r="C2" s="170"/>
      <c r="F2" s="170" t="s">
        <v>65</v>
      </c>
      <c r="G2" s="170"/>
      <c r="H2" s="170"/>
    </row>
    <row r="3" spans="1:8" ht="15" thickBot="1" x14ac:dyDescent="0.4">
      <c r="A3" s="170" t="s">
        <v>43</v>
      </c>
      <c r="B3" s="170"/>
      <c r="C3" s="170"/>
      <c r="D3" s="170"/>
      <c r="F3" s="171" t="s">
        <v>66</v>
      </c>
      <c r="G3" s="171"/>
      <c r="H3" s="171"/>
    </row>
    <row r="4" spans="1:8" ht="15" thickBot="1" x14ac:dyDescent="0.4">
      <c r="A4" s="170" t="s">
        <v>44</v>
      </c>
      <c r="B4" s="170"/>
      <c r="C4" s="170"/>
      <c r="D4" s="170"/>
      <c r="F4" s="12" t="s">
        <v>45</v>
      </c>
      <c r="G4" s="13" t="s">
        <v>46</v>
      </c>
      <c r="H4" s="13" t="s">
        <v>47</v>
      </c>
    </row>
    <row r="5" spans="1:8" ht="23.5" thickBot="1" x14ac:dyDescent="0.4">
      <c r="A5" s="12" t="s">
        <v>45</v>
      </c>
      <c r="B5" s="13" t="s">
        <v>46</v>
      </c>
      <c r="C5" s="13" t="s">
        <v>47</v>
      </c>
      <c r="F5" s="2" t="s">
        <v>67</v>
      </c>
      <c r="G5" s="3" t="s">
        <v>68</v>
      </c>
      <c r="H5" s="14">
        <v>1</v>
      </c>
    </row>
    <row r="6" spans="1:8" ht="23.5" thickBot="1" x14ac:dyDescent="0.4">
      <c r="A6" s="2" t="s">
        <v>48</v>
      </c>
      <c r="B6" s="3" t="s">
        <v>49</v>
      </c>
      <c r="C6" s="14">
        <v>3</v>
      </c>
      <c r="F6" s="2" t="s">
        <v>69</v>
      </c>
      <c r="G6" s="3" t="s">
        <v>70</v>
      </c>
      <c r="H6" s="14" t="s">
        <v>71</v>
      </c>
    </row>
    <row r="7" spans="1:8" ht="35" thickBot="1" x14ac:dyDescent="0.4">
      <c r="A7" s="2" t="s">
        <v>50</v>
      </c>
      <c r="B7" s="3" t="s">
        <v>51</v>
      </c>
      <c r="C7" s="14" t="s">
        <v>52</v>
      </c>
      <c r="F7" s="2" t="s">
        <v>72</v>
      </c>
      <c r="G7" s="3" t="s">
        <v>73</v>
      </c>
      <c r="H7" s="14">
        <v>0</v>
      </c>
    </row>
    <row r="8" spans="1:8" ht="35" thickBot="1" x14ac:dyDescent="0.4">
      <c r="A8" s="2" t="s">
        <v>53</v>
      </c>
      <c r="B8" s="3" t="s">
        <v>54</v>
      </c>
      <c r="C8" s="14">
        <v>2</v>
      </c>
      <c r="F8" s="2" t="s">
        <v>74</v>
      </c>
      <c r="G8" s="3" t="s">
        <v>75</v>
      </c>
      <c r="H8" s="14" t="s">
        <v>76</v>
      </c>
    </row>
    <row r="9" spans="1:8" ht="23.5" thickBot="1" x14ac:dyDescent="0.4">
      <c r="A9" s="2" t="s">
        <v>55</v>
      </c>
      <c r="B9" s="3" t="s">
        <v>56</v>
      </c>
      <c r="C9" s="14" t="s">
        <v>57</v>
      </c>
      <c r="F9" s="2" t="s">
        <v>77</v>
      </c>
      <c r="G9" s="3" t="s">
        <v>78</v>
      </c>
      <c r="H9" s="14" t="s">
        <v>79</v>
      </c>
    </row>
    <row r="10" spans="1:8" ht="23.5" thickBot="1" x14ac:dyDescent="0.4">
      <c r="A10" s="2" t="s">
        <v>58</v>
      </c>
      <c r="B10" s="3" t="s">
        <v>59</v>
      </c>
      <c r="C10" s="14">
        <v>1</v>
      </c>
      <c r="F10" s="15"/>
    </row>
    <row r="11" spans="1:8" ht="23.5" thickBot="1" x14ac:dyDescent="0.4">
      <c r="A11" s="2" t="s">
        <v>60</v>
      </c>
      <c r="B11" s="3" t="s">
        <v>61</v>
      </c>
      <c r="C11" s="14" t="s">
        <v>62</v>
      </c>
    </row>
    <row r="12" spans="1:8" ht="35" thickBot="1" x14ac:dyDescent="0.4">
      <c r="A12" s="2" t="s">
        <v>63</v>
      </c>
      <c r="B12" s="3" t="s">
        <v>64</v>
      </c>
      <c r="C12" s="14">
        <v>0</v>
      </c>
    </row>
    <row r="17" spans="3:7" ht="15" thickBot="1" x14ac:dyDescent="0.4">
      <c r="C17" s="170" t="s">
        <v>80</v>
      </c>
      <c r="D17" s="171"/>
      <c r="E17" s="171"/>
      <c r="F17" s="171"/>
      <c r="G17" s="171"/>
    </row>
    <row r="18" spans="3:7" x14ac:dyDescent="0.35">
      <c r="C18" s="19" t="s">
        <v>118</v>
      </c>
      <c r="D18" s="176" t="s">
        <v>82</v>
      </c>
      <c r="E18" s="168" t="s">
        <v>83</v>
      </c>
      <c r="F18" s="168" t="s">
        <v>84</v>
      </c>
      <c r="G18" s="168" t="s">
        <v>47</v>
      </c>
    </row>
    <row r="19" spans="3:7" ht="58.5" customHeight="1" thickBot="1" x14ac:dyDescent="0.4">
      <c r="C19" s="20" t="s">
        <v>81</v>
      </c>
      <c r="D19" s="177"/>
      <c r="E19" s="169"/>
      <c r="F19" s="169"/>
      <c r="G19" s="169"/>
    </row>
    <row r="20" spans="3:7" ht="69.5" thickBot="1" x14ac:dyDescent="0.4">
      <c r="C20" s="21" t="s">
        <v>85</v>
      </c>
      <c r="D20" s="3" t="s">
        <v>86</v>
      </c>
      <c r="E20" s="3" t="s">
        <v>87</v>
      </c>
      <c r="F20" s="3" t="s">
        <v>88</v>
      </c>
      <c r="G20" s="16">
        <v>6</v>
      </c>
    </row>
    <row r="21" spans="3:7" ht="180" customHeight="1" x14ac:dyDescent="0.35">
      <c r="C21" s="168" t="s">
        <v>89</v>
      </c>
      <c r="D21" s="17" t="s">
        <v>90</v>
      </c>
      <c r="E21" s="172" t="s">
        <v>92</v>
      </c>
      <c r="F21" s="172" t="s">
        <v>93</v>
      </c>
      <c r="G21" s="174">
        <v>5</v>
      </c>
    </row>
    <row r="22" spans="3:7" ht="24.75" customHeight="1" thickBot="1" x14ac:dyDescent="0.4">
      <c r="C22" s="169"/>
      <c r="D22" s="17" t="s">
        <v>91</v>
      </c>
      <c r="E22" s="173"/>
      <c r="F22" s="173"/>
      <c r="G22" s="175"/>
    </row>
    <row r="23" spans="3:7" ht="180" customHeight="1" x14ac:dyDescent="0.35">
      <c r="C23" s="168" t="s">
        <v>94</v>
      </c>
      <c r="D23" s="18" t="s">
        <v>95</v>
      </c>
      <c r="E23" s="172" t="s">
        <v>97</v>
      </c>
      <c r="F23" s="172" t="s">
        <v>98</v>
      </c>
      <c r="G23" s="174">
        <v>4</v>
      </c>
    </row>
    <row r="24" spans="3:7" ht="24.75" customHeight="1" thickBot="1" x14ac:dyDescent="0.4">
      <c r="C24" s="169"/>
      <c r="D24" s="3" t="s">
        <v>96</v>
      </c>
      <c r="E24" s="173"/>
      <c r="F24" s="173"/>
      <c r="G24" s="175"/>
    </row>
    <row r="25" spans="3:7" ht="144" customHeight="1" x14ac:dyDescent="0.35">
      <c r="C25" s="168" t="s">
        <v>99</v>
      </c>
      <c r="D25" s="17" t="s">
        <v>100</v>
      </c>
      <c r="E25" s="172" t="s">
        <v>102</v>
      </c>
      <c r="F25" s="172" t="s">
        <v>103</v>
      </c>
      <c r="G25" s="174">
        <v>3</v>
      </c>
    </row>
    <row r="26" spans="3:7" ht="24.75" customHeight="1" thickBot="1" x14ac:dyDescent="0.4">
      <c r="C26" s="169"/>
      <c r="D26" s="3" t="s">
        <v>101</v>
      </c>
      <c r="E26" s="173"/>
      <c r="F26" s="173"/>
      <c r="G26" s="175"/>
    </row>
    <row r="27" spans="3:7" ht="60" customHeight="1" x14ac:dyDescent="0.35">
      <c r="C27" s="168" t="s">
        <v>104</v>
      </c>
      <c r="D27" s="17" t="s">
        <v>105</v>
      </c>
      <c r="E27" s="172" t="s">
        <v>107</v>
      </c>
      <c r="F27" s="172" t="s">
        <v>108</v>
      </c>
      <c r="G27" s="174">
        <v>2</v>
      </c>
    </row>
    <row r="28" spans="3:7" ht="24.75" customHeight="1" thickBot="1" x14ac:dyDescent="0.4">
      <c r="C28" s="169"/>
      <c r="D28" s="3" t="s">
        <v>106</v>
      </c>
      <c r="E28" s="173"/>
      <c r="F28" s="173"/>
      <c r="G28" s="175"/>
    </row>
    <row r="29" spans="3:7" ht="48" customHeight="1" x14ac:dyDescent="0.35">
      <c r="C29" s="168" t="s">
        <v>109</v>
      </c>
      <c r="D29" s="17" t="s">
        <v>110</v>
      </c>
      <c r="E29" s="172" t="s">
        <v>112</v>
      </c>
      <c r="F29" s="172" t="s">
        <v>113</v>
      </c>
      <c r="G29" s="174">
        <v>1</v>
      </c>
    </row>
    <row r="30" spans="3:7" ht="24.75" customHeight="1" thickBot="1" x14ac:dyDescent="0.4">
      <c r="C30" s="169"/>
      <c r="D30" s="3" t="s">
        <v>111</v>
      </c>
      <c r="E30" s="173"/>
      <c r="F30" s="173"/>
      <c r="G30" s="175"/>
    </row>
    <row r="31" spans="3:7" ht="15" thickBot="1" x14ac:dyDescent="0.4">
      <c r="C31" s="21" t="s">
        <v>114</v>
      </c>
      <c r="D31" s="3" t="s">
        <v>115</v>
      </c>
      <c r="E31" s="3" t="s">
        <v>116</v>
      </c>
      <c r="F31" s="3" t="s">
        <v>117</v>
      </c>
      <c r="G31" s="16">
        <v>0</v>
      </c>
    </row>
  </sheetData>
  <mergeCells count="30">
    <mergeCell ref="C29:C30"/>
    <mergeCell ref="E29:E30"/>
    <mergeCell ref="F29:F30"/>
    <mergeCell ref="G29:G30"/>
    <mergeCell ref="C17:G17"/>
    <mergeCell ref="D18:D19"/>
    <mergeCell ref="E18:E19"/>
    <mergeCell ref="F18:F19"/>
    <mergeCell ref="C25:C26"/>
    <mergeCell ref="E25:E26"/>
    <mergeCell ref="F25:F26"/>
    <mergeCell ref="G25:G26"/>
    <mergeCell ref="C27:C28"/>
    <mergeCell ref="E27:E28"/>
    <mergeCell ref="F27:F28"/>
    <mergeCell ref="G27:G28"/>
    <mergeCell ref="C21:C22"/>
    <mergeCell ref="E21:E22"/>
    <mergeCell ref="F21:F22"/>
    <mergeCell ref="G21:G22"/>
    <mergeCell ref="C23:C24"/>
    <mergeCell ref="E23:E24"/>
    <mergeCell ref="F23:F24"/>
    <mergeCell ref="G23:G24"/>
    <mergeCell ref="G18:G19"/>
    <mergeCell ref="A3:D3"/>
    <mergeCell ref="A4:D4"/>
    <mergeCell ref="A2:C2"/>
    <mergeCell ref="F3:H3"/>
    <mergeCell ref="F2:H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AE2A5-463E-4F70-84AE-0398CC38510A}">
  <dimension ref="A1:C29"/>
  <sheetViews>
    <sheetView workbookViewId="0">
      <selection activeCell="B9" sqref="B9"/>
    </sheetView>
  </sheetViews>
  <sheetFormatPr defaultRowHeight="14.5" x14ac:dyDescent="0.35"/>
  <cols>
    <col min="1" max="1" width="21.453125" customWidth="1"/>
    <col min="2" max="2" width="41.26953125" customWidth="1"/>
    <col min="3" max="3" width="38.26953125" customWidth="1"/>
  </cols>
  <sheetData>
    <row r="1" spans="1:3" ht="23.15" customHeight="1" x14ac:dyDescent="0.35">
      <c r="A1" s="178" t="s">
        <v>6</v>
      </c>
      <c r="B1" s="178"/>
      <c r="C1" s="178"/>
    </row>
    <row r="2" spans="1:3" ht="15" thickBot="1" x14ac:dyDescent="0.4"/>
    <row r="3" spans="1:3" ht="29.65" customHeight="1" thickBot="1" x14ac:dyDescent="0.4">
      <c r="A3" s="81" t="s">
        <v>2</v>
      </c>
      <c r="B3" s="1" t="s">
        <v>3</v>
      </c>
      <c r="C3" s="1" t="s">
        <v>4</v>
      </c>
    </row>
    <row r="4" spans="1:3" ht="15" thickBot="1" x14ac:dyDescent="0.4">
      <c r="A4" s="2" t="s">
        <v>350</v>
      </c>
      <c r="B4" s="3" t="s">
        <v>735</v>
      </c>
      <c r="C4" s="3" t="s">
        <v>351</v>
      </c>
    </row>
    <row r="5" spans="1:3" ht="15" thickBot="1" x14ac:dyDescent="0.4">
      <c r="A5" s="2"/>
      <c r="B5" s="3"/>
      <c r="C5" s="3"/>
    </row>
    <row r="6" spans="1:3" ht="15" thickBot="1" x14ac:dyDescent="0.4">
      <c r="A6" s="2"/>
      <c r="B6" s="3"/>
      <c r="C6" s="3"/>
    </row>
    <row r="7" spans="1:3" ht="15" thickBot="1" x14ac:dyDescent="0.4">
      <c r="A7" s="2"/>
      <c r="B7" s="3"/>
      <c r="C7" s="3"/>
    </row>
    <row r="8" spans="1:3" ht="15" thickBot="1" x14ac:dyDescent="0.4">
      <c r="A8" s="2"/>
      <c r="B8" s="3"/>
      <c r="C8" s="3"/>
    </row>
    <row r="9" spans="1:3" ht="15" thickBot="1" x14ac:dyDescent="0.4">
      <c r="A9" s="2"/>
      <c r="B9" s="3"/>
      <c r="C9" s="3"/>
    </row>
    <row r="10" spans="1:3" ht="15" thickBot="1" x14ac:dyDescent="0.4">
      <c r="A10" s="2"/>
      <c r="B10" s="3"/>
      <c r="C10" s="3"/>
    </row>
    <row r="11" spans="1:3" ht="15" thickBot="1" x14ac:dyDescent="0.4">
      <c r="A11" s="2"/>
      <c r="B11" s="3"/>
      <c r="C11" s="3"/>
    </row>
    <row r="12" spans="1:3" ht="15" thickBot="1" x14ac:dyDescent="0.4">
      <c r="A12" s="2"/>
      <c r="B12" s="3"/>
      <c r="C12" s="3"/>
    </row>
    <row r="13" spans="1:3" ht="15" thickBot="1" x14ac:dyDescent="0.4">
      <c r="A13" s="2"/>
      <c r="B13" s="3"/>
      <c r="C13" s="3"/>
    </row>
    <row r="14" spans="1:3" ht="15" thickBot="1" x14ac:dyDescent="0.4">
      <c r="A14" s="2"/>
      <c r="B14" s="3"/>
      <c r="C14" s="3"/>
    </row>
    <row r="15" spans="1:3" ht="15" thickBot="1" x14ac:dyDescent="0.4">
      <c r="A15" s="2"/>
      <c r="B15" s="3"/>
      <c r="C15" s="3"/>
    </row>
    <row r="16" spans="1:3" ht="15" thickBot="1" x14ac:dyDescent="0.4">
      <c r="A16" s="2"/>
      <c r="B16" s="3"/>
      <c r="C16" s="3"/>
    </row>
    <row r="17" spans="1:3" ht="15" thickBot="1" x14ac:dyDescent="0.4">
      <c r="A17" s="2"/>
      <c r="B17" s="3"/>
      <c r="C17" s="3"/>
    </row>
    <row r="18" spans="1:3" ht="15" thickBot="1" x14ac:dyDescent="0.4">
      <c r="A18" s="2"/>
      <c r="B18" s="3"/>
      <c r="C18" s="3"/>
    </row>
    <row r="19" spans="1:3" ht="15" thickBot="1" x14ac:dyDescent="0.4">
      <c r="A19" s="2"/>
      <c r="B19" s="3"/>
      <c r="C19" s="3"/>
    </row>
    <row r="20" spans="1:3" ht="15" thickBot="1" x14ac:dyDescent="0.4">
      <c r="A20" s="2"/>
      <c r="B20" s="3"/>
      <c r="C20" s="3"/>
    </row>
    <row r="21" spans="1:3" ht="15" thickBot="1" x14ac:dyDescent="0.4">
      <c r="A21" s="2"/>
      <c r="B21" s="3"/>
      <c r="C21" s="3"/>
    </row>
    <row r="22" spans="1:3" ht="15" thickBot="1" x14ac:dyDescent="0.4">
      <c r="A22" s="2"/>
      <c r="B22" s="3"/>
      <c r="C22" s="3"/>
    </row>
    <row r="23" spans="1:3" ht="15" thickBot="1" x14ac:dyDescent="0.4">
      <c r="A23" s="2"/>
      <c r="B23" s="3"/>
      <c r="C23" s="3"/>
    </row>
    <row r="24" spans="1:3" ht="15" thickBot="1" x14ac:dyDescent="0.4">
      <c r="A24" s="2"/>
      <c r="B24" s="3"/>
      <c r="C24" s="3"/>
    </row>
    <row r="25" spans="1:3" ht="15" thickBot="1" x14ac:dyDescent="0.4">
      <c r="A25" s="2"/>
      <c r="B25" s="3"/>
      <c r="C25" s="3"/>
    </row>
    <row r="26" spans="1:3" ht="15" thickBot="1" x14ac:dyDescent="0.4">
      <c r="A26" s="2"/>
      <c r="B26" s="3"/>
      <c r="C26" s="3"/>
    </row>
    <row r="27" spans="1:3" ht="15" thickBot="1" x14ac:dyDescent="0.4">
      <c r="A27" s="2"/>
      <c r="B27" s="3"/>
      <c r="C27" s="3"/>
    </row>
    <row r="28" spans="1:3" ht="15" thickBot="1" x14ac:dyDescent="0.4">
      <c r="A28" s="2"/>
      <c r="B28" s="3"/>
      <c r="C28" s="3"/>
    </row>
    <row r="29" spans="1:3" ht="15" thickBot="1" x14ac:dyDescent="0.4">
      <c r="A29" s="2"/>
      <c r="B29" s="3"/>
      <c r="C29" s="3"/>
    </row>
  </sheetData>
  <mergeCells count="1">
    <mergeCell ref="A1:C1"/>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15919-6849-4D05-93E8-1009F47802E7}">
  <dimension ref="A3:H28"/>
  <sheetViews>
    <sheetView workbookViewId="0">
      <selection activeCell="H13" sqref="H13:H14"/>
    </sheetView>
  </sheetViews>
  <sheetFormatPr defaultRowHeight="14.5" x14ac:dyDescent="0.35"/>
  <cols>
    <col min="3" max="3" width="19.26953125" customWidth="1"/>
    <col min="4" max="4" width="22.7265625" customWidth="1"/>
    <col min="5" max="5" width="20.7265625" customWidth="1"/>
    <col min="6" max="6" width="22.26953125" customWidth="1"/>
    <col min="7" max="7" width="25.26953125" customWidth="1"/>
    <col min="8" max="8" width="36.453125" customWidth="1"/>
  </cols>
  <sheetData>
    <row r="3" spans="1:8" x14ac:dyDescent="0.35">
      <c r="B3" s="170" t="s">
        <v>121</v>
      </c>
      <c r="C3" s="170"/>
      <c r="D3" s="170"/>
      <c r="E3" s="170"/>
      <c r="F3" s="170"/>
      <c r="G3" s="170"/>
      <c r="H3" s="170"/>
    </row>
    <row r="4" spans="1:8" ht="15" thickBot="1" x14ac:dyDescent="0.4">
      <c r="A4" s="170" t="s">
        <v>122</v>
      </c>
      <c r="B4" s="170"/>
      <c r="C4" s="170"/>
      <c r="D4" s="170"/>
      <c r="E4" s="170"/>
      <c r="F4" s="170"/>
      <c r="G4" s="170"/>
      <c r="H4" s="170"/>
    </row>
    <row r="5" spans="1:8" ht="103.5" customHeight="1" x14ac:dyDescent="0.35">
      <c r="C5" s="184" t="s">
        <v>123</v>
      </c>
      <c r="D5" s="181" t="s">
        <v>124</v>
      </c>
      <c r="E5" s="181" t="s">
        <v>125</v>
      </c>
      <c r="F5" s="181" t="s">
        <v>126</v>
      </c>
      <c r="G5" s="181" t="s">
        <v>127</v>
      </c>
      <c r="H5" s="181" t="s">
        <v>129</v>
      </c>
    </row>
    <row r="6" spans="1:8" ht="3.75" customHeight="1" x14ac:dyDescent="0.35">
      <c r="C6" s="185"/>
      <c r="D6" s="182"/>
      <c r="E6" s="182"/>
      <c r="F6" s="182"/>
      <c r="G6" s="182"/>
      <c r="H6" s="182"/>
    </row>
    <row r="7" spans="1:8" ht="15.75" hidden="1" customHeight="1" thickBot="1" x14ac:dyDescent="0.4">
      <c r="C7" s="185"/>
      <c r="D7" s="182"/>
      <c r="E7" s="182"/>
      <c r="F7" s="182"/>
      <c r="G7" s="182"/>
      <c r="H7" s="182"/>
    </row>
    <row r="8" spans="1:8" ht="38.25" customHeight="1" thickBot="1" x14ac:dyDescent="0.4">
      <c r="C8" s="186"/>
      <c r="D8" s="183"/>
      <c r="E8" s="183"/>
      <c r="F8" s="183"/>
      <c r="G8" s="183"/>
      <c r="H8" s="183"/>
    </row>
    <row r="9" spans="1:8" ht="15" thickBot="1" x14ac:dyDescent="0.4">
      <c r="C9" s="179"/>
      <c r="D9" s="23"/>
      <c r="E9" s="23"/>
      <c r="F9" s="23"/>
      <c r="G9" s="23"/>
      <c r="H9" s="23"/>
    </row>
    <row r="10" spans="1:8" ht="15" thickBot="1" x14ac:dyDescent="0.4">
      <c r="C10" s="180"/>
      <c r="D10" s="23"/>
      <c r="E10" s="23"/>
      <c r="F10" s="23"/>
      <c r="G10" s="23"/>
      <c r="H10" s="23"/>
    </row>
    <row r="11" spans="1:8" ht="15" thickBot="1" x14ac:dyDescent="0.4">
      <c r="C11" s="24"/>
      <c r="D11" s="23"/>
      <c r="E11" s="23"/>
      <c r="F11" s="23"/>
      <c r="G11" s="23"/>
      <c r="H11" s="23"/>
    </row>
    <row r="12" spans="1:8" ht="15" thickBot="1" x14ac:dyDescent="0.4">
      <c r="C12" s="25"/>
      <c r="D12" s="23"/>
      <c r="E12" s="23"/>
      <c r="F12" s="23"/>
      <c r="G12" s="23"/>
      <c r="H12" s="23"/>
    </row>
    <row r="13" spans="1:8" ht="15" thickBot="1" x14ac:dyDescent="0.4">
      <c r="C13" s="24"/>
      <c r="D13" s="23"/>
      <c r="E13" s="23"/>
      <c r="F13" s="23"/>
      <c r="G13" s="23"/>
      <c r="H13" s="23"/>
    </row>
    <row r="14" spans="1:8" ht="15" thickBot="1" x14ac:dyDescent="0.4">
      <c r="C14" s="25"/>
      <c r="D14" s="23"/>
      <c r="E14" s="23"/>
      <c r="F14" s="23"/>
      <c r="G14" s="23"/>
      <c r="H14" s="23"/>
    </row>
    <row r="15" spans="1:8" ht="15" thickBot="1" x14ac:dyDescent="0.4">
      <c r="C15" s="24"/>
      <c r="D15" s="23"/>
      <c r="E15" s="23"/>
      <c r="F15" s="23"/>
      <c r="G15" s="23"/>
      <c r="H15" s="23"/>
    </row>
    <row r="16" spans="1:8" ht="15" thickBot="1" x14ac:dyDescent="0.4">
      <c r="C16" s="25"/>
      <c r="D16" s="23"/>
      <c r="E16" s="23"/>
      <c r="F16" s="23"/>
      <c r="G16" s="23"/>
      <c r="H16" s="23"/>
    </row>
    <row r="17" spans="3:8" ht="15" thickBot="1" x14ac:dyDescent="0.4">
      <c r="C17" s="24"/>
      <c r="D17" s="23"/>
      <c r="E17" s="23"/>
      <c r="F17" s="23"/>
      <c r="G17" s="23"/>
      <c r="H17" s="23"/>
    </row>
    <row r="18" spans="3:8" ht="15" thickBot="1" x14ac:dyDescent="0.4">
      <c r="C18" s="25"/>
      <c r="D18" s="23"/>
      <c r="E18" s="23"/>
      <c r="F18" s="23"/>
      <c r="G18" s="23"/>
      <c r="H18" s="23"/>
    </row>
    <row r="19" spans="3:8" ht="15" thickBot="1" x14ac:dyDescent="0.4">
      <c r="C19" s="24"/>
      <c r="D19" s="23"/>
      <c r="E19" s="23"/>
      <c r="F19" s="23"/>
      <c r="G19" s="23"/>
      <c r="H19" s="23"/>
    </row>
    <row r="20" spans="3:8" ht="15" thickBot="1" x14ac:dyDescent="0.4">
      <c r="C20" s="25"/>
      <c r="D20" s="23"/>
      <c r="E20" s="23"/>
      <c r="F20" s="23"/>
      <c r="G20" s="23"/>
      <c r="H20" s="23"/>
    </row>
    <row r="21" spans="3:8" ht="15" thickBot="1" x14ac:dyDescent="0.4">
      <c r="C21" s="26"/>
      <c r="D21" s="23"/>
      <c r="E21" s="23"/>
      <c r="F21" s="23"/>
      <c r="G21" s="23"/>
      <c r="H21" s="23"/>
    </row>
    <row r="22" spans="3:8" ht="15" thickBot="1" x14ac:dyDescent="0.4">
      <c r="C22" s="27"/>
      <c r="D22" s="23"/>
      <c r="E22" s="23"/>
      <c r="F22" s="23"/>
      <c r="G22" s="23"/>
      <c r="H22" s="23"/>
    </row>
    <row r="23" spans="3:8" ht="15" thickBot="1" x14ac:dyDescent="0.4">
      <c r="C23" s="24"/>
      <c r="D23" s="23"/>
      <c r="E23" s="23"/>
      <c r="F23" s="23"/>
      <c r="G23" s="23"/>
      <c r="H23" s="23"/>
    </row>
    <row r="24" spans="3:8" ht="15" thickBot="1" x14ac:dyDescent="0.4">
      <c r="C24" s="25"/>
      <c r="D24" s="23"/>
      <c r="E24" s="23"/>
      <c r="F24" s="23"/>
      <c r="G24" s="23"/>
      <c r="H24" s="23"/>
    </row>
    <row r="25" spans="3:8" ht="15" thickBot="1" x14ac:dyDescent="0.4">
      <c r="C25" s="22"/>
      <c r="D25" s="23"/>
      <c r="E25" s="23"/>
      <c r="F25" s="23"/>
      <c r="G25" s="23"/>
      <c r="H25" s="23"/>
    </row>
    <row r="26" spans="3:8" ht="15" thickBot="1" x14ac:dyDescent="0.4">
      <c r="C26" s="22"/>
      <c r="D26" s="23"/>
      <c r="E26" s="23"/>
      <c r="F26" s="23"/>
      <c r="G26" s="23"/>
      <c r="H26" s="23"/>
    </row>
    <row r="27" spans="3:8" ht="15" thickBot="1" x14ac:dyDescent="0.4">
      <c r="C27" s="179"/>
      <c r="D27" s="23"/>
      <c r="E27" s="23"/>
      <c r="F27" s="23"/>
      <c r="G27" s="23"/>
      <c r="H27" s="23"/>
    </row>
    <row r="28" spans="3:8" ht="15" thickBot="1" x14ac:dyDescent="0.4">
      <c r="C28" s="180"/>
      <c r="D28" s="23"/>
      <c r="E28" s="23"/>
      <c r="F28" s="23"/>
      <c r="G28" s="23"/>
      <c r="H28" s="23"/>
    </row>
  </sheetData>
  <mergeCells count="10">
    <mergeCell ref="C27:C28"/>
    <mergeCell ref="H5:H8"/>
    <mergeCell ref="B3:H3"/>
    <mergeCell ref="A4:H4"/>
    <mergeCell ref="C5:C8"/>
    <mergeCell ref="D5:D8"/>
    <mergeCell ref="E5:E8"/>
    <mergeCell ref="F5:F8"/>
    <mergeCell ref="G5:G8"/>
    <mergeCell ref="C9:C10"/>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E7A12-F7A1-4C58-9CC4-DDAF910FABE9}">
  <dimension ref="A1:G17"/>
  <sheetViews>
    <sheetView zoomScaleNormal="100" workbookViewId="0">
      <selection activeCell="D18" sqref="D18"/>
    </sheetView>
  </sheetViews>
  <sheetFormatPr defaultRowHeight="14.5" x14ac:dyDescent="0.35"/>
  <cols>
    <col min="1" max="1" width="6.54296875" customWidth="1"/>
    <col min="2" max="2" width="78.7265625" customWidth="1"/>
    <col min="7" max="7" width="0" hidden="1" customWidth="1"/>
  </cols>
  <sheetData>
    <row r="1" spans="1:7" ht="25.5" customHeight="1" x14ac:dyDescent="0.35">
      <c r="A1" s="187" t="s">
        <v>352</v>
      </c>
      <c r="B1" s="187"/>
      <c r="C1" s="102"/>
    </row>
    <row r="2" spans="1:7" x14ac:dyDescent="0.35">
      <c r="A2" s="33">
        <v>1</v>
      </c>
      <c r="B2" s="100" t="s">
        <v>362</v>
      </c>
      <c r="C2" s="103"/>
      <c r="G2" t="s">
        <v>135</v>
      </c>
    </row>
    <row r="3" spans="1:7" x14ac:dyDescent="0.35">
      <c r="A3" s="33">
        <v>2</v>
      </c>
      <c r="B3" s="100" t="s">
        <v>363</v>
      </c>
      <c r="C3" s="103"/>
      <c r="G3" t="s">
        <v>136</v>
      </c>
    </row>
    <row r="4" spans="1:7" x14ac:dyDescent="0.35">
      <c r="A4" s="33">
        <v>3</v>
      </c>
      <c r="B4" s="100" t="s">
        <v>364</v>
      </c>
      <c r="C4" s="103"/>
      <c r="G4" t="s">
        <v>369</v>
      </c>
    </row>
    <row r="5" spans="1:7" x14ac:dyDescent="0.35">
      <c r="A5" s="33">
        <v>4</v>
      </c>
      <c r="B5" s="100" t="s">
        <v>365</v>
      </c>
      <c r="C5" s="103"/>
    </row>
    <row r="6" spans="1:7" ht="29" x14ac:dyDescent="0.35">
      <c r="A6" s="33">
        <v>5</v>
      </c>
      <c r="B6" s="100" t="s">
        <v>366</v>
      </c>
      <c r="C6" s="103"/>
    </row>
    <row r="7" spans="1:7" ht="29" x14ac:dyDescent="0.35">
      <c r="A7" s="33">
        <v>6</v>
      </c>
      <c r="B7" s="100" t="s">
        <v>367</v>
      </c>
      <c r="C7" s="103"/>
    </row>
    <row r="8" spans="1:7" x14ac:dyDescent="0.35">
      <c r="A8" s="33">
        <v>7</v>
      </c>
      <c r="B8" s="100" t="s">
        <v>368</v>
      </c>
      <c r="C8" s="103"/>
    </row>
    <row r="9" spans="1:7" x14ac:dyDescent="0.35">
      <c r="A9" s="33">
        <v>8</v>
      </c>
      <c r="B9" s="100" t="s">
        <v>361</v>
      </c>
      <c r="C9" s="103"/>
    </row>
    <row r="10" spans="1:7" ht="29" x14ac:dyDescent="0.35">
      <c r="A10" s="33">
        <v>9</v>
      </c>
      <c r="B10" s="100" t="s">
        <v>360</v>
      </c>
      <c r="C10" s="103"/>
    </row>
    <row r="11" spans="1:7" x14ac:dyDescent="0.35">
      <c r="A11" s="33">
        <v>10</v>
      </c>
      <c r="B11" s="100" t="s">
        <v>359</v>
      </c>
      <c r="C11" s="103"/>
    </row>
    <row r="12" spans="1:7" ht="87" x14ac:dyDescent="0.35">
      <c r="A12" s="33">
        <v>11</v>
      </c>
      <c r="B12" s="101" t="s">
        <v>353</v>
      </c>
      <c r="C12" s="103"/>
    </row>
    <row r="13" spans="1:7" ht="72.5" x14ac:dyDescent="0.35">
      <c r="A13" s="33">
        <v>12</v>
      </c>
      <c r="B13" s="100" t="s">
        <v>354</v>
      </c>
      <c r="C13" s="103"/>
    </row>
    <row r="14" spans="1:7" ht="29" x14ac:dyDescent="0.35">
      <c r="A14" s="33">
        <v>13</v>
      </c>
      <c r="B14" s="100" t="s">
        <v>357</v>
      </c>
      <c r="C14" s="103"/>
    </row>
    <row r="15" spans="1:7" ht="29" x14ac:dyDescent="0.35">
      <c r="A15" s="33">
        <v>14</v>
      </c>
      <c r="B15" s="100" t="s">
        <v>358</v>
      </c>
      <c r="C15" s="103"/>
    </row>
    <row r="16" spans="1:7" ht="29" x14ac:dyDescent="0.35">
      <c r="A16" s="33">
        <v>15</v>
      </c>
      <c r="B16" s="100" t="s">
        <v>355</v>
      </c>
      <c r="C16" s="103"/>
    </row>
    <row r="17" spans="1:3" x14ac:dyDescent="0.35">
      <c r="A17" s="33">
        <v>16</v>
      </c>
      <c r="B17" s="100" t="s">
        <v>356</v>
      </c>
      <c r="C17" s="103"/>
    </row>
  </sheetData>
  <mergeCells count="1">
    <mergeCell ref="A1:B1"/>
  </mergeCells>
  <dataValidations count="1">
    <dataValidation type="list" allowBlank="1" showInputMessage="1" showErrorMessage="1" sqref="C2:C17" xr:uid="{42604E8F-EACF-4005-A22F-96D124062DE8}">
      <formula1>$G$2:$G$4</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C56A7-A219-4AC8-804F-512EA676FDBF}">
  <dimension ref="A1:AM75"/>
  <sheetViews>
    <sheetView tabSelected="1" topLeftCell="K1" zoomScale="80" zoomScaleNormal="80" workbookViewId="0">
      <selection activeCell="AD70" sqref="AD70"/>
    </sheetView>
  </sheetViews>
  <sheetFormatPr defaultRowHeight="14.5" x14ac:dyDescent="0.35"/>
  <cols>
    <col min="1" max="1" width="7" customWidth="1"/>
    <col min="2" max="2" width="6.453125" customWidth="1"/>
    <col min="3" max="3" width="6" customWidth="1"/>
    <col min="4" max="4" width="23.7265625" customWidth="1"/>
    <col min="5" max="5" width="44.54296875" customWidth="1"/>
    <col min="6" max="6" width="25" customWidth="1"/>
    <col min="7" max="7" width="18.54296875" customWidth="1"/>
    <col min="8" max="8" width="6.453125" customWidth="1"/>
    <col min="9" max="9" width="7" customWidth="1"/>
    <col min="10" max="10" width="6.453125" customWidth="1"/>
    <col min="11" max="11" width="5.7265625" customWidth="1"/>
    <col min="12" max="12" width="5.453125" customWidth="1"/>
    <col min="13" max="13" width="5.7265625" customWidth="1"/>
    <col min="14" max="14" width="34.26953125" customWidth="1"/>
    <col min="15" max="15" width="19.7265625" customWidth="1"/>
    <col min="16" max="16" width="20.26953125" customWidth="1"/>
    <col min="17" max="17" width="23" customWidth="1"/>
    <col min="18" max="18" width="24.54296875" customWidth="1"/>
    <col min="19" max="19" width="6.26953125" customWidth="1"/>
    <col min="20" max="20" width="5" customWidth="1"/>
    <col min="21" max="21" width="5.26953125" customWidth="1"/>
    <col min="22" max="23" width="6.26953125" customWidth="1"/>
    <col min="24" max="25" width="7.26953125" customWidth="1"/>
    <col min="26" max="26" width="6.26953125" customWidth="1"/>
    <col min="27" max="27" width="6.453125" customWidth="1"/>
    <col min="255" max="255" width="7" customWidth="1"/>
    <col min="256" max="256" width="6.453125" customWidth="1"/>
    <col min="257" max="257" width="6" customWidth="1"/>
    <col min="258" max="258" width="23.7265625" customWidth="1"/>
    <col min="259" max="259" width="44.54296875" customWidth="1"/>
    <col min="260" max="260" width="25" customWidth="1"/>
    <col min="261" max="261" width="18.54296875" customWidth="1"/>
    <col min="262" max="262" width="6.453125" customWidth="1"/>
    <col min="263" max="263" width="7" customWidth="1"/>
    <col min="264" max="264" width="6.453125" customWidth="1"/>
    <col min="265" max="265" width="5.7265625" customWidth="1"/>
    <col min="266" max="266" width="5.453125" customWidth="1"/>
    <col min="267" max="267" width="5.7265625" customWidth="1"/>
    <col min="268" max="268" width="28.26953125" customWidth="1"/>
    <col min="269" max="269" width="19.7265625" customWidth="1"/>
    <col min="270" max="270" width="20.26953125" customWidth="1"/>
    <col min="271" max="272" width="23" customWidth="1"/>
    <col min="273" max="273" width="24.54296875" customWidth="1"/>
    <col min="274" max="274" width="6.26953125" customWidth="1"/>
    <col min="275" max="275" width="5" customWidth="1"/>
    <col min="276" max="276" width="5.26953125" customWidth="1"/>
    <col min="277" max="278" width="6.26953125" customWidth="1"/>
    <col min="279" max="280" width="7.26953125" customWidth="1"/>
    <col min="281" max="281" width="6.26953125" customWidth="1"/>
    <col min="282" max="282" width="6.453125" customWidth="1"/>
    <col min="511" max="511" width="7" customWidth="1"/>
    <col min="512" max="512" width="6.453125" customWidth="1"/>
    <col min="513" max="513" width="6" customWidth="1"/>
    <col min="514" max="514" width="23.7265625" customWidth="1"/>
    <col min="515" max="515" width="44.54296875" customWidth="1"/>
    <col min="516" max="516" width="25" customWidth="1"/>
    <col min="517" max="517" width="18.54296875" customWidth="1"/>
    <col min="518" max="518" width="6.453125" customWidth="1"/>
    <col min="519" max="519" width="7" customWidth="1"/>
    <col min="520" max="520" width="6.453125" customWidth="1"/>
    <col min="521" max="521" width="5.7265625" customWidth="1"/>
    <col min="522" max="522" width="5.453125" customWidth="1"/>
    <col min="523" max="523" width="5.7265625" customWidth="1"/>
    <col min="524" max="524" width="28.26953125" customWidth="1"/>
    <col min="525" max="525" width="19.7265625" customWidth="1"/>
    <col min="526" max="526" width="20.26953125" customWidth="1"/>
    <col min="527" max="528" width="23" customWidth="1"/>
    <col min="529" max="529" width="24.54296875" customWidth="1"/>
    <col min="530" max="530" width="6.26953125" customWidth="1"/>
    <col min="531" max="531" width="5" customWidth="1"/>
    <col min="532" max="532" width="5.26953125" customWidth="1"/>
    <col min="533" max="534" width="6.26953125" customWidth="1"/>
    <col min="535" max="536" width="7.26953125" customWidth="1"/>
    <col min="537" max="537" width="6.26953125" customWidth="1"/>
    <col min="538" max="538" width="6.453125" customWidth="1"/>
    <col min="767" max="767" width="7" customWidth="1"/>
    <col min="768" max="768" width="6.453125" customWidth="1"/>
    <col min="769" max="769" width="6" customWidth="1"/>
    <col min="770" max="770" width="23.7265625" customWidth="1"/>
    <col min="771" max="771" width="44.54296875" customWidth="1"/>
    <col min="772" max="772" width="25" customWidth="1"/>
    <col min="773" max="773" width="18.54296875" customWidth="1"/>
    <col min="774" max="774" width="6.453125" customWidth="1"/>
    <col min="775" max="775" width="7" customWidth="1"/>
    <col min="776" max="776" width="6.453125" customWidth="1"/>
    <col min="777" max="777" width="5.7265625" customWidth="1"/>
    <col min="778" max="778" width="5.453125" customWidth="1"/>
    <col min="779" max="779" width="5.7265625" customWidth="1"/>
    <col min="780" max="780" width="28.26953125" customWidth="1"/>
    <col min="781" max="781" width="19.7265625" customWidth="1"/>
    <col min="782" max="782" width="20.26953125" customWidth="1"/>
    <col min="783" max="784" width="23" customWidth="1"/>
    <col min="785" max="785" width="24.54296875" customWidth="1"/>
    <col min="786" max="786" width="6.26953125" customWidth="1"/>
    <col min="787" max="787" width="5" customWidth="1"/>
    <col min="788" max="788" width="5.26953125" customWidth="1"/>
    <col min="789" max="790" width="6.26953125" customWidth="1"/>
    <col min="791" max="792" width="7.26953125" customWidth="1"/>
    <col min="793" max="793" width="6.26953125" customWidth="1"/>
    <col min="794" max="794" width="6.453125" customWidth="1"/>
    <col min="1023" max="1023" width="7" customWidth="1"/>
    <col min="1024" max="1024" width="6.453125" customWidth="1"/>
    <col min="1025" max="1025" width="6" customWidth="1"/>
    <col min="1026" max="1026" width="23.7265625" customWidth="1"/>
    <col min="1027" max="1027" width="44.54296875" customWidth="1"/>
    <col min="1028" max="1028" width="25" customWidth="1"/>
    <col min="1029" max="1029" width="18.54296875" customWidth="1"/>
    <col min="1030" max="1030" width="6.453125" customWidth="1"/>
    <col min="1031" max="1031" width="7" customWidth="1"/>
    <col min="1032" max="1032" width="6.453125" customWidth="1"/>
    <col min="1033" max="1033" width="5.7265625" customWidth="1"/>
    <col min="1034" max="1034" width="5.453125" customWidth="1"/>
    <col min="1035" max="1035" width="5.7265625" customWidth="1"/>
    <col min="1036" max="1036" width="28.26953125" customWidth="1"/>
    <col min="1037" max="1037" width="19.7265625" customWidth="1"/>
    <col min="1038" max="1038" width="20.26953125" customWidth="1"/>
    <col min="1039" max="1040" width="23" customWidth="1"/>
    <col min="1041" max="1041" width="24.54296875" customWidth="1"/>
    <col min="1042" max="1042" width="6.26953125" customWidth="1"/>
    <col min="1043" max="1043" width="5" customWidth="1"/>
    <col min="1044" max="1044" width="5.26953125" customWidth="1"/>
    <col min="1045" max="1046" width="6.26953125" customWidth="1"/>
    <col min="1047" max="1048" width="7.26953125" customWidth="1"/>
    <col min="1049" max="1049" width="6.26953125" customWidth="1"/>
    <col min="1050" max="1050" width="6.453125" customWidth="1"/>
    <col min="1279" max="1279" width="7" customWidth="1"/>
    <col min="1280" max="1280" width="6.453125" customWidth="1"/>
    <col min="1281" max="1281" width="6" customWidth="1"/>
    <col min="1282" max="1282" width="23.7265625" customWidth="1"/>
    <col min="1283" max="1283" width="44.54296875" customWidth="1"/>
    <col min="1284" max="1284" width="25" customWidth="1"/>
    <col min="1285" max="1285" width="18.54296875" customWidth="1"/>
    <col min="1286" max="1286" width="6.453125" customWidth="1"/>
    <col min="1287" max="1287" width="7" customWidth="1"/>
    <col min="1288" max="1288" width="6.453125" customWidth="1"/>
    <col min="1289" max="1289" width="5.7265625" customWidth="1"/>
    <col min="1290" max="1290" width="5.453125" customWidth="1"/>
    <col min="1291" max="1291" width="5.7265625" customWidth="1"/>
    <col min="1292" max="1292" width="28.26953125" customWidth="1"/>
    <col min="1293" max="1293" width="19.7265625" customWidth="1"/>
    <col min="1294" max="1294" width="20.26953125" customWidth="1"/>
    <col min="1295" max="1296" width="23" customWidth="1"/>
    <col min="1297" max="1297" width="24.54296875" customWidth="1"/>
    <col min="1298" max="1298" width="6.26953125" customWidth="1"/>
    <col min="1299" max="1299" width="5" customWidth="1"/>
    <col min="1300" max="1300" width="5.26953125" customWidth="1"/>
    <col min="1301" max="1302" width="6.26953125" customWidth="1"/>
    <col min="1303" max="1304" width="7.26953125" customWidth="1"/>
    <col min="1305" max="1305" width="6.26953125" customWidth="1"/>
    <col min="1306" max="1306" width="6.453125" customWidth="1"/>
    <col min="1535" max="1535" width="7" customWidth="1"/>
    <col min="1536" max="1536" width="6.453125" customWidth="1"/>
    <col min="1537" max="1537" width="6" customWidth="1"/>
    <col min="1538" max="1538" width="23.7265625" customWidth="1"/>
    <col min="1539" max="1539" width="44.54296875" customWidth="1"/>
    <col min="1540" max="1540" width="25" customWidth="1"/>
    <col min="1541" max="1541" width="18.54296875" customWidth="1"/>
    <col min="1542" max="1542" width="6.453125" customWidth="1"/>
    <col min="1543" max="1543" width="7" customWidth="1"/>
    <col min="1544" max="1544" width="6.453125" customWidth="1"/>
    <col min="1545" max="1545" width="5.7265625" customWidth="1"/>
    <col min="1546" max="1546" width="5.453125" customWidth="1"/>
    <col min="1547" max="1547" width="5.7265625" customWidth="1"/>
    <col min="1548" max="1548" width="28.26953125" customWidth="1"/>
    <col min="1549" max="1549" width="19.7265625" customWidth="1"/>
    <col min="1550" max="1550" width="20.26953125" customWidth="1"/>
    <col min="1551" max="1552" width="23" customWidth="1"/>
    <col min="1553" max="1553" width="24.54296875" customWidth="1"/>
    <col min="1554" max="1554" width="6.26953125" customWidth="1"/>
    <col min="1555" max="1555" width="5" customWidth="1"/>
    <col min="1556" max="1556" width="5.26953125" customWidth="1"/>
    <col min="1557" max="1558" width="6.26953125" customWidth="1"/>
    <col min="1559" max="1560" width="7.26953125" customWidth="1"/>
    <col min="1561" max="1561" width="6.26953125" customWidth="1"/>
    <col min="1562" max="1562" width="6.453125" customWidth="1"/>
    <col min="1791" max="1791" width="7" customWidth="1"/>
    <col min="1792" max="1792" width="6.453125" customWidth="1"/>
    <col min="1793" max="1793" width="6" customWidth="1"/>
    <col min="1794" max="1794" width="23.7265625" customWidth="1"/>
    <col min="1795" max="1795" width="44.54296875" customWidth="1"/>
    <col min="1796" max="1796" width="25" customWidth="1"/>
    <col min="1797" max="1797" width="18.54296875" customWidth="1"/>
    <col min="1798" max="1798" width="6.453125" customWidth="1"/>
    <col min="1799" max="1799" width="7" customWidth="1"/>
    <col min="1800" max="1800" width="6.453125" customWidth="1"/>
    <col min="1801" max="1801" width="5.7265625" customWidth="1"/>
    <col min="1802" max="1802" width="5.453125" customWidth="1"/>
    <col min="1803" max="1803" width="5.7265625" customWidth="1"/>
    <col min="1804" max="1804" width="28.26953125" customWidth="1"/>
    <col min="1805" max="1805" width="19.7265625" customWidth="1"/>
    <col min="1806" max="1806" width="20.26953125" customWidth="1"/>
    <col min="1807" max="1808" width="23" customWidth="1"/>
    <col min="1809" max="1809" width="24.54296875" customWidth="1"/>
    <col min="1810" max="1810" width="6.26953125" customWidth="1"/>
    <col min="1811" max="1811" width="5" customWidth="1"/>
    <col min="1812" max="1812" width="5.26953125" customWidth="1"/>
    <col min="1813" max="1814" width="6.26953125" customWidth="1"/>
    <col min="1815" max="1816" width="7.26953125" customWidth="1"/>
    <col min="1817" max="1817" width="6.26953125" customWidth="1"/>
    <col min="1818" max="1818" width="6.453125" customWidth="1"/>
    <col min="2047" max="2047" width="7" customWidth="1"/>
    <col min="2048" max="2048" width="6.453125" customWidth="1"/>
    <col min="2049" max="2049" width="6" customWidth="1"/>
    <col min="2050" max="2050" width="23.7265625" customWidth="1"/>
    <col min="2051" max="2051" width="44.54296875" customWidth="1"/>
    <col min="2052" max="2052" width="25" customWidth="1"/>
    <col min="2053" max="2053" width="18.54296875" customWidth="1"/>
    <col min="2054" max="2054" width="6.453125" customWidth="1"/>
    <col min="2055" max="2055" width="7" customWidth="1"/>
    <col min="2056" max="2056" width="6.453125" customWidth="1"/>
    <col min="2057" max="2057" width="5.7265625" customWidth="1"/>
    <col min="2058" max="2058" width="5.453125" customWidth="1"/>
    <col min="2059" max="2059" width="5.7265625" customWidth="1"/>
    <col min="2060" max="2060" width="28.26953125" customWidth="1"/>
    <col min="2061" max="2061" width="19.7265625" customWidth="1"/>
    <col min="2062" max="2062" width="20.26953125" customWidth="1"/>
    <col min="2063" max="2064" width="23" customWidth="1"/>
    <col min="2065" max="2065" width="24.54296875" customWidth="1"/>
    <col min="2066" max="2066" width="6.26953125" customWidth="1"/>
    <col min="2067" max="2067" width="5" customWidth="1"/>
    <col min="2068" max="2068" width="5.26953125" customWidth="1"/>
    <col min="2069" max="2070" width="6.26953125" customWidth="1"/>
    <col min="2071" max="2072" width="7.26953125" customWidth="1"/>
    <col min="2073" max="2073" width="6.26953125" customWidth="1"/>
    <col min="2074" max="2074" width="6.453125" customWidth="1"/>
    <col min="2303" max="2303" width="7" customWidth="1"/>
    <col min="2304" max="2304" width="6.453125" customWidth="1"/>
    <col min="2305" max="2305" width="6" customWidth="1"/>
    <col min="2306" max="2306" width="23.7265625" customWidth="1"/>
    <col min="2307" max="2307" width="44.54296875" customWidth="1"/>
    <col min="2308" max="2308" width="25" customWidth="1"/>
    <col min="2309" max="2309" width="18.54296875" customWidth="1"/>
    <col min="2310" max="2310" width="6.453125" customWidth="1"/>
    <col min="2311" max="2311" width="7" customWidth="1"/>
    <col min="2312" max="2312" width="6.453125" customWidth="1"/>
    <col min="2313" max="2313" width="5.7265625" customWidth="1"/>
    <col min="2314" max="2314" width="5.453125" customWidth="1"/>
    <col min="2315" max="2315" width="5.7265625" customWidth="1"/>
    <col min="2316" max="2316" width="28.26953125" customWidth="1"/>
    <col min="2317" max="2317" width="19.7265625" customWidth="1"/>
    <col min="2318" max="2318" width="20.26953125" customWidth="1"/>
    <col min="2319" max="2320" width="23" customWidth="1"/>
    <col min="2321" max="2321" width="24.54296875" customWidth="1"/>
    <col min="2322" max="2322" width="6.26953125" customWidth="1"/>
    <col min="2323" max="2323" width="5" customWidth="1"/>
    <col min="2324" max="2324" width="5.26953125" customWidth="1"/>
    <col min="2325" max="2326" width="6.26953125" customWidth="1"/>
    <col min="2327" max="2328" width="7.26953125" customWidth="1"/>
    <col min="2329" max="2329" width="6.26953125" customWidth="1"/>
    <col min="2330" max="2330" width="6.453125" customWidth="1"/>
    <col min="2559" max="2559" width="7" customWidth="1"/>
    <col min="2560" max="2560" width="6.453125" customWidth="1"/>
    <col min="2561" max="2561" width="6" customWidth="1"/>
    <col min="2562" max="2562" width="23.7265625" customWidth="1"/>
    <col min="2563" max="2563" width="44.54296875" customWidth="1"/>
    <col min="2564" max="2564" width="25" customWidth="1"/>
    <col min="2565" max="2565" width="18.54296875" customWidth="1"/>
    <col min="2566" max="2566" width="6.453125" customWidth="1"/>
    <col min="2567" max="2567" width="7" customWidth="1"/>
    <col min="2568" max="2568" width="6.453125" customWidth="1"/>
    <col min="2569" max="2569" width="5.7265625" customWidth="1"/>
    <col min="2570" max="2570" width="5.453125" customWidth="1"/>
    <col min="2571" max="2571" width="5.7265625" customWidth="1"/>
    <col min="2572" max="2572" width="28.26953125" customWidth="1"/>
    <col min="2573" max="2573" width="19.7265625" customWidth="1"/>
    <col min="2574" max="2574" width="20.26953125" customWidth="1"/>
    <col min="2575" max="2576" width="23" customWidth="1"/>
    <col min="2577" max="2577" width="24.54296875" customWidth="1"/>
    <col min="2578" max="2578" width="6.26953125" customWidth="1"/>
    <col min="2579" max="2579" width="5" customWidth="1"/>
    <col min="2580" max="2580" width="5.26953125" customWidth="1"/>
    <col min="2581" max="2582" width="6.26953125" customWidth="1"/>
    <col min="2583" max="2584" width="7.26953125" customWidth="1"/>
    <col min="2585" max="2585" width="6.26953125" customWidth="1"/>
    <col min="2586" max="2586" width="6.453125" customWidth="1"/>
    <col min="2815" max="2815" width="7" customWidth="1"/>
    <col min="2816" max="2816" width="6.453125" customWidth="1"/>
    <col min="2817" max="2817" width="6" customWidth="1"/>
    <col min="2818" max="2818" width="23.7265625" customWidth="1"/>
    <col min="2819" max="2819" width="44.54296875" customWidth="1"/>
    <col min="2820" max="2820" width="25" customWidth="1"/>
    <col min="2821" max="2821" width="18.54296875" customWidth="1"/>
    <col min="2822" max="2822" width="6.453125" customWidth="1"/>
    <col min="2823" max="2823" width="7" customWidth="1"/>
    <col min="2824" max="2824" width="6.453125" customWidth="1"/>
    <col min="2825" max="2825" width="5.7265625" customWidth="1"/>
    <col min="2826" max="2826" width="5.453125" customWidth="1"/>
    <col min="2827" max="2827" width="5.7265625" customWidth="1"/>
    <col min="2828" max="2828" width="28.26953125" customWidth="1"/>
    <col min="2829" max="2829" width="19.7265625" customWidth="1"/>
    <col min="2830" max="2830" width="20.26953125" customWidth="1"/>
    <col min="2831" max="2832" width="23" customWidth="1"/>
    <col min="2833" max="2833" width="24.54296875" customWidth="1"/>
    <col min="2834" max="2834" width="6.26953125" customWidth="1"/>
    <col min="2835" max="2835" width="5" customWidth="1"/>
    <col min="2836" max="2836" width="5.26953125" customWidth="1"/>
    <col min="2837" max="2838" width="6.26953125" customWidth="1"/>
    <col min="2839" max="2840" width="7.26953125" customWidth="1"/>
    <col min="2841" max="2841" width="6.26953125" customWidth="1"/>
    <col min="2842" max="2842" width="6.453125" customWidth="1"/>
    <col min="3071" max="3071" width="7" customWidth="1"/>
    <col min="3072" max="3072" width="6.453125" customWidth="1"/>
    <col min="3073" max="3073" width="6" customWidth="1"/>
    <col min="3074" max="3074" width="23.7265625" customWidth="1"/>
    <col min="3075" max="3075" width="44.54296875" customWidth="1"/>
    <col min="3076" max="3076" width="25" customWidth="1"/>
    <col min="3077" max="3077" width="18.54296875" customWidth="1"/>
    <col min="3078" max="3078" width="6.453125" customWidth="1"/>
    <col min="3079" max="3079" width="7" customWidth="1"/>
    <col min="3080" max="3080" width="6.453125" customWidth="1"/>
    <col min="3081" max="3081" width="5.7265625" customWidth="1"/>
    <col min="3082" max="3082" width="5.453125" customWidth="1"/>
    <col min="3083" max="3083" width="5.7265625" customWidth="1"/>
    <col min="3084" max="3084" width="28.26953125" customWidth="1"/>
    <col min="3085" max="3085" width="19.7265625" customWidth="1"/>
    <col min="3086" max="3086" width="20.26953125" customWidth="1"/>
    <col min="3087" max="3088" width="23" customWidth="1"/>
    <col min="3089" max="3089" width="24.54296875" customWidth="1"/>
    <col min="3090" max="3090" width="6.26953125" customWidth="1"/>
    <col min="3091" max="3091" width="5" customWidth="1"/>
    <col min="3092" max="3092" width="5.26953125" customWidth="1"/>
    <col min="3093" max="3094" width="6.26953125" customWidth="1"/>
    <col min="3095" max="3096" width="7.26953125" customWidth="1"/>
    <col min="3097" max="3097" width="6.26953125" customWidth="1"/>
    <col min="3098" max="3098" width="6.453125" customWidth="1"/>
    <col min="3327" max="3327" width="7" customWidth="1"/>
    <col min="3328" max="3328" width="6.453125" customWidth="1"/>
    <col min="3329" max="3329" width="6" customWidth="1"/>
    <col min="3330" max="3330" width="23.7265625" customWidth="1"/>
    <col min="3331" max="3331" width="44.54296875" customWidth="1"/>
    <col min="3332" max="3332" width="25" customWidth="1"/>
    <col min="3333" max="3333" width="18.54296875" customWidth="1"/>
    <col min="3334" max="3334" width="6.453125" customWidth="1"/>
    <col min="3335" max="3335" width="7" customWidth="1"/>
    <col min="3336" max="3336" width="6.453125" customWidth="1"/>
    <col min="3337" max="3337" width="5.7265625" customWidth="1"/>
    <col min="3338" max="3338" width="5.453125" customWidth="1"/>
    <col min="3339" max="3339" width="5.7265625" customWidth="1"/>
    <col min="3340" max="3340" width="28.26953125" customWidth="1"/>
    <col min="3341" max="3341" width="19.7265625" customWidth="1"/>
    <col min="3342" max="3342" width="20.26953125" customWidth="1"/>
    <col min="3343" max="3344" width="23" customWidth="1"/>
    <col min="3345" max="3345" width="24.54296875" customWidth="1"/>
    <col min="3346" max="3346" width="6.26953125" customWidth="1"/>
    <col min="3347" max="3347" width="5" customWidth="1"/>
    <col min="3348" max="3348" width="5.26953125" customWidth="1"/>
    <col min="3349" max="3350" width="6.26953125" customWidth="1"/>
    <col min="3351" max="3352" width="7.26953125" customWidth="1"/>
    <col min="3353" max="3353" width="6.26953125" customWidth="1"/>
    <col min="3354" max="3354" width="6.453125" customWidth="1"/>
    <col min="3583" max="3583" width="7" customWidth="1"/>
    <col min="3584" max="3584" width="6.453125" customWidth="1"/>
    <col min="3585" max="3585" width="6" customWidth="1"/>
    <col min="3586" max="3586" width="23.7265625" customWidth="1"/>
    <col min="3587" max="3587" width="44.54296875" customWidth="1"/>
    <col min="3588" max="3588" width="25" customWidth="1"/>
    <col min="3589" max="3589" width="18.54296875" customWidth="1"/>
    <col min="3590" max="3590" width="6.453125" customWidth="1"/>
    <col min="3591" max="3591" width="7" customWidth="1"/>
    <col min="3592" max="3592" width="6.453125" customWidth="1"/>
    <col min="3593" max="3593" width="5.7265625" customWidth="1"/>
    <col min="3594" max="3594" width="5.453125" customWidth="1"/>
    <col min="3595" max="3595" width="5.7265625" customWidth="1"/>
    <col min="3596" max="3596" width="28.26953125" customWidth="1"/>
    <col min="3597" max="3597" width="19.7265625" customWidth="1"/>
    <col min="3598" max="3598" width="20.26953125" customWidth="1"/>
    <col min="3599" max="3600" width="23" customWidth="1"/>
    <col min="3601" max="3601" width="24.54296875" customWidth="1"/>
    <col min="3602" max="3602" width="6.26953125" customWidth="1"/>
    <col min="3603" max="3603" width="5" customWidth="1"/>
    <col min="3604" max="3604" width="5.26953125" customWidth="1"/>
    <col min="3605" max="3606" width="6.26953125" customWidth="1"/>
    <col min="3607" max="3608" width="7.26953125" customWidth="1"/>
    <col min="3609" max="3609" width="6.26953125" customWidth="1"/>
    <col min="3610" max="3610" width="6.453125" customWidth="1"/>
    <col min="3839" max="3839" width="7" customWidth="1"/>
    <col min="3840" max="3840" width="6.453125" customWidth="1"/>
    <col min="3841" max="3841" width="6" customWidth="1"/>
    <col min="3842" max="3842" width="23.7265625" customWidth="1"/>
    <col min="3843" max="3843" width="44.54296875" customWidth="1"/>
    <col min="3844" max="3844" width="25" customWidth="1"/>
    <col min="3845" max="3845" width="18.54296875" customWidth="1"/>
    <col min="3846" max="3846" width="6.453125" customWidth="1"/>
    <col min="3847" max="3847" width="7" customWidth="1"/>
    <col min="3848" max="3848" width="6.453125" customWidth="1"/>
    <col min="3849" max="3849" width="5.7265625" customWidth="1"/>
    <col min="3850" max="3850" width="5.453125" customWidth="1"/>
    <col min="3851" max="3851" width="5.7265625" customWidth="1"/>
    <col min="3852" max="3852" width="28.26953125" customWidth="1"/>
    <col min="3853" max="3853" width="19.7265625" customWidth="1"/>
    <col min="3854" max="3854" width="20.26953125" customWidth="1"/>
    <col min="3855" max="3856" width="23" customWidth="1"/>
    <col min="3857" max="3857" width="24.54296875" customWidth="1"/>
    <col min="3858" max="3858" width="6.26953125" customWidth="1"/>
    <col min="3859" max="3859" width="5" customWidth="1"/>
    <col min="3860" max="3860" width="5.26953125" customWidth="1"/>
    <col min="3861" max="3862" width="6.26953125" customWidth="1"/>
    <col min="3863" max="3864" width="7.26953125" customWidth="1"/>
    <col min="3865" max="3865" width="6.26953125" customWidth="1"/>
    <col min="3866" max="3866" width="6.453125" customWidth="1"/>
    <col min="4095" max="4095" width="7" customWidth="1"/>
    <col min="4096" max="4096" width="6.453125" customWidth="1"/>
    <col min="4097" max="4097" width="6" customWidth="1"/>
    <col min="4098" max="4098" width="23.7265625" customWidth="1"/>
    <col min="4099" max="4099" width="44.54296875" customWidth="1"/>
    <col min="4100" max="4100" width="25" customWidth="1"/>
    <col min="4101" max="4101" width="18.54296875" customWidth="1"/>
    <col min="4102" max="4102" width="6.453125" customWidth="1"/>
    <col min="4103" max="4103" width="7" customWidth="1"/>
    <col min="4104" max="4104" width="6.453125" customWidth="1"/>
    <col min="4105" max="4105" width="5.7265625" customWidth="1"/>
    <col min="4106" max="4106" width="5.453125" customWidth="1"/>
    <col min="4107" max="4107" width="5.7265625" customWidth="1"/>
    <col min="4108" max="4108" width="28.26953125" customWidth="1"/>
    <col min="4109" max="4109" width="19.7265625" customWidth="1"/>
    <col min="4110" max="4110" width="20.26953125" customWidth="1"/>
    <col min="4111" max="4112" width="23" customWidth="1"/>
    <col min="4113" max="4113" width="24.54296875" customWidth="1"/>
    <col min="4114" max="4114" width="6.26953125" customWidth="1"/>
    <col min="4115" max="4115" width="5" customWidth="1"/>
    <col min="4116" max="4116" width="5.26953125" customWidth="1"/>
    <col min="4117" max="4118" width="6.26953125" customWidth="1"/>
    <col min="4119" max="4120" width="7.26953125" customWidth="1"/>
    <col min="4121" max="4121" width="6.26953125" customWidth="1"/>
    <col min="4122" max="4122" width="6.453125" customWidth="1"/>
    <col min="4351" max="4351" width="7" customWidth="1"/>
    <col min="4352" max="4352" width="6.453125" customWidth="1"/>
    <col min="4353" max="4353" width="6" customWidth="1"/>
    <col min="4354" max="4354" width="23.7265625" customWidth="1"/>
    <col min="4355" max="4355" width="44.54296875" customWidth="1"/>
    <col min="4356" max="4356" width="25" customWidth="1"/>
    <col min="4357" max="4357" width="18.54296875" customWidth="1"/>
    <col min="4358" max="4358" width="6.453125" customWidth="1"/>
    <col min="4359" max="4359" width="7" customWidth="1"/>
    <col min="4360" max="4360" width="6.453125" customWidth="1"/>
    <col min="4361" max="4361" width="5.7265625" customWidth="1"/>
    <col min="4362" max="4362" width="5.453125" customWidth="1"/>
    <col min="4363" max="4363" width="5.7265625" customWidth="1"/>
    <col min="4364" max="4364" width="28.26953125" customWidth="1"/>
    <col min="4365" max="4365" width="19.7265625" customWidth="1"/>
    <col min="4366" max="4366" width="20.26953125" customWidth="1"/>
    <col min="4367" max="4368" width="23" customWidth="1"/>
    <col min="4369" max="4369" width="24.54296875" customWidth="1"/>
    <col min="4370" max="4370" width="6.26953125" customWidth="1"/>
    <col min="4371" max="4371" width="5" customWidth="1"/>
    <col min="4372" max="4372" width="5.26953125" customWidth="1"/>
    <col min="4373" max="4374" width="6.26953125" customWidth="1"/>
    <col min="4375" max="4376" width="7.26953125" customWidth="1"/>
    <col min="4377" max="4377" width="6.26953125" customWidth="1"/>
    <col min="4378" max="4378" width="6.453125" customWidth="1"/>
    <col min="4607" max="4607" width="7" customWidth="1"/>
    <col min="4608" max="4608" width="6.453125" customWidth="1"/>
    <col min="4609" max="4609" width="6" customWidth="1"/>
    <col min="4610" max="4610" width="23.7265625" customWidth="1"/>
    <col min="4611" max="4611" width="44.54296875" customWidth="1"/>
    <col min="4612" max="4612" width="25" customWidth="1"/>
    <col min="4613" max="4613" width="18.54296875" customWidth="1"/>
    <col min="4614" max="4614" width="6.453125" customWidth="1"/>
    <col min="4615" max="4615" width="7" customWidth="1"/>
    <col min="4616" max="4616" width="6.453125" customWidth="1"/>
    <col min="4617" max="4617" width="5.7265625" customWidth="1"/>
    <col min="4618" max="4618" width="5.453125" customWidth="1"/>
    <col min="4619" max="4619" width="5.7265625" customWidth="1"/>
    <col min="4620" max="4620" width="28.26953125" customWidth="1"/>
    <col min="4621" max="4621" width="19.7265625" customWidth="1"/>
    <col min="4622" max="4622" width="20.26953125" customWidth="1"/>
    <col min="4623" max="4624" width="23" customWidth="1"/>
    <col min="4625" max="4625" width="24.54296875" customWidth="1"/>
    <col min="4626" max="4626" width="6.26953125" customWidth="1"/>
    <col min="4627" max="4627" width="5" customWidth="1"/>
    <col min="4628" max="4628" width="5.26953125" customWidth="1"/>
    <col min="4629" max="4630" width="6.26953125" customWidth="1"/>
    <col min="4631" max="4632" width="7.26953125" customWidth="1"/>
    <col min="4633" max="4633" width="6.26953125" customWidth="1"/>
    <col min="4634" max="4634" width="6.453125" customWidth="1"/>
    <col min="4863" max="4863" width="7" customWidth="1"/>
    <col min="4864" max="4864" width="6.453125" customWidth="1"/>
    <col min="4865" max="4865" width="6" customWidth="1"/>
    <col min="4866" max="4866" width="23.7265625" customWidth="1"/>
    <col min="4867" max="4867" width="44.54296875" customWidth="1"/>
    <col min="4868" max="4868" width="25" customWidth="1"/>
    <col min="4869" max="4869" width="18.54296875" customWidth="1"/>
    <col min="4870" max="4870" width="6.453125" customWidth="1"/>
    <col min="4871" max="4871" width="7" customWidth="1"/>
    <col min="4872" max="4872" width="6.453125" customWidth="1"/>
    <col min="4873" max="4873" width="5.7265625" customWidth="1"/>
    <col min="4874" max="4874" width="5.453125" customWidth="1"/>
    <col min="4875" max="4875" width="5.7265625" customWidth="1"/>
    <col min="4876" max="4876" width="28.26953125" customWidth="1"/>
    <col min="4877" max="4877" width="19.7265625" customWidth="1"/>
    <col min="4878" max="4878" width="20.26953125" customWidth="1"/>
    <col min="4879" max="4880" width="23" customWidth="1"/>
    <col min="4881" max="4881" width="24.54296875" customWidth="1"/>
    <col min="4882" max="4882" width="6.26953125" customWidth="1"/>
    <col min="4883" max="4883" width="5" customWidth="1"/>
    <col min="4884" max="4884" width="5.26953125" customWidth="1"/>
    <col min="4885" max="4886" width="6.26953125" customWidth="1"/>
    <col min="4887" max="4888" width="7.26953125" customWidth="1"/>
    <col min="4889" max="4889" width="6.26953125" customWidth="1"/>
    <col min="4890" max="4890" width="6.453125" customWidth="1"/>
    <col min="5119" max="5119" width="7" customWidth="1"/>
    <col min="5120" max="5120" width="6.453125" customWidth="1"/>
    <col min="5121" max="5121" width="6" customWidth="1"/>
    <col min="5122" max="5122" width="23.7265625" customWidth="1"/>
    <col min="5123" max="5123" width="44.54296875" customWidth="1"/>
    <col min="5124" max="5124" width="25" customWidth="1"/>
    <col min="5125" max="5125" width="18.54296875" customWidth="1"/>
    <col min="5126" max="5126" width="6.453125" customWidth="1"/>
    <col min="5127" max="5127" width="7" customWidth="1"/>
    <col min="5128" max="5128" width="6.453125" customWidth="1"/>
    <col min="5129" max="5129" width="5.7265625" customWidth="1"/>
    <col min="5130" max="5130" width="5.453125" customWidth="1"/>
    <col min="5131" max="5131" width="5.7265625" customWidth="1"/>
    <col min="5132" max="5132" width="28.26953125" customWidth="1"/>
    <col min="5133" max="5133" width="19.7265625" customWidth="1"/>
    <col min="5134" max="5134" width="20.26953125" customWidth="1"/>
    <col min="5135" max="5136" width="23" customWidth="1"/>
    <col min="5137" max="5137" width="24.54296875" customWidth="1"/>
    <col min="5138" max="5138" width="6.26953125" customWidth="1"/>
    <col min="5139" max="5139" width="5" customWidth="1"/>
    <col min="5140" max="5140" width="5.26953125" customWidth="1"/>
    <col min="5141" max="5142" width="6.26953125" customWidth="1"/>
    <col min="5143" max="5144" width="7.26953125" customWidth="1"/>
    <col min="5145" max="5145" width="6.26953125" customWidth="1"/>
    <col min="5146" max="5146" width="6.453125" customWidth="1"/>
    <col min="5375" max="5375" width="7" customWidth="1"/>
    <col min="5376" max="5376" width="6.453125" customWidth="1"/>
    <col min="5377" max="5377" width="6" customWidth="1"/>
    <col min="5378" max="5378" width="23.7265625" customWidth="1"/>
    <col min="5379" max="5379" width="44.54296875" customWidth="1"/>
    <col min="5380" max="5380" width="25" customWidth="1"/>
    <col min="5381" max="5381" width="18.54296875" customWidth="1"/>
    <col min="5382" max="5382" width="6.453125" customWidth="1"/>
    <col min="5383" max="5383" width="7" customWidth="1"/>
    <col min="5384" max="5384" width="6.453125" customWidth="1"/>
    <col min="5385" max="5385" width="5.7265625" customWidth="1"/>
    <col min="5386" max="5386" width="5.453125" customWidth="1"/>
    <col min="5387" max="5387" width="5.7265625" customWidth="1"/>
    <col min="5388" max="5388" width="28.26953125" customWidth="1"/>
    <col min="5389" max="5389" width="19.7265625" customWidth="1"/>
    <col min="5390" max="5390" width="20.26953125" customWidth="1"/>
    <col min="5391" max="5392" width="23" customWidth="1"/>
    <col min="5393" max="5393" width="24.54296875" customWidth="1"/>
    <col min="5394" max="5394" width="6.26953125" customWidth="1"/>
    <col min="5395" max="5395" width="5" customWidth="1"/>
    <col min="5396" max="5396" width="5.26953125" customWidth="1"/>
    <col min="5397" max="5398" width="6.26953125" customWidth="1"/>
    <col min="5399" max="5400" width="7.26953125" customWidth="1"/>
    <col min="5401" max="5401" width="6.26953125" customWidth="1"/>
    <col min="5402" max="5402" width="6.453125" customWidth="1"/>
    <col min="5631" max="5631" width="7" customWidth="1"/>
    <col min="5632" max="5632" width="6.453125" customWidth="1"/>
    <col min="5633" max="5633" width="6" customWidth="1"/>
    <col min="5634" max="5634" width="23.7265625" customWidth="1"/>
    <col min="5635" max="5635" width="44.54296875" customWidth="1"/>
    <col min="5636" max="5636" width="25" customWidth="1"/>
    <col min="5637" max="5637" width="18.54296875" customWidth="1"/>
    <col min="5638" max="5638" width="6.453125" customWidth="1"/>
    <col min="5639" max="5639" width="7" customWidth="1"/>
    <col min="5640" max="5640" width="6.453125" customWidth="1"/>
    <col min="5641" max="5641" width="5.7265625" customWidth="1"/>
    <col min="5642" max="5642" width="5.453125" customWidth="1"/>
    <col min="5643" max="5643" width="5.7265625" customWidth="1"/>
    <col min="5644" max="5644" width="28.26953125" customWidth="1"/>
    <col min="5645" max="5645" width="19.7265625" customWidth="1"/>
    <col min="5646" max="5646" width="20.26953125" customWidth="1"/>
    <col min="5647" max="5648" width="23" customWidth="1"/>
    <col min="5649" max="5649" width="24.54296875" customWidth="1"/>
    <col min="5650" max="5650" width="6.26953125" customWidth="1"/>
    <col min="5651" max="5651" width="5" customWidth="1"/>
    <col min="5652" max="5652" width="5.26953125" customWidth="1"/>
    <col min="5653" max="5654" width="6.26953125" customWidth="1"/>
    <col min="5655" max="5656" width="7.26953125" customWidth="1"/>
    <col min="5657" max="5657" width="6.26953125" customWidth="1"/>
    <col min="5658" max="5658" width="6.453125" customWidth="1"/>
    <col min="5887" max="5887" width="7" customWidth="1"/>
    <col min="5888" max="5888" width="6.453125" customWidth="1"/>
    <col min="5889" max="5889" width="6" customWidth="1"/>
    <col min="5890" max="5890" width="23.7265625" customWidth="1"/>
    <col min="5891" max="5891" width="44.54296875" customWidth="1"/>
    <col min="5892" max="5892" width="25" customWidth="1"/>
    <col min="5893" max="5893" width="18.54296875" customWidth="1"/>
    <col min="5894" max="5894" width="6.453125" customWidth="1"/>
    <col min="5895" max="5895" width="7" customWidth="1"/>
    <col min="5896" max="5896" width="6.453125" customWidth="1"/>
    <col min="5897" max="5897" width="5.7265625" customWidth="1"/>
    <col min="5898" max="5898" width="5.453125" customWidth="1"/>
    <col min="5899" max="5899" width="5.7265625" customWidth="1"/>
    <col min="5900" max="5900" width="28.26953125" customWidth="1"/>
    <col min="5901" max="5901" width="19.7265625" customWidth="1"/>
    <col min="5902" max="5902" width="20.26953125" customWidth="1"/>
    <col min="5903" max="5904" width="23" customWidth="1"/>
    <col min="5905" max="5905" width="24.54296875" customWidth="1"/>
    <col min="5906" max="5906" width="6.26953125" customWidth="1"/>
    <col min="5907" max="5907" width="5" customWidth="1"/>
    <col min="5908" max="5908" width="5.26953125" customWidth="1"/>
    <col min="5909" max="5910" width="6.26953125" customWidth="1"/>
    <col min="5911" max="5912" width="7.26953125" customWidth="1"/>
    <col min="5913" max="5913" width="6.26953125" customWidth="1"/>
    <col min="5914" max="5914" width="6.453125" customWidth="1"/>
    <col min="6143" max="6143" width="7" customWidth="1"/>
    <col min="6144" max="6144" width="6.453125" customWidth="1"/>
    <col min="6145" max="6145" width="6" customWidth="1"/>
    <col min="6146" max="6146" width="23.7265625" customWidth="1"/>
    <col min="6147" max="6147" width="44.54296875" customWidth="1"/>
    <col min="6148" max="6148" width="25" customWidth="1"/>
    <col min="6149" max="6149" width="18.54296875" customWidth="1"/>
    <col min="6150" max="6150" width="6.453125" customWidth="1"/>
    <col min="6151" max="6151" width="7" customWidth="1"/>
    <col min="6152" max="6152" width="6.453125" customWidth="1"/>
    <col min="6153" max="6153" width="5.7265625" customWidth="1"/>
    <col min="6154" max="6154" width="5.453125" customWidth="1"/>
    <col min="6155" max="6155" width="5.7265625" customWidth="1"/>
    <col min="6156" max="6156" width="28.26953125" customWidth="1"/>
    <col min="6157" max="6157" width="19.7265625" customWidth="1"/>
    <col min="6158" max="6158" width="20.26953125" customWidth="1"/>
    <col min="6159" max="6160" width="23" customWidth="1"/>
    <col min="6161" max="6161" width="24.54296875" customWidth="1"/>
    <col min="6162" max="6162" width="6.26953125" customWidth="1"/>
    <col min="6163" max="6163" width="5" customWidth="1"/>
    <col min="6164" max="6164" width="5.26953125" customWidth="1"/>
    <col min="6165" max="6166" width="6.26953125" customWidth="1"/>
    <col min="6167" max="6168" width="7.26953125" customWidth="1"/>
    <col min="6169" max="6169" width="6.26953125" customWidth="1"/>
    <col min="6170" max="6170" width="6.453125" customWidth="1"/>
    <col min="6399" max="6399" width="7" customWidth="1"/>
    <col min="6400" max="6400" width="6.453125" customWidth="1"/>
    <col min="6401" max="6401" width="6" customWidth="1"/>
    <col min="6402" max="6402" width="23.7265625" customWidth="1"/>
    <col min="6403" max="6403" width="44.54296875" customWidth="1"/>
    <col min="6404" max="6404" width="25" customWidth="1"/>
    <col min="6405" max="6405" width="18.54296875" customWidth="1"/>
    <col min="6406" max="6406" width="6.453125" customWidth="1"/>
    <col min="6407" max="6407" width="7" customWidth="1"/>
    <col min="6408" max="6408" width="6.453125" customWidth="1"/>
    <col min="6409" max="6409" width="5.7265625" customWidth="1"/>
    <col min="6410" max="6410" width="5.453125" customWidth="1"/>
    <col min="6411" max="6411" width="5.7265625" customWidth="1"/>
    <col min="6412" max="6412" width="28.26953125" customWidth="1"/>
    <col min="6413" max="6413" width="19.7265625" customWidth="1"/>
    <col min="6414" max="6414" width="20.26953125" customWidth="1"/>
    <col min="6415" max="6416" width="23" customWidth="1"/>
    <col min="6417" max="6417" width="24.54296875" customWidth="1"/>
    <col min="6418" max="6418" width="6.26953125" customWidth="1"/>
    <col min="6419" max="6419" width="5" customWidth="1"/>
    <col min="6420" max="6420" width="5.26953125" customWidth="1"/>
    <col min="6421" max="6422" width="6.26953125" customWidth="1"/>
    <col min="6423" max="6424" width="7.26953125" customWidth="1"/>
    <col min="6425" max="6425" width="6.26953125" customWidth="1"/>
    <col min="6426" max="6426" width="6.453125" customWidth="1"/>
    <col min="6655" max="6655" width="7" customWidth="1"/>
    <col min="6656" max="6656" width="6.453125" customWidth="1"/>
    <col min="6657" max="6657" width="6" customWidth="1"/>
    <col min="6658" max="6658" width="23.7265625" customWidth="1"/>
    <col min="6659" max="6659" width="44.54296875" customWidth="1"/>
    <col min="6660" max="6660" width="25" customWidth="1"/>
    <col min="6661" max="6661" width="18.54296875" customWidth="1"/>
    <col min="6662" max="6662" width="6.453125" customWidth="1"/>
    <col min="6663" max="6663" width="7" customWidth="1"/>
    <col min="6664" max="6664" width="6.453125" customWidth="1"/>
    <col min="6665" max="6665" width="5.7265625" customWidth="1"/>
    <col min="6666" max="6666" width="5.453125" customWidth="1"/>
    <col min="6667" max="6667" width="5.7265625" customWidth="1"/>
    <col min="6668" max="6668" width="28.26953125" customWidth="1"/>
    <col min="6669" max="6669" width="19.7265625" customWidth="1"/>
    <col min="6670" max="6670" width="20.26953125" customWidth="1"/>
    <col min="6671" max="6672" width="23" customWidth="1"/>
    <col min="6673" max="6673" width="24.54296875" customWidth="1"/>
    <col min="6674" max="6674" width="6.26953125" customWidth="1"/>
    <col min="6675" max="6675" width="5" customWidth="1"/>
    <col min="6676" max="6676" width="5.26953125" customWidth="1"/>
    <col min="6677" max="6678" width="6.26953125" customWidth="1"/>
    <col min="6679" max="6680" width="7.26953125" customWidth="1"/>
    <col min="6681" max="6681" width="6.26953125" customWidth="1"/>
    <col min="6682" max="6682" width="6.453125" customWidth="1"/>
    <col min="6911" max="6911" width="7" customWidth="1"/>
    <col min="6912" max="6912" width="6.453125" customWidth="1"/>
    <col min="6913" max="6913" width="6" customWidth="1"/>
    <col min="6914" max="6914" width="23.7265625" customWidth="1"/>
    <col min="6915" max="6915" width="44.54296875" customWidth="1"/>
    <col min="6916" max="6916" width="25" customWidth="1"/>
    <col min="6917" max="6917" width="18.54296875" customWidth="1"/>
    <col min="6918" max="6918" width="6.453125" customWidth="1"/>
    <col min="6919" max="6919" width="7" customWidth="1"/>
    <col min="6920" max="6920" width="6.453125" customWidth="1"/>
    <col min="6921" max="6921" width="5.7265625" customWidth="1"/>
    <col min="6922" max="6922" width="5.453125" customWidth="1"/>
    <col min="6923" max="6923" width="5.7265625" customWidth="1"/>
    <col min="6924" max="6924" width="28.26953125" customWidth="1"/>
    <col min="6925" max="6925" width="19.7265625" customWidth="1"/>
    <col min="6926" max="6926" width="20.26953125" customWidth="1"/>
    <col min="6927" max="6928" width="23" customWidth="1"/>
    <col min="6929" max="6929" width="24.54296875" customWidth="1"/>
    <col min="6930" max="6930" width="6.26953125" customWidth="1"/>
    <col min="6931" max="6931" width="5" customWidth="1"/>
    <col min="6932" max="6932" width="5.26953125" customWidth="1"/>
    <col min="6933" max="6934" width="6.26953125" customWidth="1"/>
    <col min="6935" max="6936" width="7.26953125" customWidth="1"/>
    <col min="6937" max="6937" width="6.26953125" customWidth="1"/>
    <col min="6938" max="6938" width="6.453125" customWidth="1"/>
    <col min="7167" max="7167" width="7" customWidth="1"/>
    <col min="7168" max="7168" width="6.453125" customWidth="1"/>
    <col min="7169" max="7169" width="6" customWidth="1"/>
    <col min="7170" max="7170" width="23.7265625" customWidth="1"/>
    <col min="7171" max="7171" width="44.54296875" customWidth="1"/>
    <col min="7172" max="7172" width="25" customWidth="1"/>
    <col min="7173" max="7173" width="18.54296875" customWidth="1"/>
    <col min="7174" max="7174" width="6.453125" customWidth="1"/>
    <col min="7175" max="7175" width="7" customWidth="1"/>
    <col min="7176" max="7176" width="6.453125" customWidth="1"/>
    <col min="7177" max="7177" width="5.7265625" customWidth="1"/>
    <col min="7178" max="7178" width="5.453125" customWidth="1"/>
    <col min="7179" max="7179" width="5.7265625" customWidth="1"/>
    <col min="7180" max="7180" width="28.26953125" customWidth="1"/>
    <col min="7181" max="7181" width="19.7265625" customWidth="1"/>
    <col min="7182" max="7182" width="20.26953125" customWidth="1"/>
    <col min="7183" max="7184" width="23" customWidth="1"/>
    <col min="7185" max="7185" width="24.54296875" customWidth="1"/>
    <col min="7186" max="7186" width="6.26953125" customWidth="1"/>
    <col min="7187" max="7187" width="5" customWidth="1"/>
    <col min="7188" max="7188" width="5.26953125" customWidth="1"/>
    <col min="7189" max="7190" width="6.26953125" customWidth="1"/>
    <col min="7191" max="7192" width="7.26953125" customWidth="1"/>
    <col min="7193" max="7193" width="6.26953125" customWidth="1"/>
    <col min="7194" max="7194" width="6.453125" customWidth="1"/>
    <col min="7423" max="7423" width="7" customWidth="1"/>
    <col min="7424" max="7424" width="6.453125" customWidth="1"/>
    <col min="7425" max="7425" width="6" customWidth="1"/>
    <col min="7426" max="7426" width="23.7265625" customWidth="1"/>
    <col min="7427" max="7427" width="44.54296875" customWidth="1"/>
    <col min="7428" max="7428" width="25" customWidth="1"/>
    <col min="7429" max="7429" width="18.54296875" customWidth="1"/>
    <col min="7430" max="7430" width="6.453125" customWidth="1"/>
    <col min="7431" max="7431" width="7" customWidth="1"/>
    <col min="7432" max="7432" width="6.453125" customWidth="1"/>
    <col min="7433" max="7433" width="5.7265625" customWidth="1"/>
    <col min="7434" max="7434" width="5.453125" customWidth="1"/>
    <col min="7435" max="7435" width="5.7265625" customWidth="1"/>
    <col min="7436" max="7436" width="28.26953125" customWidth="1"/>
    <col min="7437" max="7437" width="19.7265625" customWidth="1"/>
    <col min="7438" max="7438" width="20.26953125" customWidth="1"/>
    <col min="7439" max="7440" width="23" customWidth="1"/>
    <col min="7441" max="7441" width="24.54296875" customWidth="1"/>
    <col min="7442" max="7442" width="6.26953125" customWidth="1"/>
    <col min="7443" max="7443" width="5" customWidth="1"/>
    <col min="7444" max="7444" width="5.26953125" customWidth="1"/>
    <col min="7445" max="7446" width="6.26953125" customWidth="1"/>
    <col min="7447" max="7448" width="7.26953125" customWidth="1"/>
    <col min="7449" max="7449" width="6.26953125" customWidth="1"/>
    <col min="7450" max="7450" width="6.453125" customWidth="1"/>
    <col min="7679" max="7679" width="7" customWidth="1"/>
    <col min="7680" max="7680" width="6.453125" customWidth="1"/>
    <col min="7681" max="7681" width="6" customWidth="1"/>
    <col min="7682" max="7682" width="23.7265625" customWidth="1"/>
    <col min="7683" max="7683" width="44.54296875" customWidth="1"/>
    <col min="7684" max="7684" width="25" customWidth="1"/>
    <col min="7685" max="7685" width="18.54296875" customWidth="1"/>
    <col min="7686" max="7686" width="6.453125" customWidth="1"/>
    <col min="7687" max="7687" width="7" customWidth="1"/>
    <col min="7688" max="7688" width="6.453125" customWidth="1"/>
    <col min="7689" max="7689" width="5.7265625" customWidth="1"/>
    <col min="7690" max="7690" width="5.453125" customWidth="1"/>
    <col min="7691" max="7691" width="5.7265625" customWidth="1"/>
    <col min="7692" max="7692" width="28.26953125" customWidth="1"/>
    <col min="7693" max="7693" width="19.7265625" customWidth="1"/>
    <col min="7694" max="7694" width="20.26953125" customWidth="1"/>
    <col min="7695" max="7696" width="23" customWidth="1"/>
    <col min="7697" max="7697" width="24.54296875" customWidth="1"/>
    <col min="7698" max="7698" width="6.26953125" customWidth="1"/>
    <col min="7699" max="7699" width="5" customWidth="1"/>
    <col min="7700" max="7700" width="5.26953125" customWidth="1"/>
    <col min="7701" max="7702" width="6.26953125" customWidth="1"/>
    <col min="7703" max="7704" width="7.26953125" customWidth="1"/>
    <col min="7705" max="7705" width="6.26953125" customWidth="1"/>
    <col min="7706" max="7706" width="6.453125" customWidth="1"/>
    <col min="7935" max="7935" width="7" customWidth="1"/>
    <col min="7936" max="7936" width="6.453125" customWidth="1"/>
    <col min="7937" max="7937" width="6" customWidth="1"/>
    <col min="7938" max="7938" width="23.7265625" customWidth="1"/>
    <col min="7939" max="7939" width="44.54296875" customWidth="1"/>
    <col min="7940" max="7940" width="25" customWidth="1"/>
    <col min="7941" max="7941" width="18.54296875" customWidth="1"/>
    <col min="7942" max="7942" width="6.453125" customWidth="1"/>
    <col min="7943" max="7943" width="7" customWidth="1"/>
    <col min="7944" max="7944" width="6.453125" customWidth="1"/>
    <col min="7945" max="7945" width="5.7265625" customWidth="1"/>
    <col min="7946" max="7946" width="5.453125" customWidth="1"/>
    <col min="7947" max="7947" width="5.7265625" customWidth="1"/>
    <col min="7948" max="7948" width="28.26953125" customWidth="1"/>
    <col min="7949" max="7949" width="19.7265625" customWidth="1"/>
    <col min="7950" max="7950" width="20.26953125" customWidth="1"/>
    <col min="7951" max="7952" width="23" customWidth="1"/>
    <col min="7953" max="7953" width="24.54296875" customWidth="1"/>
    <col min="7954" max="7954" width="6.26953125" customWidth="1"/>
    <col min="7955" max="7955" width="5" customWidth="1"/>
    <col min="7956" max="7956" width="5.26953125" customWidth="1"/>
    <col min="7957" max="7958" width="6.26953125" customWidth="1"/>
    <col min="7959" max="7960" width="7.26953125" customWidth="1"/>
    <col min="7961" max="7961" width="6.26953125" customWidth="1"/>
    <col min="7962" max="7962" width="6.453125" customWidth="1"/>
    <col min="8191" max="8191" width="7" customWidth="1"/>
    <col min="8192" max="8192" width="6.453125" customWidth="1"/>
    <col min="8193" max="8193" width="6" customWidth="1"/>
    <col min="8194" max="8194" width="23.7265625" customWidth="1"/>
    <col min="8195" max="8195" width="44.54296875" customWidth="1"/>
    <col min="8196" max="8196" width="25" customWidth="1"/>
    <col min="8197" max="8197" width="18.54296875" customWidth="1"/>
    <col min="8198" max="8198" width="6.453125" customWidth="1"/>
    <col min="8199" max="8199" width="7" customWidth="1"/>
    <col min="8200" max="8200" width="6.453125" customWidth="1"/>
    <col min="8201" max="8201" width="5.7265625" customWidth="1"/>
    <col min="8202" max="8202" width="5.453125" customWidth="1"/>
    <col min="8203" max="8203" width="5.7265625" customWidth="1"/>
    <col min="8204" max="8204" width="28.26953125" customWidth="1"/>
    <col min="8205" max="8205" width="19.7265625" customWidth="1"/>
    <col min="8206" max="8206" width="20.26953125" customWidth="1"/>
    <col min="8207" max="8208" width="23" customWidth="1"/>
    <col min="8209" max="8209" width="24.54296875" customWidth="1"/>
    <col min="8210" max="8210" width="6.26953125" customWidth="1"/>
    <col min="8211" max="8211" width="5" customWidth="1"/>
    <col min="8212" max="8212" width="5.26953125" customWidth="1"/>
    <col min="8213" max="8214" width="6.26953125" customWidth="1"/>
    <col min="8215" max="8216" width="7.26953125" customWidth="1"/>
    <col min="8217" max="8217" width="6.26953125" customWidth="1"/>
    <col min="8218" max="8218" width="6.453125" customWidth="1"/>
    <col min="8447" max="8447" width="7" customWidth="1"/>
    <col min="8448" max="8448" width="6.453125" customWidth="1"/>
    <col min="8449" max="8449" width="6" customWidth="1"/>
    <col min="8450" max="8450" width="23.7265625" customWidth="1"/>
    <col min="8451" max="8451" width="44.54296875" customWidth="1"/>
    <col min="8452" max="8452" width="25" customWidth="1"/>
    <col min="8453" max="8453" width="18.54296875" customWidth="1"/>
    <col min="8454" max="8454" width="6.453125" customWidth="1"/>
    <col min="8455" max="8455" width="7" customWidth="1"/>
    <col min="8456" max="8456" width="6.453125" customWidth="1"/>
    <col min="8457" max="8457" width="5.7265625" customWidth="1"/>
    <col min="8458" max="8458" width="5.453125" customWidth="1"/>
    <col min="8459" max="8459" width="5.7265625" customWidth="1"/>
    <col min="8460" max="8460" width="28.26953125" customWidth="1"/>
    <col min="8461" max="8461" width="19.7265625" customWidth="1"/>
    <col min="8462" max="8462" width="20.26953125" customWidth="1"/>
    <col min="8463" max="8464" width="23" customWidth="1"/>
    <col min="8465" max="8465" width="24.54296875" customWidth="1"/>
    <col min="8466" max="8466" width="6.26953125" customWidth="1"/>
    <col min="8467" max="8467" width="5" customWidth="1"/>
    <col min="8468" max="8468" width="5.26953125" customWidth="1"/>
    <col min="8469" max="8470" width="6.26953125" customWidth="1"/>
    <col min="8471" max="8472" width="7.26953125" customWidth="1"/>
    <col min="8473" max="8473" width="6.26953125" customWidth="1"/>
    <col min="8474" max="8474" width="6.453125" customWidth="1"/>
    <col min="8703" max="8703" width="7" customWidth="1"/>
    <col min="8704" max="8704" width="6.453125" customWidth="1"/>
    <col min="8705" max="8705" width="6" customWidth="1"/>
    <col min="8706" max="8706" width="23.7265625" customWidth="1"/>
    <col min="8707" max="8707" width="44.54296875" customWidth="1"/>
    <col min="8708" max="8708" width="25" customWidth="1"/>
    <col min="8709" max="8709" width="18.54296875" customWidth="1"/>
    <col min="8710" max="8710" width="6.453125" customWidth="1"/>
    <col min="8711" max="8711" width="7" customWidth="1"/>
    <col min="8712" max="8712" width="6.453125" customWidth="1"/>
    <col min="8713" max="8713" width="5.7265625" customWidth="1"/>
    <col min="8714" max="8714" width="5.453125" customWidth="1"/>
    <col min="8715" max="8715" width="5.7265625" customWidth="1"/>
    <col min="8716" max="8716" width="28.26953125" customWidth="1"/>
    <col min="8717" max="8717" width="19.7265625" customWidth="1"/>
    <col min="8718" max="8718" width="20.26953125" customWidth="1"/>
    <col min="8719" max="8720" width="23" customWidth="1"/>
    <col min="8721" max="8721" width="24.54296875" customWidth="1"/>
    <col min="8722" max="8722" width="6.26953125" customWidth="1"/>
    <col min="8723" max="8723" width="5" customWidth="1"/>
    <col min="8724" max="8724" width="5.26953125" customWidth="1"/>
    <col min="8725" max="8726" width="6.26953125" customWidth="1"/>
    <col min="8727" max="8728" width="7.26953125" customWidth="1"/>
    <col min="8729" max="8729" width="6.26953125" customWidth="1"/>
    <col min="8730" max="8730" width="6.453125" customWidth="1"/>
    <col min="8959" max="8959" width="7" customWidth="1"/>
    <col min="8960" max="8960" width="6.453125" customWidth="1"/>
    <col min="8961" max="8961" width="6" customWidth="1"/>
    <col min="8962" max="8962" width="23.7265625" customWidth="1"/>
    <col min="8963" max="8963" width="44.54296875" customWidth="1"/>
    <col min="8964" max="8964" width="25" customWidth="1"/>
    <col min="8965" max="8965" width="18.54296875" customWidth="1"/>
    <col min="8966" max="8966" width="6.453125" customWidth="1"/>
    <col min="8967" max="8967" width="7" customWidth="1"/>
    <col min="8968" max="8968" width="6.453125" customWidth="1"/>
    <col min="8969" max="8969" width="5.7265625" customWidth="1"/>
    <col min="8970" max="8970" width="5.453125" customWidth="1"/>
    <col min="8971" max="8971" width="5.7265625" customWidth="1"/>
    <col min="8972" max="8972" width="28.26953125" customWidth="1"/>
    <col min="8973" max="8973" width="19.7265625" customWidth="1"/>
    <col min="8974" max="8974" width="20.26953125" customWidth="1"/>
    <col min="8975" max="8976" width="23" customWidth="1"/>
    <col min="8977" max="8977" width="24.54296875" customWidth="1"/>
    <col min="8978" max="8978" width="6.26953125" customWidth="1"/>
    <col min="8979" max="8979" width="5" customWidth="1"/>
    <col min="8980" max="8980" width="5.26953125" customWidth="1"/>
    <col min="8981" max="8982" width="6.26953125" customWidth="1"/>
    <col min="8983" max="8984" width="7.26953125" customWidth="1"/>
    <col min="8985" max="8985" width="6.26953125" customWidth="1"/>
    <col min="8986" max="8986" width="6.453125" customWidth="1"/>
    <col min="9215" max="9215" width="7" customWidth="1"/>
    <col min="9216" max="9216" width="6.453125" customWidth="1"/>
    <col min="9217" max="9217" width="6" customWidth="1"/>
    <col min="9218" max="9218" width="23.7265625" customWidth="1"/>
    <col min="9219" max="9219" width="44.54296875" customWidth="1"/>
    <col min="9220" max="9220" width="25" customWidth="1"/>
    <col min="9221" max="9221" width="18.54296875" customWidth="1"/>
    <col min="9222" max="9222" width="6.453125" customWidth="1"/>
    <col min="9223" max="9223" width="7" customWidth="1"/>
    <col min="9224" max="9224" width="6.453125" customWidth="1"/>
    <col min="9225" max="9225" width="5.7265625" customWidth="1"/>
    <col min="9226" max="9226" width="5.453125" customWidth="1"/>
    <col min="9227" max="9227" width="5.7265625" customWidth="1"/>
    <col min="9228" max="9228" width="28.26953125" customWidth="1"/>
    <col min="9229" max="9229" width="19.7265625" customWidth="1"/>
    <col min="9230" max="9230" width="20.26953125" customWidth="1"/>
    <col min="9231" max="9232" width="23" customWidth="1"/>
    <col min="9233" max="9233" width="24.54296875" customWidth="1"/>
    <col min="9234" max="9234" width="6.26953125" customWidth="1"/>
    <col min="9235" max="9235" width="5" customWidth="1"/>
    <col min="9236" max="9236" width="5.26953125" customWidth="1"/>
    <col min="9237" max="9238" width="6.26953125" customWidth="1"/>
    <col min="9239" max="9240" width="7.26953125" customWidth="1"/>
    <col min="9241" max="9241" width="6.26953125" customWidth="1"/>
    <col min="9242" max="9242" width="6.453125" customWidth="1"/>
    <col min="9471" max="9471" width="7" customWidth="1"/>
    <col min="9472" max="9472" width="6.453125" customWidth="1"/>
    <col min="9473" max="9473" width="6" customWidth="1"/>
    <col min="9474" max="9474" width="23.7265625" customWidth="1"/>
    <col min="9475" max="9475" width="44.54296875" customWidth="1"/>
    <col min="9476" max="9476" width="25" customWidth="1"/>
    <col min="9477" max="9477" width="18.54296875" customWidth="1"/>
    <col min="9478" max="9478" width="6.453125" customWidth="1"/>
    <col min="9479" max="9479" width="7" customWidth="1"/>
    <col min="9480" max="9480" width="6.453125" customWidth="1"/>
    <col min="9481" max="9481" width="5.7265625" customWidth="1"/>
    <col min="9482" max="9482" width="5.453125" customWidth="1"/>
    <col min="9483" max="9483" width="5.7265625" customWidth="1"/>
    <col min="9484" max="9484" width="28.26953125" customWidth="1"/>
    <col min="9485" max="9485" width="19.7265625" customWidth="1"/>
    <col min="9486" max="9486" width="20.26953125" customWidth="1"/>
    <col min="9487" max="9488" width="23" customWidth="1"/>
    <col min="9489" max="9489" width="24.54296875" customWidth="1"/>
    <col min="9490" max="9490" width="6.26953125" customWidth="1"/>
    <col min="9491" max="9491" width="5" customWidth="1"/>
    <col min="9492" max="9492" width="5.26953125" customWidth="1"/>
    <col min="9493" max="9494" width="6.26953125" customWidth="1"/>
    <col min="9495" max="9496" width="7.26953125" customWidth="1"/>
    <col min="9497" max="9497" width="6.26953125" customWidth="1"/>
    <col min="9498" max="9498" width="6.453125" customWidth="1"/>
    <col min="9727" max="9727" width="7" customWidth="1"/>
    <col min="9728" max="9728" width="6.453125" customWidth="1"/>
    <col min="9729" max="9729" width="6" customWidth="1"/>
    <col min="9730" max="9730" width="23.7265625" customWidth="1"/>
    <col min="9731" max="9731" width="44.54296875" customWidth="1"/>
    <col min="9732" max="9732" width="25" customWidth="1"/>
    <col min="9733" max="9733" width="18.54296875" customWidth="1"/>
    <col min="9734" max="9734" width="6.453125" customWidth="1"/>
    <col min="9735" max="9735" width="7" customWidth="1"/>
    <col min="9736" max="9736" width="6.453125" customWidth="1"/>
    <col min="9737" max="9737" width="5.7265625" customWidth="1"/>
    <col min="9738" max="9738" width="5.453125" customWidth="1"/>
    <col min="9739" max="9739" width="5.7265625" customWidth="1"/>
    <col min="9740" max="9740" width="28.26953125" customWidth="1"/>
    <col min="9741" max="9741" width="19.7265625" customWidth="1"/>
    <col min="9742" max="9742" width="20.26953125" customWidth="1"/>
    <col min="9743" max="9744" width="23" customWidth="1"/>
    <col min="9745" max="9745" width="24.54296875" customWidth="1"/>
    <col min="9746" max="9746" width="6.26953125" customWidth="1"/>
    <col min="9747" max="9747" width="5" customWidth="1"/>
    <col min="9748" max="9748" width="5.26953125" customWidth="1"/>
    <col min="9749" max="9750" width="6.26953125" customWidth="1"/>
    <col min="9751" max="9752" width="7.26953125" customWidth="1"/>
    <col min="9753" max="9753" width="6.26953125" customWidth="1"/>
    <col min="9754" max="9754" width="6.453125" customWidth="1"/>
    <col min="9983" max="9983" width="7" customWidth="1"/>
    <col min="9984" max="9984" width="6.453125" customWidth="1"/>
    <col min="9985" max="9985" width="6" customWidth="1"/>
    <col min="9986" max="9986" width="23.7265625" customWidth="1"/>
    <col min="9987" max="9987" width="44.54296875" customWidth="1"/>
    <col min="9988" max="9988" width="25" customWidth="1"/>
    <col min="9989" max="9989" width="18.54296875" customWidth="1"/>
    <col min="9990" max="9990" width="6.453125" customWidth="1"/>
    <col min="9991" max="9991" width="7" customWidth="1"/>
    <col min="9992" max="9992" width="6.453125" customWidth="1"/>
    <col min="9993" max="9993" width="5.7265625" customWidth="1"/>
    <col min="9994" max="9994" width="5.453125" customWidth="1"/>
    <col min="9995" max="9995" width="5.7265625" customWidth="1"/>
    <col min="9996" max="9996" width="28.26953125" customWidth="1"/>
    <col min="9997" max="9997" width="19.7265625" customWidth="1"/>
    <col min="9998" max="9998" width="20.26953125" customWidth="1"/>
    <col min="9999" max="10000" width="23" customWidth="1"/>
    <col min="10001" max="10001" width="24.54296875" customWidth="1"/>
    <col min="10002" max="10002" width="6.26953125" customWidth="1"/>
    <col min="10003" max="10003" width="5" customWidth="1"/>
    <col min="10004" max="10004" width="5.26953125" customWidth="1"/>
    <col min="10005" max="10006" width="6.26953125" customWidth="1"/>
    <col min="10007" max="10008" width="7.26953125" customWidth="1"/>
    <col min="10009" max="10009" width="6.26953125" customWidth="1"/>
    <col min="10010" max="10010" width="6.453125" customWidth="1"/>
    <col min="10239" max="10239" width="7" customWidth="1"/>
    <col min="10240" max="10240" width="6.453125" customWidth="1"/>
    <col min="10241" max="10241" width="6" customWidth="1"/>
    <col min="10242" max="10242" width="23.7265625" customWidth="1"/>
    <col min="10243" max="10243" width="44.54296875" customWidth="1"/>
    <col min="10244" max="10244" width="25" customWidth="1"/>
    <col min="10245" max="10245" width="18.54296875" customWidth="1"/>
    <col min="10246" max="10246" width="6.453125" customWidth="1"/>
    <col min="10247" max="10247" width="7" customWidth="1"/>
    <col min="10248" max="10248" width="6.453125" customWidth="1"/>
    <col min="10249" max="10249" width="5.7265625" customWidth="1"/>
    <col min="10250" max="10250" width="5.453125" customWidth="1"/>
    <col min="10251" max="10251" width="5.7265625" customWidth="1"/>
    <col min="10252" max="10252" width="28.26953125" customWidth="1"/>
    <col min="10253" max="10253" width="19.7265625" customWidth="1"/>
    <col min="10254" max="10254" width="20.26953125" customWidth="1"/>
    <col min="10255" max="10256" width="23" customWidth="1"/>
    <col min="10257" max="10257" width="24.54296875" customWidth="1"/>
    <col min="10258" max="10258" width="6.26953125" customWidth="1"/>
    <col min="10259" max="10259" width="5" customWidth="1"/>
    <col min="10260" max="10260" width="5.26953125" customWidth="1"/>
    <col min="10261" max="10262" width="6.26953125" customWidth="1"/>
    <col min="10263" max="10264" width="7.26953125" customWidth="1"/>
    <col min="10265" max="10265" width="6.26953125" customWidth="1"/>
    <col min="10266" max="10266" width="6.453125" customWidth="1"/>
    <col min="10495" max="10495" width="7" customWidth="1"/>
    <col min="10496" max="10496" width="6.453125" customWidth="1"/>
    <col min="10497" max="10497" width="6" customWidth="1"/>
    <col min="10498" max="10498" width="23.7265625" customWidth="1"/>
    <col min="10499" max="10499" width="44.54296875" customWidth="1"/>
    <col min="10500" max="10500" width="25" customWidth="1"/>
    <col min="10501" max="10501" width="18.54296875" customWidth="1"/>
    <col min="10502" max="10502" width="6.453125" customWidth="1"/>
    <col min="10503" max="10503" width="7" customWidth="1"/>
    <col min="10504" max="10504" width="6.453125" customWidth="1"/>
    <col min="10505" max="10505" width="5.7265625" customWidth="1"/>
    <col min="10506" max="10506" width="5.453125" customWidth="1"/>
    <col min="10507" max="10507" width="5.7265625" customWidth="1"/>
    <col min="10508" max="10508" width="28.26953125" customWidth="1"/>
    <col min="10509" max="10509" width="19.7265625" customWidth="1"/>
    <col min="10510" max="10510" width="20.26953125" customWidth="1"/>
    <col min="10511" max="10512" width="23" customWidth="1"/>
    <col min="10513" max="10513" width="24.54296875" customWidth="1"/>
    <col min="10514" max="10514" width="6.26953125" customWidth="1"/>
    <col min="10515" max="10515" width="5" customWidth="1"/>
    <col min="10516" max="10516" width="5.26953125" customWidth="1"/>
    <col min="10517" max="10518" width="6.26953125" customWidth="1"/>
    <col min="10519" max="10520" width="7.26953125" customWidth="1"/>
    <col min="10521" max="10521" width="6.26953125" customWidth="1"/>
    <col min="10522" max="10522" width="6.453125" customWidth="1"/>
    <col min="10751" max="10751" width="7" customWidth="1"/>
    <col min="10752" max="10752" width="6.453125" customWidth="1"/>
    <col min="10753" max="10753" width="6" customWidth="1"/>
    <col min="10754" max="10754" width="23.7265625" customWidth="1"/>
    <col min="10755" max="10755" width="44.54296875" customWidth="1"/>
    <col min="10756" max="10756" width="25" customWidth="1"/>
    <col min="10757" max="10757" width="18.54296875" customWidth="1"/>
    <col min="10758" max="10758" width="6.453125" customWidth="1"/>
    <col min="10759" max="10759" width="7" customWidth="1"/>
    <col min="10760" max="10760" width="6.453125" customWidth="1"/>
    <col min="10761" max="10761" width="5.7265625" customWidth="1"/>
    <col min="10762" max="10762" width="5.453125" customWidth="1"/>
    <col min="10763" max="10763" width="5.7265625" customWidth="1"/>
    <col min="10764" max="10764" width="28.26953125" customWidth="1"/>
    <col min="10765" max="10765" width="19.7265625" customWidth="1"/>
    <col min="10766" max="10766" width="20.26953125" customWidth="1"/>
    <col min="10767" max="10768" width="23" customWidth="1"/>
    <col min="10769" max="10769" width="24.54296875" customWidth="1"/>
    <col min="10770" max="10770" width="6.26953125" customWidth="1"/>
    <col min="10771" max="10771" width="5" customWidth="1"/>
    <col min="10772" max="10772" width="5.26953125" customWidth="1"/>
    <col min="10773" max="10774" width="6.26953125" customWidth="1"/>
    <col min="10775" max="10776" width="7.26953125" customWidth="1"/>
    <col min="10777" max="10777" width="6.26953125" customWidth="1"/>
    <col min="10778" max="10778" width="6.453125" customWidth="1"/>
    <col min="11007" max="11007" width="7" customWidth="1"/>
    <col min="11008" max="11008" width="6.453125" customWidth="1"/>
    <col min="11009" max="11009" width="6" customWidth="1"/>
    <col min="11010" max="11010" width="23.7265625" customWidth="1"/>
    <col min="11011" max="11011" width="44.54296875" customWidth="1"/>
    <col min="11012" max="11012" width="25" customWidth="1"/>
    <col min="11013" max="11013" width="18.54296875" customWidth="1"/>
    <col min="11014" max="11014" width="6.453125" customWidth="1"/>
    <col min="11015" max="11015" width="7" customWidth="1"/>
    <col min="11016" max="11016" width="6.453125" customWidth="1"/>
    <col min="11017" max="11017" width="5.7265625" customWidth="1"/>
    <col min="11018" max="11018" width="5.453125" customWidth="1"/>
    <col min="11019" max="11019" width="5.7265625" customWidth="1"/>
    <col min="11020" max="11020" width="28.26953125" customWidth="1"/>
    <col min="11021" max="11021" width="19.7265625" customWidth="1"/>
    <col min="11022" max="11022" width="20.26953125" customWidth="1"/>
    <col min="11023" max="11024" width="23" customWidth="1"/>
    <col min="11025" max="11025" width="24.54296875" customWidth="1"/>
    <col min="11026" max="11026" width="6.26953125" customWidth="1"/>
    <col min="11027" max="11027" width="5" customWidth="1"/>
    <col min="11028" max="11028" width="5.26953125" customWidth="1"/>
    <col min="11029" max="11030" width="6.26953125" customWidth="1"/>
    <col min="11031" max="11032" width="7.26953125" customWidth="1"/>
    <col min="11033" max="11033" width="6.26953125" customWidth="1"/>
    <col min="11034" max="11034" width="6.453125" customWidth="1"/>
    <col min="11263" max="11263" width="7" customWidth="1"/>
    <col min="11264" max="11264" width="6.453125" customWidth="1"/>
    <col min="11265" max="11265" width="6" customWidth="1"/>
    <col min="11266" max="11266" width="23.7265625" customWidth="1"/>
    <col min="11267" max="11267" width="44.54296875" customWidth="1"/>
    <col min="11268" max="11268" width="25" customWidth="1"/>
    <col min="11269" max="11269" width="18.54296875" customWidth="1"/>
    <col min="11270" max="11270" width="6.453125" customWidth="1"/>
    <col min="11271" max="11271" width="7" customWidth="1"/>
    <col min="11272" max="11272" width="6.453125" customWidth="1"/>
    <col min="11273" max="11273" width="5.7265625" customWidth="1"/>
    <col min="11274" max="11274" width="5.453125" customWidth="1"/>
    <col min="11275" max="11275" width="5.7265625" customWidth="1"/>
    <col min="11276" max="11276" width="28.26953125" customWidth="1"/>
    <col min="11277" max="11277" width="19.7265625" customWidth="1"/>
    <col min="11278" max="11278" width="20.26953125" customWidth="1"/>
    <col min="11279" max="11280" width="23" customWidth="1"/>
    <col min="11281" max="11281" width="24.54296875" customWidth="1"/>
    <col min="11282" max="11282" width="6.26953125" customWidth="1"/>
    <col min="11283" max="11283" width="5" customWidth="1"/>
    <col min="11284" max="11284" width="5.26953125" customWidth="1"/>
    <col min="11285" max="11286" width="6.26953125" customWidth="1"/>
    <col min="11287" max="11288" width="7.26953125" customWidth="1"/>
    <col min="11289" max="11289" width="6.26953125" customWidth="1"/>
    <col min="11290" max="11290" width="6.453125" customWidth="1"/>
    <col min="11519" max="11519" width="7" customWidth="1"/>
    <col min="11520" max="11520" width="6.453125" customWidth="1"/>
    <col min="11521" max="11521" width="6" customWidth="1"/>
    <col min="11522" max="11522" width="23.7265625" customWidth="1"/>
    <col min="11523" max="11523" width="44.54296875" customWidth="1"/>
    <col min="11524" max="11524" width="25" customWidth="1"/>
    <col min="11525" max="11525" width="18.54296875" customWidth="1"/>
    <col min="11526" max="11526" width="6.453125" customWidth="1"/>
    <col min="11527" max="11527" width="7" customWidth="1"/>
    <col min="11528" max="11528" width="6.453125" customWidth="1"/>
    <col min="11529" max="11529" width="5.7265625" customWidth="1"/>
    <col min="11530" max="11530" width="5.453125" customWidth="1"/>
    <col min="11531" max="11531" width="5.7265625" customWidth="1"/>
    <col min="11532" max="11532" width="28.26953125" customWidth="1"/>
    <col min="11533" max="11533" width="19.7265625" customWidth="1"/>
    <col min="11534" max="11534" width="20.26953125" customWidth="1"/>
    <col min="11535" max="11536" width="23" customWidth="1"/>
    <col min="11537" max="11537" width="24.54296875" customWidth="1"/>
    <col min="11538" max="11538" width="6.26953125" customWidth="1"/>
    <col min="11539" max="11539" width="5" customWidth="1"/>
    <col min="11540" max="11540" width="5.26953125" customWidth="1"/>
    <col min="11541" max="11542" width="6.26953125" customWidth="1"/>
    <col min="11543" max="11544" width="7.26953125" customWidth="1"/>
    <col min="11545" max="11545" width="6.26953125" customWidth="1"/>
    <col min="11546" max="11546" width="6.453125" customWidth="1"/>
    <col min="11775" max="11775" width="7" customWidth="1"/>
    <col min="11776" max="11776" width="6.453125" customWidth="1"/>
    <col min="11777" max="11777" width="6" customWidth="1"/>
    <col min="11778" max="11778" width="23.7265625" customWidth="1"/>
    <col min="11779" max="11779" width="44.54296875" customWidth="1"/>
    <col min="11780" max="11780" width="25" customWidth="1"/>
    <col min="11781" max="11781" width="18.54296875" customWidth="1"/>
    <col min="11782" max="11782" width="6.453125" customWidth="1"/>
    <col min="11783" max="11783" width="7" customWidth="1"/>
    <col min="11784" max="11784" width="6.453125" customWidth="1"/>
    <col min="11785" max="11785" width="5.7265625" customWidth="1"/>
    <col min="11786" max="11786" width="5.453125" customWidth="1"/>
    <col min="11787" max="11787" width="5.7265625" customWidth="1"/>
    <col min="11788" max="11788" width="28.26953125" customWidth="1"/>
    <col min="11789" max="11789" width="19.7265625" customWidth="1"/>
    <col min="11790" max="11790" width="20.26953125" customWidth="1"/>
    <col min="11791" max="11792" width="23" customWidth="1"/>
    <col min="11793" max="11793" width="24.54296875" customWidth="1"/>
    <col min="11794" max="11794" width="6.26953125" customWidth="1"/>
    <col min="11795" max="11795" width="5" customWidth="1"/>
    <col min="11796" max="11796" width="5.26953125" customWidth="1"/>
    <col min="11797" max="11798" width="6.26953125" customWidth="1"/>
    <col min="11799" max="11800" width="7.26953125" customWidth="1"/>
    <col min="11801" max="11801" width="6.26953125" customWidth="1"/>
    <col min="11802" max="11802" width="6.453125" customWidth="1"/>
    <col min="12031" max="12031" width="7" customWidth="1"/>
    <col min="12032" max="12032" width="6.453125" customWidth="1"/>
    <col min="12033" max="12033" width="6" customWidth="1"/>
    <col min="12034" max="12034" width="23.7265625" customWidth="1"/>
    <col min="12035" max="12035" width="44.54296875" customWidth="1"/>
    <col min="12036" max="12036" width="25" customWidth="1"/>
    <col min="12037" max="12037" width="18.54296875" customWidth="1"/>
    <col min="12038" max="12038" width="6.453125" customWidth="1"/>
    <col min="12039" max="12039" width="7" customWidth="1"/>
    <col min="12040" max="12040" width="6.453125" customWidth="1"/>
    <col min="12041" max="12041" width="5.7265625" customWidth="1"/>
    <col min="12042" max="12042" width="5.453125" customWidth="1"/>
    <col min="12043" max="12043" width="5.7265625" customWidth="1"/>
    <col min="12044" max="12044" width="28.26953125" customWidth="1"/>
    <col min="12045" max="12045" width="19.7265625" customWidth="1"/>
    <col min="12046" max="12046" width="20.26953125" customWidth="1"/>
    <col min="12047" max="12048" width="23" customWidth="1"/>
    <col min="12049" max="12049" width="24.54296875" customWidth="1"/>
    <col min="12050" max="12050" width="6.26953125" customWidth="1"/>
    <col min="12051" max="12051" width="5" customWidth="1"/>
    <col min="12052" max="12052" width="5.26953125" customWidth="1"/>
    <col min="12053" max="12054" width="6.26953125" customWidth="1"/>
    <col min="12055" max="12056" width="7.26953125" customWidth="1"/>
    <col min="12057" max="12057" width="6.26953125" customWidth="1"/>
    <col min="12058" max="12058" width="6.453125" customWidth="1"/>
    <col min="12287" max="12287" width="7" customWidth="1"/>
    <col min="12288" max="12288" width="6.453125" customWidth="1"/>
    <col min="12289" max="12289" width="6" customWidth="1"/>
    <col min="12290" max="12290" width="23.7265625" customWidth="1"/>
    <col min="12291" max="12291" width="44.54296875" customWidth="1"/>
    <col min="12292" max="12292" width="25" customWidth="1"/>
    <col min="12293" max="12293" width="18.54296875" customWidth="1"/>
    <col min="12294" max="12294" width="6.453125" customWidth="1"/>
    <col min="12295" max="12295" width="7" customWidth="1"/>
    <col min="12296" max="12296" width="6.453125" customWidth="1"/>
    <col min="12297" max="12297" width="5.7265625" customWidth="1"/>
    <col min="12298" max="12298" width="5.453125" customWidth="1"/>
    <col min="12299" max="12299" width="5.7265625" customWidth="1"/>
    <col min="12300" max="12300" width="28.26953125" customWidth="1"/>
    <col min="12301" max="12301" width="19.7265625" customWidth="1"/>
    <col min="12302" max="12302" width="20.26953125" customWidth="1"/>
    <col min="12303" max="12304" width="23" customWidth="1"/>
    <col min="12305" max="12305" width="24.54296875" customWidth="1"/>
    <col min="12306" max="12306" width="6.26953125" customWidth="1"/>
    <col min="12307" max="12307" width="5" customWidth="1"/>
    <col min="12308" max="12308" width="5.26953125" customWidth="1"/>
    <col min="12309" max="12310" width="6.26953125" customWidth="1"/>
    <col min="12311" max="12312" width="7.26953125" customWidth="1"/>
    <col min="12313" max="12313" width="6.26953125" customWidth="1"/>
    <col min="12314" max="12314" width="6.453125" customWidth="1"/>
    <col min="12543" max="12543" width="7" customWidth="1"/>
    <col min="12544" max="12544" width="6.453125" customWidth="1"/>
    <col min="12545" max="12545" width="6" customWidth="1"/>
    <col min="12546" max="12546" width="23.7265625" customWidth="1"/>
    <col min="12547" max="12547" width="44.54296875" customWidth="1"/>
    <col min="12548" max="12548" width="25" customWidth="1"/>
    <col min="12549" max="12549" width="18.54296875" customWidth="1"/>
    <col min="12550" max="12550" width="6.453125" customWidth="1"/>
    <col min="12551" max="12551" width="7" customWidth="1"/>
    <col min="12552" max="12552" width="6.453125" customWidth="1"/>
    <col min="12553" max="12553" width="5.7265625" customWidth="1"/>
    <col min="12554" max="12554" width="5.453125" customWidth="1"/>
    <col min="12555" max="12555" width="5.7265625" customWidth="1"/>
    <col min="12556" max="12556" width="28.26953125" customWidth="1"/>
    <col min="12557" max="12557" width="19.7265625" customWidth="1"/>
    <col min="12558" max="12558" width="20.26953125" customWidth="1"/>
    <col min="12559" max="12560" width="23" customWidth="1"/>
    <col min="12561" max="12561" width="24.54296875" customWidth="1"/>
    <col min="12562" max="12562" width="6.26953125" customWidth="1"/>
    <col min="12563" max="12563" width="5" customWidth="1"/>
    <col min="12564" max="12564" width="5.26953125" customWidth="1"/>
    <col min="12565" max="12566" width="6.26953125" customWidth="1"/>
    <col min="12567" max="12568" width="7.26953125" customWidth="1"/>
    <col min="12569" max="12569" width="6.26953125" customWidth="1"/>
    <col min="12570" max="12570" width="6.453125" customWidth="1"/>
    <col min="12799" max="12799" width="7" customWidth="1"/>
    <col min="12800" max="12800" width="6.453125" customWidth="1"/>
    <col min="12801" max="12801" width="6" customWidth="1"/>
    <col min="12802" max="12802" width="23.7265625" customWidth="1"/>
    <col min="12803" max="12803" width="44.54296875" customWidth="1"/>
    <col min="12804" max="12804" width="25" customWidth="1"/>
    <col min="12805" max="12805" width="18.54296875" customWidth="1"/>
    <col min="12806" max="12806" width="6.453125" customWidth="1"/>
    <col min="12807" max="12807" width="7" customWidth="1"/>
    <col min="12808" max="12808" width="6.453125" customWidth="1"/>
    <col min="12809" max="12809" width="5.7265625" customWidth="1"/>
    <col min="12810" max="12810" width="5.453125" customWidth="1"/>
    <col min="12811" max="12811" width="5.7265625" customWidth="1"/>
    <col min="12812" max="12812" width="28.26953125" customWidth="1"/>
    <col min="12813" max="12813" width="19.7265625" customWidth="1"/>
    <col min="12814" max="12814" width="20.26953125" customWidth="1"/>
    <col min="12815" max="12816" width="23" customWidth="1"/>
    <col min="12817" max="12817" width="24.54296875" customWidth="1"/>
    <col min="12818" max="12818" width="6.26953125" customWidth="1"/>
    <col min="12819" max="12819" width="5" customWidth="1"/>
    <col min="12820" max="12820" width="5.26953125" customWidth="1"/>
    <col min="12821" max="12822" width="6.26953125" customWidth="1"/>
    <col min="12823" max="12824" width="7.26953125" customWidth="1"/>
    <col min="12825" max="12825" width="6.26953125" customWidth="1"/>
    <col min="12826" max="12826" width="6.453125" customWidth="1"/>
    <col min="13055" max="13055" width="7" customWidth="1"/>
    <col min="13056" max="13056" width="6.453125" customWidth="1"/>
    <col min="13057" max="13057" width="6" customWidth="1"/>
    <col min="13058" max="13058" width="23.7265625" customWidth="1"/>
    <col min="13059" max="13059" width="44.54296875" customWidth="1"/>
    <col min="13060" max="13060" width="25" customWidth="1"/>
    <col min="13061" max="13061" width="18.54296875" customWidth="1"/>
    <col min="13062" max="13062" width="6.453125" customWidth="1"/>
    <col min="13063" max="13063" width="7" customWidth="1"/>
    <col min="13064" max="13064" width="6.453125" customWidth="1"/>
    <col min="13065" max="13065" width="5.7265625" customWidth="1"/>
    <col min="13066" max="13066" width="5.453125" customWidth="1"/>
    <col min="13067" max="13067" width="5.7265625" customWidth="1"/>
    <col min="13068" max="13068" width="28.26953125" customWidth="1"/>
    <col min="13069" max="13069" width="19.7265625" customWidth="1"/>
    <col min="13070" max="13070" width="20.26953125" customWidth="1"/>
    <col min="13071" max="13072" width="23" customWidth="1"/>
    <col min="13073" max="13073" width="24.54296875" customWidth="1"/>
    <col min="13074" max="13074" width="6.26953125" customWidth="1"/>
    <col min="13075" max="13075" width="5" customWidth="1"/>
    <col min="13076" max="13076" width="5.26953125" customWidth="1"/>
    <col min="13077" max="13078" width="6.26953125" customWidth="1"/>
    <col min="13079" max="13080" width="7.26953125" customWidth="1"/>
    <col min="13081" max="13081" width="6.26953125" customWidth="1"/>
    <col min="13082" max="13082" width="6.453125" customWidth="1"/>
    <col min="13311" max="13311" width="7" customWidth="1"/>
    <col min="13312" max="13312" width="6.453125" customWidth="1"/>
    <col min="13313" max="13313" width="6" customWidth="1"/>
    <col min="13314" max="13314" width="23.7265625" customWidth="1"/>
    <col min="13315" max="13315" width="44.54296875" customWidth="1"/>
    <col min="13316" max="13316" width="25" customWidth="1"/>
    <col min="13317" max="13317" width="18.54296875" customWidth="1"/>
    <col min="13318" max="13318" width="6.453125" customWidth="1"/>
    <col min="13319" max="13319" width="7" customWidth="1"/>
    <col min="13320" max="13320" width="6.453125" customWidth="1"/>
    <col min="13321" max="13321" width="5.7265625" customWidth="1"/>
    <col min="13322" max="13322" width="5.453125" customWidth="1"/>
    <col min="13323" max="13323" width="5.7265625" customWidth="1"/>
    <col min="13324" max="13324" width="28.26953125" customWidth="1"/>
    <col min="13325" max="13325" width="19.7265625" customWidth="1"/>
    <col min="13326" max="13326" width="20.26953125" customWidth="1"/>
    <col min="13327" max="13328" width="23" customWidth="1"/>
    <col min="13329" max="13329" width="24.54296875" customWidth="1"/>
    <col min="13330" max="13330" width="6.26953125" customWidth="1"/>
    <col min="13331" max="13331" width="5" customWidth="1"/>
    <col min="13332" max="13332" width="5.26953125" customWidth="1"/>
    <col min="13333" max="13334" width="6.26953125" customWidth="1"/>
    <col min="13335" max="13336" width="7.26953125" customWidth="1"/>
    <col min="13337" max="13337" width="6.26953125" customWidth="1"/>
    <col min="13338" max="13338" width="6.453125" customWidth="1"/>
    <col min="13567" max="13567" width="7" customWidth="1"/>
    <col min="13568" max="13568" width="6.453125" customWidth="1"/>
    <col min="13569" max="13569" width="6" customWidth="1"/>
    <col min="13570" max="13570" width="23.7265625" customWidth="1"/>
    <col min="13571" max="13571" width="44.54296875" customWidth="1"/>
    <col min="13572" max="13572" width="25" customWidth="1"/>
    <col min="13573" max="13573" width="18.54296875" customWidth="1"/>
    <col min="13574" max="13574" width="6.453125" customWidth="1"/>
    <col min="13575" max="13575" width="7" customWidth="1"/>
    <col min="13576" max="13576" width="6.453125" customWidth="1"/>
    <col min="13577" max="13577" width="5.7265625" customWidth="1"/>
    <col min="13578" max="13578" width="5.453125" customWidth="1"/>
    <col min="13579" max="13579" width="5.7265625" customWidth="1"/>
    <col min="13580" max="13580" width="28.26953125" customWidth="1"/>
    <col min="13581" max="13581" width="19.7265625" customWidth="1"/>
    <col min="13582" max="13582" width="20.26953125" customWidth="1"/>
    <col min="13583" max="13584" width="23" customWidth="1"/>
    <col min="13585" max="13585" width="24.54296875" customWidth="1"/>
    <col min="13586" max="13586" width="6.26953125" customWidth="1"/>
    <col min="13587" max="13587" width="5" customWidth="1"/>
    <col min="13588" max="13588" width="5.26953125" customWidth="1"/>
    <col min="13589" max="13590" width="6.26953125" customWidth="1"/>
    <col min="13591" max="13592" width="7.26953125" customWidth="1"/>
    <col min="13593" max="13593" width="6.26953125" customWidth="1"/>
    <col min="13594" max="13594" width="6.453125" customWidth="1"/>
    <col min="13823" max="13823" width="7" customWidth="1"/>
    <col min="13824" max="13824" width="6.453125" customWidth="1"/>
    <col min="13825" max="13825" width="6" customWidth="1"/>
    <col min="13826" max="13826" width="23.7265625" customWidth="1"/>
    <col min="13827" max="13827" width="44.54296875" customWidth="1"/>
    <col min="13828" max="13828" width="25" customWidth="1"/>
    <col min="13829" max="13829" width="18.54296875" customWidth="1"/>
    <col min="13830" max="13830" width="6.453125" customWidth="1"/>
    <col min="13831" max="13831" width="7" customWidth="1"/>
    <col min="13832" max="13832" width="6.453125" customWidth="1"/>
    <col min="13833" max="13833" width="5.7265625" customWidth="1"/>
    <col min="13834" max="13834" width="5.453125" customWidth="1"/>
    <col min="13835" max="13835" width="5.7265625" customWidth="1"/>
    <col min="13836" max="13836" width="28.26953125" customWidth="1"/>
    <col min="13837" max="13837" width="19.7265625" customWidth="1"/>
    <col min="13838" max="13838" width="20.26953125" customWidth="1"/>
    <col min="13839" max="13840" width="23" customWidth="1"/>
    <col min="13841" max="13841" width="24.54296875" customWidth="1"/>
    <col min="13842" max="13842" width="6.26953125" customWidth="1"/>
    <col min="13843" max="13843" width="5" customWidth="1"/>
    <col min="13844" max="13844" width="5.26953125" customWidth="1"/>
    <col min="13845" max="13846" width="6.26953125" customWidth="1"/>
    <col min="13847" max="13848" width="7.26953125" customWidth="1"/>
    <col min="13849" max="13849" width="6.26953125" customWidth="1"/>
    <col min="13850" max="13850" width="6.453125" customWidth="1"/>
    <col min="14079" max="14079" width="7" customWidth="1"/>
    <col min="14080" max="14080" width="6.453125" customWidth="1"/>
    <col min="14081" max="14081" width="6" customWidth="1"/>
    <col min="14082" max="14082" width="23.7265625" customWidth="1"/>
    <col min="14083" max="14083" width="44.54296875" customWidth="1"/>
    <col min="14084" max="14084" width="25" customWidth="1"/>
    <col min="14085" max="14085" width="18.54296875" customWidth="1"/>
    <col min="14086" max="14086" width="6.453125" customWidth="1"/>
    <col min="14087" max="14087" width="7" customWidth="1"/>
    <col min="14088" max="14088" width="6.453125" customWidth="1"/>
    <col min="14089" max="14089" width="5.7265625" customWidth="1"/>
    <col min="14090" max="14090" width="5.453125" customWidth="1"/>
    <col min="14091" max="14091" width="5.7265625" customWidth="1"/>
    <col min="14092" max="14092" width="28.26953125" customWidth="1"/>
    <col min="14093" max="14093" width="19.7265625" customWidth="1"/>
    <col min="14094" max="14094" width="20.26953125" customWidth="1"/>
    <col min="14095" max="14096" width="23" customWidth="1"/>
    <col min="14097" max="14097" width="24.54296875" customWidth="1"/>
    <col min="14098" max="14098" width="6.26953125" customWidth="1"/>
    <col min="14099" max="14099" width="5" customWidth="1"/>
    <col min="14100" max="14100" width="5.26953125" customWidth="1"/>
    <col min="14101" max="14102" width="6.26953125" customWidth="1"/>
    <col min="14103" max="14104" width="7.26953125" customWidth="1"/>
    <col min="14105" max="14105" width="6.26953125" customWidth="1"/>
    <col min="14106" max="14106" width="6.453125" customWidth="1"/>
    <col min="14335" max="14335" width="7" customWidth="1"/>
    <col min="14336" max="14336" width="6.453125" customWidth="1"/>
    <col min="14337" max="14337" width="6" customWidth="1"/>
    <col min="14338" max="14338" width="23.7265625" customWidth="1"/>
    <col min="14339" max="14339" width="44.54296875" customWidth="1"/>
    <col min="14340" max="14340" width="25" customWidth="1"/>
    <col min="14341" max="14341" width="18.54296875" customWidth="1"/>
    <col min="14342" max="14342" width="6.453125" customWidth="1"/>
    <col min="14343" max="14343" width="7" customWidth="1"/>
    <col min="14344" max="14344" width="6.453125" customWidth="1"/>
    <col min="14345" max="14345" width="5.7265625" customWidth="1"/>
    <col min="14346" max="14346" width="5.453125" customWidth="1"/>
    <col min="14347" max="14347" width="5.7265625" customWidth="1"/>
    <col min="14348" max="14348" width="28.26953125" customWidth="1"/>
    <col min="14349" max="14349" width="19.7265625" customWidth="1"/>
    <col min="14350" max="14350" width="20.26953125" customWidth="1"/>
    <col min="14351" max="14352" width="23" customWidth="1"/>
    <col min="14353" max="14353" width="24.54296875" customWidth="1"/>
    <col min="14354" max="14354" width="6.26953125" customWidth="1"/>
    <col min="14355" max="14355" width="5" customWidth="1"/>
    <col min="14356" max="14356" width="5.26953125" customWidth="1"/>
    <col min="14357" max="14358" width="6.26953125" customWidth="1"/>
    <col min="14359" max="14360" width="7.26953125" customWidth="1"/>
    <col min="14361" max="14361" width="6.26953125" customWidth="1"/>
    <col min="14362" max="14362" width="6.453125" customWidth="1"/>
    <col min="14591" max="14591" width="7" customWidth="1"/>
    <col min="14592" max="14592" width="6.453125" customWidth="1"/>
    <col min="14593" max="14593" width="6" customWidth="1"/>
    <col min="14594" max="14594" width="23.7265625" customWidth="1"/>
    <col min="14595" max="14595" width="44.54296875" customWidth="1"/>
    <col min="14596" max="14596" width="25" customWidth="1"/>
    <col min="14597" max="14597" width="18.54296875" customWidth="1"/>
    <col min="14598" max="14598" width="6.453125" customWidth="1"/>
    <col min="14599" max="14599" width="7" customWidth="1"/>
    <col min="14600" max="14600" width="6.453125" customWidth="1"/>
    <col min="14601" max="14601" width="5.7265625" customWidth="1"/>
    <col min="14602" max="14602" width="5.453125" customWidth="1"/>
    <col min="14603" max="14603" width="5.7265625" customWidth="1"/>
    <col min="14604" max="14604" width="28.26953125" customWidth="1"/>
    <col min="14605" max="14605" width="19.7265625" customWidth="1"/>
    <col min="14606" max="14606" width="20.26953125" customWidth="1"/>
    <col min="14607" max="14608" width="23" customWidth="1"/>
    <col min="14609" max="14609" width="24.54296875" customWidth="1"/>
    <col min="14610" max="14610" width="6.26953125" customWidth="1"/>
    <col min="14611" max="14611" width="5" customWidth="1"/>
    <col min="14612" max="14612" width="5.26953125" customWidth="1"/>
    <col min="14613" max="14614" width="6.26953125" customWidth="1"/>
    <col min="14615" max="14616" width="7.26953125" customWidth="1"/>
    <col min="14617" max="14617" width="6.26953125" customWidth="1"/>
    <col min="14618" max="14618" width="6.453125" customWidth="1"/>
    <col min="14847" max="14847" width="7" customWidth="1"/>
    <col min="14848" max="14848" width="6.453125" customWidth="1"/>
    <col min="14849" max="14849" width="6" customWidth="1"/>
    <col min="14850" max="14850" width="23.7265625" customWidth="1"/>
    <col min="14851" max="14851" width="44.54296875" customWidth="1"/>
    <col min="14852" max="14852" width="25" customWidth="1"/>
    <col min="14853" max="14853" width="18.54296875" customWidth="1"/>
    <col min="14854" max="14854" width="6.453125" customWidth="1"/>
    <col min="14855" max="14855" width="7" customWidth="1"/>
    <col min="14856" max="14856" width="6.453125" customWidth="1"/>
    <col min="14857" max="14857" width="5.7265625" customWidth="1"/>
    <col min="14858" max="14858" width="5.453125" customWidth="1"/>
    <col min="14859" max="14859" width="5.7265625" customWidth="1"/>
    <col min="14860" max="14860" width="28.26953125" customWidth="1"/>
    <col min="14861" max="14861" width="19.7265625" customWidth="1"/>
    <col min="14862" max="14862" width="20.26953125" customWidth="1"/>
    <col min="14863" max="14864" width="23" customWidth="1"/>
    <col min="14865" max="14865" width="24.54296875" customWidth="1"/>
    <col min="14866" max="14866" width="6.26953125" customWidth="1"/>
    <col min="14867" max="14867" width="5" customWidth="1"/>
    <col min="14868" max="14868" width="5.26953125" customWidth="1"/>
    <col min="14869" max="14870" width="6.26953125" customWidth="1"/>
    <col min="14871" max="14872" width="7.26953125" customWidth="1"/>
    <col min="14873" max="14873" width="6.26953125" customWidth="1"/>
    <col min="14874" max="14874" width="6.453125" customWidth="1"/>
    <col min="15103" max="15103" width="7" customWidth="1"/>
    <col min="15104" max="15104" width="6.453125" customWidth="1"/>
    <col min="15105" max="15105" width="6" customWidth="1"/>
    <col min="15106" max="15106" width="23.7265625" customWidth="1"/>
    <col min="15107" max="15107" width="44.54296875" customWidth="1"/>
    <col min="15108" max="15108" width="25" customWidth="1"/>
    <col min="15109" max="15109" width="18.54296875" customWidth="1"/>
    <col min="15110" max="15110" width="6.453125" customWidth="1"/>
    <col min="15111" max="15111" width="7" customWidth="1"/>
    <col min="15112" max="15112" width="6.453125" customWidth="1"/>
    <col min="15113" max="15113" width="5.7265625" customWidth="1"/>
    <col min="15114" max="15114" width="5.453125" customWidth="1"/>
    <col min="15115" max="15115" width="5.7265625" customWidth="1"/>
    <col min="15116" max="15116" width="28.26953125" customWidth="1"/>
    <col min="15117" max="15117" width="19.7265625" customWidth="1"/>
    <col min="15118" max="15118" width="20.26953125" customWidth="1"/>
    <col min="15119" max="15120" width="23" customWidth="1"/>
    <col min="15121" max="15121" width="24.54296875" customWidth="1"/>
    <col min="15122" max="15122" width="6.26953125" customWidth="1"/>
    <col min="15123" max="15123" width="5" customWidth="1"/>
    <col min="15124" max="15124" width="5.26953125" customWidth="1"/>
    <col min="15125" max="15126" width="6.26953125" customWidth="1"/>
    <col min="15127" max="15128" width="7.26953125" customWidth="1"/>
    <col min="15129" max="15129" width="6.26953125" customWidth="1"/>
    <col min="15130" max="15130" width="6.453125" customWidth="1"/>
    <col min="15359" max="15359" width="7" customWidth="1"/>
    <col min="15360" max="15360" width="6.453125" customWidth="1"/>
    <col min="15361" max="15361" width="6" customWidth="1"/>
    <col min="15362" max="15362" width="23.7265625" customWidth="1"/>
    <col min="15363" max="15363" width="44.54296875" customWidth="1"/>
    <col min="15364" max="15364" width="25" customWidth="1"/>
    <col min="15365" max="15365" width="18.54296875" customWidth="1"/>
    <col min="15366" max="15366" width="6.453125" customWidth="1"/>
    <col min="15367" max="15367" width="7" customWidth="1"/>
    <col min="15368" max="15368" width="6.453125" customWidth="1"/>
    <col min="15369" max="15369" width="5.7265625" customWidth="1"/>
    <col min="15370" max="15370" width="5.453125" customWidth="1"/>
    <col min="15371" max="15371" width="5.7265625" customWidth="1"/>
    <col min="15372" max="15372" width="28.26953125" customWidth="1"/>
    <col min="15373" max="15373" width="19.7265625" customWidth="1"/>
    <col min="15374" max="15374" width="20.26953125" customWidth="1"/>
    <col min="15375" max="15376" width="23" customWidth="1"/>
    <col min="15377" max="15377" width="24.54296875" customWidth="1"/>
    <col min="15378" max="15378" width="6.26953125" customWidth="1"/>
    <col min="15379" max="15379" width="5" customWidth="1"/>
    <col min="15380" max="15380" width="5.26953125" customWidth="1"/>
    <col min="15381" max="15382" width="6.26953125" customWidth="1"/>
    <col min="15383" max="15384" width="7.26953125" customWidth="1"/>
    <col min="15385" max="15385" width="6.26953125" customWidth="1"/>
    <col min="15386" max="15386" width="6.453125" customWidth="1"/>
    <col min="15615" max="15615" width="7" customWidth="1"/>
    <col min="15616" max="15616" width="6.453125" customWidth="1"/>
    <col min="15617" max="15617" width="6" customWidth="1"/>
    <col min="15618" max="15618" width="23.7265625" customWidth="1"/>
    <col min="15619" max="15619" width="44.54296875" customWidth="1"/>
    <col min="15620" max="15620" width="25" customWidth="1"/>
    <col min="15621" max="15621" width="18.54296875" customWidth="1"/>
    <col min="15622" max="15622" width="6.453125" customWidth="1"/>
    <col min="15623" max="15623" width="7" customWidth="1"/>
    <col min="15624" max="15624" width="6.453125" customWidth="1"/>
    <col min="15625" max="15625" width="5.7265625" customWidth="1"/>
    <col min="15626" max="15626" width="5.453125" customWidth="1"/>
    <col min="15627" max="15627" width="5.7265625" customWidth="1"/>
    <col min="15628" max="15628" width="28.26953125" customWidth="1"/>
    <col min="15629" max="15629" width="19.7265625" customWidth="1"/>
    <col min="15630" max="15630" width="20.26953125" customWidth="1"/>
    <col min="15631" max="15632" width="23" customWidth="1"/>
    <col min="15633" max="15633" width="24.54296875" customWidth="1"/>
    <col min="15634" max="15634" width="6.26953125" customWidth="1"/>
    <col min="15635" max="15635" width="5" customWidth="1"/>
    <col min="15636" max="15636" width="5.26953125" customWidth="1"/>
    <col min="15637" max="15638" width="6.26953125" customWidth="1"/>
    <col min="15639" max="15640" width="7.26953125" customWidth="1"/>
    <col min="15641" max="15641" width="6.26953125" customWidth="1"/>
    <col min="15642" max="15642" width="6.453125" customWidth="1"/>
    <col min="15871" max="15871" width="7" customWidth="1"/>
    <col min="15872" max="15872" width="6.453125" customWidth="1"/>
    <col min="15873" max="15873" width="6" customWidth="1"/>
    <col min="15874" max="15874" width="23.7265625" customWidth="1"/>
    <col min="15875" max="15875" width="44.54296875" customWidth="1"/>
    <col min="15876" max="15876" width="25" customWidth="1"/>
    <col min="15877" max="15877" width="18.54296875" customWidth="1"/>
    <col min="15878" max="15878" width="6.453125" customWidth="1"/>
    <col min="15879" max="15879" width="7" customWidth="1"/>
    <col min="15880" max="15880" width="6.453125" customWidth="1"/>
    <col min="15881" max="15881" width="5.7265625" customWidth="1"/>
    <col min="15882" max="15882" width="5.453125" customWidth="1"/>
    <col min="15883" max="15883" width="5.7265625" customWidth="1"/>
    <col min="15884" max="15884" width="28.26953125" customWidth="1"/>
    <col min="15885" max="15885" width="19.7265625" customWidth="1"/>
    <col min="15886" max="15886" width="20.26953125" customWidth="1"/>
    <col min="15887" max="15888" width="23" customWidth="1"/>
    <col min="15889" max="15889" width="24.54296875" customWidth="1"/>
    <col min="15890" max="15890" width="6.26953125" customWidth="1"/>
    <col min="15891" max="15891" width="5" customWidth="1"/>
    <col min="15892" max="15892" width="5.26953125" customWidth="1"/>
    <col min="15893" max="15894" width="6.26953125" customWidth="1"/>
    <col min="15895" max="15896" width="7.26953125" customWidth="1"/>
    <col min="15897" max="15897" width="6.26953125" customWidth="1"/>
    <col min="15898" max="15898" width="6.453125" customWidth="1"/>
    <col min="16127" max="16127" width="7" customWidth="1"/>
    <col min="16128" max="16128" width="6.453125" customWidth="1"/>
    <col min="16129" max="16129" width="6" customWidth="1"/>
    <col min="16130" max="16130" width="23.7265625" customWidth="1"/>
    <col min="16131" max="16131" width="44.54296875" customWidth="1"/>
    <col min="16132" max="16132" width="25" customWidth="1"/>
    <col min="16133" max="16133" width="18.54296875" customWidth="1"/>
    <col min="16134" max="16134" width="6.453125" customWidth="1"/>
    <col min="16135" max="16135" width="7" customWidth="1"/>
    <col min="16136" max="16136" width="6.453125" customWidth="1"/>
    <col min="16137" max="16137" width="5.7265625" customWidth="1"/>
    <col min="16138" max="16138" width="5.453125" customWidth="1"/>
    <col min="16139" max="16139" width="5.7265625" customWidth="1"/>
    <col min="16140" max="16140" width="28.26953125" customWidth="1"/>
    <col min="16141" max="16141" width="19.7265625" customWidth="1"/>
    <col min="16142" max="16142" width="20.26953125" customWidth="1"/>
    <col min="16143" max="16144" width="23" customWidth="1"/>
    <col min="16145" max="16145" width="24.54296875" customWidth="1"/>
    <col min="16146" max="16146" width="6.26953125" customWidth="1"/>
    <col min="16147" max="16147" width="5" customWidth="1"/>
    <col min="16148" max="16148" width="5.26953125" customWidth="1"/>
    <col min="16149" max="16150" width="6.26953125" customWidth="1"/>
    <col min="16151" max="16152" width="7.26953125" customWidth="1"/>
    <col min="16153" max="16153" width="6.26953125" customWidth="1"/>
    <col min="16154" max="16154" width="6.453125" customWidth="1"/>
  </cols>
  <sheetData>
    <row r="1" spans="1:27" x14ac:dyDescent="0.35">
      <c r="A1" s="90"/>
      <c r="B1" s="90"/>
      <c r="C1" s="90"/>
      <c r="D1" s="90"/>
      <c r="E1" s="188"/>
      <c r="F1" s="189"/>
      <c r="G1" s="190"/>
      <c r="H1" s="90"/>
      <c r="I1" s="90"/>
      <c r="J1" s="90"/>
      <c r="K1" s="90"/>
      <c r="L1" s="90"/>
      <c r="M1" s="90"/>
      <c r="N1" s="90"/>
      <c r="O1" s="90"/>
      <c r="P1" s="90"/>
      <c r="Q1" s="90"/>
      <c r="R1" s="90"/>
      <c r="S1" s="90"/>
      <c r="T1" s="90"/>
      <c r="U1" s="90"/>
      <c r="V1" s="90"/>
      <c r="W1" s="90"/>
      <c r="X1" s="90"/>
      <c r="Y1" s="90"/>
      <c r="Z1" s="90"/>
      <c r="AA1" s="90"/>
    </row>
    <row r="2" spans="1:27" x14ac:dyDescent="0.35">
      <c r="A2" s="90"/>
      <c r="B2" s="90"/>
      <c r="C2" s="90"/>
      <c r="D2" s="90"/>
      <c r="E2" s="91" t="s">
        <v>344</v>
      </c>
      <c r="F2" s="92" t="s">
        <v>7</v>
      </c>
      <c r="G2" s="93" t="s">
        <v>8</v>
      </c>
      <c r="H2" s="90"/>
      <c r="I2" s="90"/>
      <c r="J2" s="90"/>
      <c r="K2" s="90"/>
      <c r="L2" s="90"/>
      <c r="M2" s="90"/>
      <c r="N2" s="90"/>
      <c r="O2" s="90"/>
      <c r="P2" s="90"/>
      <c r="Q2" s="90"/>
      <c r="R2" s="90"/>
      <c r="S2" s="90"/>
      <c r="T2" s="90"/>
      <c r="U2" s="90"/>
      <c r="V2" s="90"/>
      <c r="W2" s="90"/>
      <c r="X2" s="90"/>
      <c r="Y2" s="90"/>
      <c r="Z2" s="90"/>
      <c r="AA2" s="90"/>
    </row>
    <row r="3" spans="1:27" x14ac:dyDescent="0.35">
      <c r="A3" s="90"/>
      <c r="B3" s="90"/>
      <c r="C3" s="90"/>
      <c r="D3" s="90"/>
      <c r="E3" s="191" t="s">
        <v>9</v>
      </c>
      <c r="F3" s="92" t="s">
        <v>10</v>
      </c>
      <c r="G3" s="93">
        <v>4</v>
      </c>
      <c r="H3" s="90"/>
      <c r="I3" s="90"/>
      <c r="J3" s="90"/>
      <c r="K3" s="90"/>
      <c r="L3" s="90"/>
      <c r="M3" s="90"/>
      <c r="N3" s="90"/>
      <c r="O3" s="90"/>
      <c r="P3" s="90"/>
      <c r="Q3" s="90"/>
      <c r="R3" s="90"/>
      <c r="S3" s="90"/>
      <c r="T3" s="90"/>
      <c r="U3" s="90"/>
      <c r="V3" s="90"/>
      <c r="W3" s="90"/>
      <c r="X3" s="90"/>
      <c r="Y3" s="90"/>
      <c r="Z3" s="90"/>
      <c r="AA3" s="90"/>
    </row>
    <row r="4" spans="1:27" x14ac:dyDescent="0.35">
      <c r="A4" s="90"/>
      <c r="B4" s="90"/>
      <c r="C4" s="90"/>
      <c r="D4" s="90"/>
      <c r="E4" s="192"/>
      <c r="F4" s="94" t="s">
        <v>11</v>
      </c>
      <c r="G4" s="93" t="s">
        <v>12</v>
      </c>
      <c r="H4" s="90"/>
      <c r="I4" s="90"/>
      <c r="J4" s="90"/>
      <c r="K4" s="90"/>
      <c r="L4" s="90"/>
      <c r="M4" s="90"/>
      <c r="N4" s="90"/>
      <c r="O4" s="90"/>
      <c r="P4" s="90"/>
      <c r="Q4" s="90"/>
      <c r="R4" s="90"/>
      <c r="S4" s="90"/>
      <c r="T4" s="90"/>
      <c r="U4" s="90"/>
      <c r="V4" s="90"/>
      <c r="W4" s="90"/>
      <c r="X4" s="90"/>
      <c r="Y4" s="90"/>
      <c r="Z4" s="90"/>
      <c r="AA4" s="90"/>
    </row>
    <row r="5" spans="1:27" ht="12.75" hidden="1" customHeight="1" x14ac:dyDescent="0.35"/>
    <row r="6" spans="1:27" ht="45" hidden="1" customHeight="1" x14ac:dyDescent="0.35"/>
    <row r="7" spans="1:27" hidden="1" x14ac:dyDescent="0.35"/>
    <row r="8" spans="1:27" ht="40.5" customHeight="1" x14ac:dyDescent="0.35">
      <c r="A8" s="193"/>
      <c r="B8" s="194"/>
      <c r="C8" s="194"/>
      <c r="D8" s="194"/>
      <c r="E8" s="195" t="s">
        <v>743</v>
      </c>
      <c r="F8" s="195"/>
      <c r="G8" s="195"/>
      <c r="H8" s="195"/>
      <c r="I8" s="195"/>
      <c r="J8" s="195"/>
      <c r="K8" s="195"/>
      <c r="L8" s="195"/>
      <c r="M8" s="195"/>
      <c r="N8" s="195"/>
      <c r="O8" s="195"/>
      <c r="P8" s="195"/>
      <c r="Q8" s="195"/>
      <c r="R8" s="195"/>
      <c r="S8" s="195"/>
      <c r="T8" s="195"/>
      <c r="U8" s="195"/>
      <c r="V8" s="195"/>
      <c r="W8" s="195"/>
      <c r="X8" s="195"/>
      <c r="Y8" s="195"/>
      <c r="Z8" s="195"/>
      <c r="AA8" s="196"/>
    </row>
    <row r="9" spans="1:27" ht="163.5" customHeight="1" x14ac:dyDescent="0.35">
      <c r="A9" s="95" t="s">
        <v>14</v>
      </c>
      <c r="B9" s="95" t="s">
        <v>15</v>
      </c>
      <c r="C9" s="95" t="s">
        <v>16</v>
      </c>
      <c r="D9" s="95" t="s">
        <v>17</v>
      </c>
      <c r="E9" s="95" t="s">
        <v>18</v>
      </c>
      <c r="F9" s="95" t="s">
        <v>19</v>
      </c>
      <c r="G9" s="95" t="s">
        <v>20</v>
      </c>
      <c r="H9" s="8" t="s">
        <v>21</v>
      </c>
      <c r="I9" s="8" t="s">
        <v>22</v>
      </c>
      <c r="J9" s="8" t="s">
        <v>23</v>
      </c>
      <c r="K9" s="8" t="s">
        <v>24</v>
      </c>
      <c r="L9" s="8" t="s">
        <v>25</v>
      </c>
      <c r="M9" s="8" t="s">
        <v>26</v>
      </c>
      <c r="N9" s="197" t="s">
        <v>27</v>
      </c>
      <c r="O9" s="198"/>
      <c r="P9" s="199"/>
      <c r="Q9" s="200"/>
      <c r="R9" s="95" t="s">
        <v>28</v>
      </c>
      <c r="S9" s="95" t="s">
        <v>29</v>
      </c>
      <c r="T9" s="95" t="s">
        <v>30</v>
      </c>
      <c r="U9" s="95" t="s">
        <v>31</v>
      </c>
      <c r="V9" s="95" t="s">
        <v>32</v>
      </c>
      <c r="W9" s="8" t="s">
        <v>33</v>
      </c>
      <c r="X9" s="8" t="s">
        <v>34</v>
      </c>
      <c r="Y9" s="8" t="s">
        <v>35</v>
      </c>
      <c r="Z9" s="8" t="s">
        <v>36</v>
      </c>
      <c r="AA9" s="8" t="s">
        <v>37</v>
      </c>
    </row>
    <row r="10" spans="1:27" ht="117" customHeight="1" x14ac:dyDescent="0.35">
      <c r="A10" s="201"/>
      <c r="B10" s="202"/>
      <c r="C10" s="202"/>
      <c r="D10" s="202"/>
      <c r="E10" s="202"/>
      <c r="F10" s="202"/>
      <c r="G10" s="202"/>
      <c r="H10" s="202"/>
      <c r="I10" s="202"/>
      <c r="J10" s="202"/>
      <c r="K10" s="202"/>
      <c r="L10" s="202"/>
      <c r="M10" s="203"/>
      <c r="N10" s="210" t="s">
        <v>345</v>
      </c>
      <c r="O10" s="211"/>
      <c r="P10" s="211"/>
      <c r="Q10" s="212"/>
      <c r="R10" s="213" t="s">
        <v>38</v>
      </c>
      <c r="S10" s="201"/>
      <c r="T10" s="216"/>
      <c r="U10" s="216"/>
      <c r="V10" s="216"/>
      <c r="W10" s="216"/>
      <c r="X10" s="216"/>
      <c r="Y10" s="216"/>
      <c r="Z10" s="216"/>
      <c r="AA10" s="217"/>
    </row>
    <row r="11" spans="1:27" ht="36" customHeight="1" x14ac:dyDescent="0.35">
      <c r="A11" s="204"/>
      <c r="B11" s="205"/>
      <c r="C11" s="205"/>
      <c r="D11" s="205"/>
      <c r="E11" s="205"/>
      <c r="F11" s="205"/>
      <c r="G11" s="205"/>
      <c r="H11" s="205"/>
      <c r="I11" s="205"/>
      <c r="J11" s="205"/>
      <c r="K11" s="205"/>
      <c r="L11" s="205"/>
      <c r="M11" s="206"/>
      <c r="N11" s="210" t="s">
        <v>39</v>
      </c>
      <c r="O11" s="211"/>
      <c r="P11" s="211"/>
      <c r="Q11" s="212"/>
      <c r="R11" s="214"/>
      <c r="S11" s="204"/>
      <c r="T11" s="218"/>
      <c r="U11" s="218"/>
      <c r="V11" s="218"/>
      <c r="W11" s="218"/>
      <c r="X11" s="218"/>
      <c r="Y11" s="218"/>
      <c r="Z11" s="218"/>
      <c r="AA11" s="219"/>
    </row>
    <row r="12" spans="1:27" ht="183" customHeight="1" x14ac:dyDescent="0.35">
      <c r="A12" s="207"/>
      <c r="B12" s="208"/>
      <c r="C12" s="208"/>
      <c r="D12" s="208"/>
      <c r="E12" s="208"/>
      <c r="F12" s="208"/>
      <c r="G12" s="208"/>
      <c r="H12" s="208"/>
      <c r="I12" s="208"/>
      <c r="J12" s="208"/>
      <c r="K12" s="208"/>
      <c r="L12" s="208"/>
      <c r="M12" s="209"/>
      <c r="N12" s="96" t="s">
        <v>737</v>
      </c>
      <c r="O12" s="96" t="s">
        <v>346</v>
      </c>
      <c r="P12" s="97" t="s">
        <v>347</v>
      </c>
      <c r="Q12" s="97" t="s">
        <v>348</v>
      </c>
      <c r="R12" s="215"/>
      <c r="S12" s="220"/>
      <c r="T12" s="221"/>
      <c r="U12" s="221"/>
      <c r="V12" s="221"/>
      <c r="W12" s="221"/>
      <c r="X12" s="221"/>
      <c r="Y12" s="221"/>
      <c r="Z12" s="221"/>
      <c r="AA12" s="222"/>
    </row>
    <row r="13" spans="1:27" ht="155.25" customHeight="1" x14ac:dyDescent="0.35">
      <c r="A13" s="104" t="s">
        <v>396</v>
      </c>
      <c r="B13" s="104" t="s">
        <v>397</v>
      </c>
      <c r="C13" s="104" t="s">
        <v>398</v>
      </c>
      <c r="D13" s="105" t="s">
        <v>399</v>
      </c>
      <c r="E13" s="105" t="s">
        <v>400</v>
      </c>
      <c r="F13" s="105" t="s">
        <v>401</v>
      </c>
      <c r="G13" s="105" t="s">
        <v>402</v>
      </c>
      <c r="H13" s="106" t="s">
        <v>403</v>
      </c>
      <c r="I13" s="5">
        <v>1.5</v>
      </c>
      <c r="J13" s="5">
        <v>0</v>
      </c>
      <c r="K13" s="5">
        <v>3</v>
      </c>
      <c r="L13" s="6">
        <f>I13+J13+K13</f>
        <v>4.5</v>
      </c>
      <c r="M13" s="7" t="str">
        <f>IF(L13="","",IF(L13&gt;6.5,"High Risk",IF(L13&gt;4.5,"Medium Risk",IF(L13&gt;2.5,"Low Risk",IF(L13&gt;0.5,"Very Low Risk","Doubtfull Risk")))))</f>
        <v>Low Risk</v>
      </c>
      <c r="N13" s="130"/>
      <c r="O13" s="130"/>
      <c r="P13" s="130" t="s">
        <v>612</v>
      </c>
      <c r="Q13" s="148" t="s">
        <v>695</v>
      </c>
      <c r="R13" s="130" t="s">
        <v>698</v>
      </c>
      <c r="S13" s="151">
        <v>0</v>
      </c>
      <c r="T13" s="151">
        <v>0</v>
      </c>
      <c r="U13" s="151">
        <v>0</v>
      </c>
      <c r="V13" s="6">
        <f>S13+T13+U13</f>
        <v>0</v>
      </c>
      <c r="W13" s="7" t="str">
        <f>IF(V13="","",IF(V13&gt;6.5,"High Risk",IF(V13&gt;4.5,"Medium Risk",IF(V13&gt;2.5,"Low Risk",IF(V13&gt;0.5,"Very Low Risk","Doubtfull Risk")))))</f>
        <v>Doubtfull Risk</v>
      </c>
      <c r="X13" s="158" t="s">
        <v>739</v>
      </c>
      <c r="Y13" s="159" t="s">
        <v>742</v>
      </c>
      <c r="Z13" s="8" t="s">
        <v>721</v>
      </c>
      <c r="AA13" s="9">
        <v>45804</v>
      </c>
    </row>
    <row r="14" spans="1:27" ht="167.25" customHeight="1" x14ac:dyDescent="0.35">
      <c r="A14" s="104" t="s">
        <v>396</v>
      </c>
      <c r="B14" s="104" t="s">
        <v>397</v>
      </c>
      <c r="C14" s="104" t="s">
        <v>404</v>
      </c>
      <c r="D14" s="105" t="s">
        <v>405</v>
      </c>
      <c r="E14" s="105" t="s">
        <v>406</v>
      </c>
      <c r="F14" s="105" t="s">
        <v>407</v>
      </c>
      <c r="G14" s="105" t="s">
        <v>402</v>
      </c>
      <c r="H14" s="106" t="s">
        <v>403</v>
      </c>
      <c r="I14" s="5">
        <v>1.5</v>
      </c>
      <c r="J14" s="5">
        <v>0</v>
      </c>
      <c r="K14" s="5">
        <v>3</v>
      </c>
      <c r="L14" s="6">
        <f t="shared" ref="L14:L53" si="0">I14+J14+K14</f>
        <v>4.5</v>
      </c>
      <c r="M14" s="7" t="str">
        <f t="shared" ref="M14:M36" si="1">IF(L14="","",IF(L14&gt;6.5,"High Risk",IF(L14&gt;4.5,"Medium Risk",IF(L14&gt;2.5,"Low Risk",IF(L14&gt;0.5,"Very Low Risk","Doubtfull Risk")))))</f>
        <v>Low Risk</v>
      </c>
      <c r="N14" s="130"/>
      <c r="O14" s="130"/>
      <c r="P14" s="130" t="s">
        <v>613</v>
      </c>
      <c r="Q14" s="148" t="s">
        <v>695</v>
      </c>
      <c r="R14" s="130" t="s">
        <v>698</v>
      </c>
      <c r="S14" s="151">
        <v>0</v>
      </c>
      <c r="T14" s="151">
        <v>0</v>
      </c>
      <c r="U14" s="151">
        <v>0</v>
      </c>
      <c r="V14" s="6">
        <f t="shared" ref="V14:V53" si="2">S14+T14+U14</f>
        <v>0</v>
      </c>
      <c r="W14" s="7" t="str">
        <f t="shared" ref="W14:W53" si="3">IF(V14="","",IF(V14&gt;6.5,"High Risk",IF(V14&gt;4.5,"Medium Risk",IF(V14&gt;2.5,"Low Risk",IF(V14&gt;0.5,"Very Low Risk","Doubtfull Risk")))))</f>
        <v>Doubtfull Risk</v>
      </c>
      <c r="X14" s="158" t="s">
        <v>739</v>
      </c>
      <c r="Y14" s="159" t="s">
        <v>742</v>
      </c>
      <c r="Z14" s="8" t="s">
        <v>721</v>
      </c>
      <c r="AA14" s="9">
        <v>45804</v>
      </c>
    </row>
    <row r="15" spans="1:27" ht="106.5" customHeight="1" x14ac:dyDescent="0.35">
      <c r="A15" s="104" t="s">
        <v>396</v>
      </c>
      <c r="B15" s="104" t="s">
        <v>397</v>
      </c>
      <c r="C15" s="104" t="s">
        <v>408</v>
      </c>
      <c r="D15" s="105" t="s">
        <v>409</v>
      </c>
      <c r="E15" s="105" t="s">
        <v>410</v>
      </c>
      <c r="F15" s="105" t="s">
        <v>410</v>
      </c>
      <c r="G15" s="105" t="s">
        <v>402</v>
      </c>
      <c r="H15" s="106" t="s">
        <v>403</v>
      </c>
      <c r="I15" s="5">
        <v>1.5</v>
      </c>
      <c r="J15" s="5">
        <v>0</v>
      </c>
      <c r="K15" s="5">
        <v>3</v>
      </c>
      <c r="L15" s="6">
        <f t="shared" si="0"/>
        <v>4.5</v>
      </c>
      <c r="M15" s="7" t="str">
        <f t="shared" si="1"/>
        <v>Low Risk</v>
      </c>
      <c r="N15" s="130" t="s">
        <v>614</v>
      </c>
      <c r="O15" s="130"/>
      <c r="P15" s="130"/>
      <c r="Q15" s="148" t="s">
        <v>695</v>
      </c>
      <c r="R15" s="130" t="s">
        <v>698</v>
      </c>
      <c r="S15" s="151">
        <v>0</v>
      </c>
      <c r="T15" s="151">
        <v>0</v>
      </c>
      <c r="U15" s="151">
        <v>0</v>
      </c>
      <c r="V15" s="6">
        <f t="shared" si="2"/>
        <v>0</v>
      </c>
      <c r="W15" s="7" t="str">
        <f t="shared" si="3"/>
        <v>Doubtfull Risk</v>
      </c>
      <c r="X15" s="158" t="s">
        <v>739</v>
      </c>
      <c r="Y15" s="159" t="s">
        <v>742</v>
      </c>
      <c r="Z15" s="8" t="s">
        <v>721</v>
      </c>
      <c r="AA15" s="9">
        <v>45804</v>
      </c>
    </row>
    <row r="16" spans="1:27" ht="99" customHeight="1" x14ac:dyDescent="0.35">
      <c r="A16" s="104" t="s">
        <v>396</v>
      </c>
      <c r="B16" s="104" t="s">
        <v>397</v>
      </c>
      <c r="C16" s="104" t="s">
        <v>411</v>
      </c>
      <c r="D16" s="105" t="s">
        <v>412</v>
      </c>
      <c r="E16" s="105" t="s">
        <v>413</v>
      </c>
      <c r="F16" s="105" t="s">
        <v>414</v>
      </c>
      <c r="G16" s="105" t="s">
        <v>415</v>
      </c>
      <c r="H16" s="106" t="s">
        <v>403</v>
      </c>
      <c r="I16" s="5">
        <v>0.5</v>
      </c>
      <c r="J16" s="5">
        <v>0</v>
      </c>
      <c r="K16" s="5">
        <v>4</v>
      </c>
      <c r="L16" s="6">
        <f t="shared" si="0"/>
        <v>4.5</v>
      </c>
      <c r="M16" s="7" t="str">
        <f t="shared" si="1"/>
        <v>Low Risk</v>
      </c>
      <c r="N16" s="130" t="s">
        <v>615</v>
      </c>
      <c r="O16" s="145"/>
      <c r="P16" s="131"/>
      <c r="Q16" s="148" t="s">
        <v>695</v>
      </c>
      <c r="R16" s="130" t="s">
        <v>698</v>
      </c>
      <c r="S16" s="151">
        <v>1.5</v>
      </c>
      <c r="T16" s="151">
        <v>-0.5</v>
      </c>
      <c r="U16" s="151">
        <v>1</v>
      </c>
      <c r="V16" s="6">
        <f t="shared" si="2"/>
        <v>2</v>
      </c>
      <c r="W16" s="7" t="str">
        <f t="shared" si="3"/>
        <v>Very Low Risk</v>
      </c>
      <c r="X16" s="158" t="s">
        <v>739</v>
      </c>
      <c r="Y16" s="159" t="s">
        <v>742</v>
      </c>
      <c r="Z16" s="8" t="s">
        <v>721</v>
      </c>
      <c r="AA16" s="9">
        <v>45804</v>
      </c>
    </row>
    <row r="17" spans="1:39" ht="225.75" customHeight="1" x14ac:dyDescent="0.35">
      <c r="A17" s="104" t="s">
        <v>396</v>
      </c>
      <c r="B17" s="104" t="s">
        <v>397</v>
      </c>
      <c r="C17" s="104" t="s">
        <v>416</v>
      </c>
      <c r="D17" s="105" t="s">
        <v>417</v>
      </c>
      <c r="E17" s="105" t="s">
        <v>418</v>
      </c>
      <c r="F17" s="105" t="s">
        <v>419</v>
      </c>
      <c r="G17" s="105" t="s">
        <v>420</v>
      </c>
      <c r="H17" s="106" t="s">
        <v>403</v>
      </c>
      <c r="I17" s="5">
        <v>0.5</v>
      </c>
      <c r="J17" s="5">
        <v>0</v>
      </c>
      <c r="K17" s="5">
        <v>6</v>
      </c>
      <c r="L17" s="6">
        <f t="shared" si="0"/>
        <v>6.5</v>
      </c>
      <c r="M17" s="7" t="str">
        <f t="shared" si="1"/>
        <v>Medium Risk</v>
      </c>
      <c r="N17" s="130" t="s">
        <v>616</v>
      </c>
      <c r="O17" s="145"/>
      <c r="P17" s="130"/>
      <c r="Q17" s="148" t="s">
        <v>695</v>
      </c>
      <c r="R17" s="130" t="s">
        <v>698</v>
      </c>
      <c r="S17" s="151">
        <v>1.5</v>
      </c>
      <c r="T17" s="151">
        <v>-0.5</v>
      </c>
      <c r="U17" s="151">
        <v>1</v>
      </c>
      <c r="V17" s="6">
        <f t="shared" si="2"/>
        <v>2</v>
      </c>
      <c r="W17" s="7" t="str">
        <f t="shared" si="3"/>
        <v>Very Low Risk</v>
      </c>
      <c r="X17" s="158" t="s">
        <v>739</v>
      </c>
      <c r="Y17" s="159" t="s">
        <v>742</v>
      </c>
      <c r="Z17" s="8" t="s">
        <v>721</v>
      </c>
      <c r="AA17" s="9">
        <v>45804</v>
      </c>
    </row>
    <row r="18" spans="1:39" ht="255" customHeight="1" x14ac:dyDescent="0.35">
      <c r="A18" s="104" t="s">
        <v>396</v>
      </c>
      <c r="B18" s="104" t="s">
        <v>397</v>
      </c>
      <c r="C18" s="104" t="s">
        <v>421</v>
      </c>
      <c r="D18" s="105" t="s">
        <v>422</v>
      </c>
      <c r="E18" s="105" t="s">
        <v>423</v>
      </c>
      <c r="F18" s="105" t="s">
        <v>424</v>
      </c>
      <c r="G18" s="105" t="s">
        <v>402</v>
      </c>
      <c r="H18" s="106" t="s">
        <v>403</v>
      </c>
      <c r="I18" s="5">
        <v>1</v>
      </c>
      <c r="J18" s="5">
        <v>0</v>
      </c>
      <c r="K18" s="5">
        <v>3</v>
      </c>
      <c r="L18" s="6">
        <f t="shared" si="0"/>
        <v>4</v>
      </c>
      <c r="M18" s="7" t="str">
        <f t="shared" si="1"/>
        <v>Low Risk</v>
      </c>
      <c r="N18" s="130"/>
      <c r="O18" s="145"/>
      <c r="P18" s="130" t="s">
        <v>617</v>
      </c>
      <c r="Q18" s="148" t="s">
        <v>695</v>
      </c>
      <c r="R18" s="130" t="s">
        <v>698</v>
      </c>
      <c r="S18" s="151">
        <v>1.5</v>
      </c>
      <c r="T18" s="151">
        <v>-0.5</v>
      </c>
      <c r="U18" s="151">
        <v>1</v>
      </c>
      <c r="V18" s="6">
        <f t="shared" si="2"/>
        <v>2</v>
      </c>
      <c r="W18" s="7" t="str">
        <f t="shared" si="3"/>
        <v>Very Low Risk</v>
      </c>
      <c r="X18" s="158" t="s">
        <v>739</v>
      </c>
      <c r="Y18" s="159" t="s">
        <v>742</v>
      </c>
      <c r="Z18" s="8" t="s">
        <v>721</v>
      </c>
      <c r="AA18" s="9">
        <v>45804</v>
      </c>
    </row>
    <row r="19" spans="1:39" ht="156.75" customHeight="1" x14ac:dyDescent="0.35">
      <c r="A19" s="104" t="s">
        <v>396</v>
      </c>
      <c r="B19" s="104" t="s">
        <v>397</v>
      </c>
      <c r="C19" s="104" t="s">
        <v>425</v>
      </c>
      <c r="D19" s="105" t="s">
        <v>426</v>
      </c>
      <c r="E19" s="105" t="s">
        <v>427</v>
      </c>
      <c r="F19" s="105" t="s">
        <v>428</v>
      </c>
      <c r="G19" s="105" t="s">
        <v>402</v>
      </c>
      <c r="H19" s="106" t="s">
        <v>403</v>
      </c>
      <c r="I19" s="5">
        <v>1</v>
      </c>
      <c r="J19" s="5">
        <v>0</v>
      </c>
      <c r="K19" s="5">
        <v>3</v>
      </c>
      <c r="L19" s="6">
        <f t="shared" si="0"/>
        <v>4</v>
      </c>
      <c r="M19" s="7" t="str">
        <f t="shared" si="1"/>
        <v>Low Risk</v>
      </c>
      <c r="N19" s="130"/>
      <c r="O19" s="145"/>
      <c r="P19" s="130" t="s">
        <v>618</v>
      </c>
      <c r="Q19" s="148" t="s">
        <v>695</v>
      </c>
      <c r="R19" s="130" t="s">
        <v>698</v>
      </c>
      <c r="S19" s="151">
        <v>0.5</v>
      </c>
      <c r="T19" s="151">
        <v>-0.5</v>
      </c>
      <c r="U19" s="151">
        <v>1</v>
      </c>
      <c r="V19" s="6">
        <f t="shared" si="2"/>
        <v>1</v>
      </c>
      <c r="W19" s="7" t="str">
        <f t="shared" si="3"/>
        <v>Very Low Risk</v>
      </c>
      <c r="X19" s="158" t="s">
        <v>739</v>
      </c>
      <c r="Y19" s="159" t="s">
        <v>742</v>
      </c>
      <c r="Z19" s="8" t="s">
        <v>721</v>
      </c>
      <c r="AA19" s="9">
        <v>45804</v>
      </c>
    </row>
    <row r="20" spans="1:39" s="11" customFormat="1" ht="108.75" customHeight="1" x14ac:dyDescent="0.35">
      <c r="A20" s="104" t="s">
        <v>396</v>
      </c>
      <c r="B20" s="104" t="s">
        <v>397</v>
      </c>
      <c r="C20" s="104" t="s">
        <v>429</v>
      </c>
      <c r="D20" s="105" t="s">
        <v>430</v>
      </c>
      <c r="E20" s="105" t="s">
        <v>431</v>
      </c>
      <c r="F20" s="105" t="s">
        <v>432</v>
      </c>
      <c r="G20" s="105" t="s">
        <v>402</v>
      </c>
      <c r="H20" s="106" t="s">
        <v>403</v>
      </c>
      <c r="I20" s="5">
        <v>2.5</v>
      </c>
      <c r="J20" s="5">
        <v>0</v>
      </c>
      <c r="K20" s="5">
        <v>3</v>
      </c>
      <c r="L20" s="6">
        <f t="shared" si="0"/>
        <v>5.5</v>
      </c>
      <c r="M20" s="7" t="str">
        <f t="shared" si="1"/>
        <v>Medium Risk</v>
      </c>
      <c r="N20" s="130" t="s">
        <v>619</v>
      </c>
      <c r="O20" s="146"/>
      <c r="P20" s="130"/>
      <c r="Q20" s="148" t="s">
        <v>695</v>
      </c>
      <c r="R20" s="132" t="s">
        <v>699</v>
      </c>
      <c r="S20" s="151">
        <v>0.5</v>
      </c>
      <c r="T20" s="151">
        <v>-0.5</v>
      </c>
      <c r="U20" s="151">
        <v>1</v>
      </c>
      <c r="V20" s="6">
        <f t="shared" si="2"/>
        <v>1</v>
      </c>
      <c r="W20" s="7" t="str">
        <f t="shared" si="3"/>
        <v>Very Low Risk</v>
      </c>
      <c r="X20" s="158" t="s">
        <v>739</v>
      </c>
      <c r="Y20" s="159" t="s">
        <v>742</v>
      </c>
      <c r="Z20" s="8" t="s">
        <v>721</v>
      </c>
      <c r="AA20" s="9">
        <v>45804</v>
      </c>
      <c r="AB20" s="10"/>
      <c r="AC20" s="10"/>
      <c r="AD20" s="10"/>
      <c r="AE20" s="10"/>
      <c r="AF20" s="10"/>
      <c r="AG20" s="10"/>
      <c r="AH20" s="10"/>
      <c r="AI20" s="10"/>
      <c r="AJ20" s="10"/>
      <c r="AK20" s="10"/>
      <c r="AL20" s="10"/>
      <c r="AM20" s="10"/>
    </row>
    <row r="21" spans="1:39" s="11" customFormat="1" ht="136.5" x14ac:dyDescent="0.35">
      <c r="A21" s="104" t="s">
        <v>396</v>
      </c>
      <c r="B21" s="104" t="s">
        <v>397</v>
      </c>
      <c r="C21" s="104" t="s">
        <v>433</v>
      </c>
      <c r="D21" s="105" t="s">
        <v>434</v>
      </c>
      <c r="E21" s="105" t="s">
        <v>435</v>
      </c>
      <c r="F21" s="105" t="s">
        <v>436</v>
      </c>
      <c r="G21" s="105" t="s">
        <v>402</v>
      </c>
      <c r="H21" s="106" t="s">
        <v>403</v>
      </c>
      <c r="I21" s="5">
        <v>1.5</v>
      </c>
      <c r="J21" s="5">
        <v>0</v>
      </c>
      <c r="K21" s="5">
        <v>2</v>
      </c>
      <c r="L21" s="6">
        <f t="shared" si="0"/>
        <v>3.5</v>
      </c>
      <c r="M21" s="7" t="str">
        <f t="shared" si="1"/>
        <v>Low Risk</v>
      </c>
      <c r="N21" s="131"/>
      <c r="O21" s="146"/>
      <c r="P21" s="131" t="s">
        <v>620</v>
      </c>
      <c r="Q21" s="148" t="s">
        <v>695</v>
      </c>
      <c r="R21" s="132" t="s">
        <v>700</v>
      </c>
      <c r="S21" s="151">
        <v>1</v>
      </c>
      <c r="T21" s="151">
        <v>-0.5</v>
      </c>
      <c r="U21" s="151">
        <v>1</v>
      </c>
      <c r="V21" s="6">
        <f t="shared" si="2"/>
        <v>1.5</v>
      </c>
      <c r="W21" s="7" t="str">
        <f t="shared" si="3"/>
        <v>Very Low Risk</v>
      </c>
      <c r="X21" s="158" t="s">
        <v>739</v>
      </c>
      <c r="Y21" s="159" t="s">
        <v>742</v>
      </c>
      <c r="Z21" s="8" t="s">
        <v>721</v>
      </c>
      <c r="AA21" s="9">
        <v>45804</v>
      </c>
      <c r="AB21" s="10"/>
      <c r="AC21" s="10"/>
      <c r="AD21" s="10"/>
      <c r="AE21" s="10"/>
      <c r="AF21" s="10"/>
      <c r="AG21" s="10"/>
      <c r="AH21" s="10"/>
      <c r="AI21" s="10"/>
      <c r="AJ21" s="10"/>
      <c r="AK21" s="10"/>
      <c r="AL21" s="10"/>
      <c r="AM21" s="10"/>
    </row>
    <row r="22" spans="1:39" s="11" customFormat="1" ht="133.5" customHeight="1" x14ac:dyDescent="0.35">
      <c r="A22" s="104" t="s">
        <v>396</v>
      </c>
      <c r="B22" s="104" t="s">
        <v>397</v>
      </c>
      <c r="C22" s="104" t="s">
        <v>437</v>
      </c>
      <c r="D22" s="105" t="s">
        <v>438</v>
      </c>
      <c r="E22" s="105" t="s">
        <v>439</v>
      </c>
      <c r="F22" s="105" t="s">
        <v>440</v>
      </c>
      <c r="G22" s="105" t="s">
        <v>441</v>
      </c>
      <c r="H22" s="106" t="s">
        <v>403</v>
      </c>
      <c r="I22" s="5">
        <v>0.5</v>
      </c>
      <c r="J22" s="5">
        <v>0.5</v>
      </c>
      <c r="K22" s="5">
        <v>5</v>
      </c>
      <c r="L22" s="6">
        <f t="shared" si="0"/>
        <v>6</v>
      </c>
      <c r="M22" s="7" t="str">
        <f t="shared" si="1"/>
        <v>Medium Risk</v>
      </c>
      <c r="N22" s="130"/>
      <c r="O22" s="146"/>
      <c r="P22" s="130" t="s">
        <v>621</v>
      </c>
      <c r="Q22" s="148" t="s">
        <v>695</v>
      </c>
      <c r="R22" s="130" t="s">
        <v>698</v>
      </c>
      <c r="S22" s="151">
        <v>1</v>
      </c>
      <c r="T22" s="151">
        <v>-0.5</v>
      </c>
      <c r="U22" s="151">
        <v>1</v>
      </c>
      <c r="V22" s="6">
        <f t="shared" si="2"/>
        <v>1.5</v>
      </c>
      <c r="W22" s="7" t="str">
        <f t="shared" si="3"/>
        <v>Very Low Risk</v>
      </c>
      <c r="X22" s="158" t="s">
        <v>739</v>
      </c>
      <c r="Y22" s="159" t="s">
        <v>742</v>
      </c>
      <c r="Z22" s="8" t="s">
        <v>721</v>
      </c>
      <c r="AA22" s="9">
        <v>45804</v>
      </c>
      <c r="AB22" s="10"/>
      <c r="AC22" s="10"/>
      <c r="AD22" s="10"/>
      <c r="AE22" s="10"/>
      <c r="AF22" s="10"/>
      <c r="AG22" s="10"/>
      <c r="AH22" s="10"/>
      <c r="AI22" s="10"/>
      <c r="AJ22" s="10"/>
      <c r="AK22" s="10"/>
      <c r="AL22" s="10"/>
      <c r="AM22" s="10"/>
    </row>
    <row r="23" spans="1:39" ht="161.25" customHeight="1" x14ac:dyDescent="0.35">
      <c r="A23" s="104" t="s">
        <v>396</v>
      </c>
      <c r="B23" s="104" t="s">
        <v>397</v>
      </c>
      <c r="C23" s="104" t="s">
        <v>442</v>
      </c>
      <c r="D23" s="105" t="s">
        <v>443</v>
      </c>
      <c r="E23" s="105" t="s">
        <v>444</v>
      </c>
      <c r="F23" s="105" t="s">
        <v>445</v>
      </c>
      <c r="G23" s="105" t="s">
        <v>441</v>
      </c>
      <c r="H23" s="106" t="s">
        <v>403</v>
      </c>
      <c r="I23" s="5">
        <v>2</v>
      </c>
      <c r="J23" s="5">
        <v>0</v>
      </c>
      <c r="K23" s="5">
        <v>5</v>
      </c>
      <c r="L23" s="6">
        <f t="shared" si="0"/>
        <v>7</v>
      </c>
      <c r="M23" s="7" t="str">
        <f t="shared" si="1"/>
        <v>High Risk</v>
      </c>
      <c r="N23" s="130" t="s">
        <v>622</v>
      </c>
      <c r="O23" s="130" t="s">
        <v>680</v>
      </c>
      <c r="P23" s="130" t="s">
        <v>661</v>
      </c>
      <c r="Q23" s="148" t="s">
        <v>695</v>
      </c>
      <c r="R23" s="130" t="s">
        <v>701</v>
      </c>
      <c r="S23" s="151">
        <v>1.5</v>
      </c>
      <c r="T23" s="151">
        <v>-0.5</v>
      </c>
      <c r="U23" s="151">
        <v>1</v>
      </c>
      <c r="V23" s="6">
        <f t="shared" si="2"/>
        <v>2</v>
      </c>
      <c r="W23" s="7" t="str">
        <f t="shared" si="3"/>
        <v>Very Low Risk</v>
      </c>
      <c r="X23" s="158" t="s">
        <v>739</v>
      </c>
      <c r="Y23" s="159" t="s">
        <v>742</v>
      </c>
      <c r="Z23" s="8" t="s">
        <v>721</v>
      </c>
      <c r="AA23" s="9">
        <v>45804</v>
      </c>
    </row>
    <row r="24" spans="1:39" ht="163.5" customHeight="1" x14ac:dyDescent="0.35">
      <c r="A24" s="104" t="s">
        <v>396</v>
      </c>
      <c r="B24" s="104" t="s">
        <v>397</v>
      </c>
      <c r="C24" s="104" t="s">
        <v>446</v>
      </c>
      <c r="D24" s="105" t="s">
        <v>447</v>
      </c>
      <c r="E24" s="105" t="s">
        <v>448</v>
      </c>
      <c r="F24" s="105" t="s">
        <v>449</v>
      </c>
      <c r="G24" s="105" t="s">
        <v>441</v>
      </c>
      <c r="H24" s="106" t="s">
        <v>403</v>
      </c>
      <c r="I24" s="5">
        <v>2</v>
      </c>
      <c r="J24" s="5">
        <v>1</v>
      </c>
      <c r="K24" s="5">
        <v>6</v>
      </c>
      <c r="L24" s="6">
        <f t="shared" si="0"/>
        <v>9</v>
      </c>
      <c r="M24" s="7" t="str">
        <f t="shared" si="1"/>
        <v>High Risk</v>
      </c>
      <c r="N24" s="130" t="s">
        <v>623</v>
      </c>
      <c r="O24" s="146"/>
      <c r="P24" s="130"/>
      <c r="Q24" s="148" t="s">
        <v>695</v>
      </c>
      <c r="R24" s="130" t="s">
        <v>698</v>
      </c>
      <c r="S24" s="151">
        <v>0.5</v>
      </c>
      <c r="T24" s="151">
        <v>-0.5</v>
      </c>
      <c r="U24" s="151">
        <v>1</v>
      </c>
      <c r="V24" s="6">
        <f t="shared" si="2"/>
        <v>1</v>
      </c>
      <c r="W24" s="7" t="str">
        <f t="shared" si="3"/>
        <v>Very Low Risk</v>
      </c>
      <c r="X24" s="158" t="s">
        <v>739</v>
      </c>
      <c r="Y24" s="159" t="s">
        <v>742</v>
      </c>
      <c r="Z24" s="8" t="s">
        <v>721</v>
      </c>
      <c r="AA24" s="9">
        <v>45804</v>
      </c>
    </row>
    <row r="25" spans="1:39" ht="169.5" customHeight="1" x14ac:dyDescent="0.35">
      <c r="A25" s="104" t="s">
        <v>396</v>
      </c>
      <c r="B25" s="104" t="s">
        <v>397</v>
      </c>
      <c r="C25" s="104" t="s">
        <v>450</v>
      </c>
      <c r="D25" s="105" t="s">
        <v>447</v>
      </c>
      <c r="E25" s="105" t="s">
        <v>451</v>
      </c>
      <c r="F25" s="105" t="s">
        <v>449</v>
      </c>
      <c r="G25" s="105" t="s">
        <v>452</v>
      </c>
      <c r="H25" s="106" t="s">
        <v>453</v>
      </c>
      <c r="I25" s="5">
        <v>2</v>
      </c>
      <c r="J25" s="5">
        <v>1</v>
      </c>
      <c r="K25" s="5">
        <v>6</v>
      </c>
      <c r="L25" s="6">
        <f t="shared" si="0"/>
        <v>9</v>
      </c>
      <c r="M25" s="7" t="str">
        <f t="shared" si="1"/>
        <v>High Risk</v>
      </c>
      <c r="N25" s="132" t="s">
        <v>624</v>
      </c>
      <c r="O25" s="146"/>
      <c r="P25" s="130"/>
      <c r="Q25" s="148" t="s">
        <v>695</v>
      </c>
      <c r="R25" s="132" t="s">
        <v>698</v>
      </c>
      <c r="S25" s="151">
        <v>2.5</v>
      </c>
      <c r="T25" s="151">
        <v>-0.5</v>
      </c>
      <c r="U25" s="151">
        <v>0</v>
      </c>
      <c r="V25" s="6">
        <f t="shared" si="2"/>
        <v>2</v>
      </c>
      <c r="W25" s="7" t="str">
        <f t="shared" si="3"/>
        <v>Very Low Risk</v>
      </c>
      <c r="X25" s="158" t="s">
        <v>739</v>
      </c>
      <c r="Y25" s="159" t="s">
        <v>742</v>
      </c>
      <c r="Z25" s="8" t="s">
        <v>721</v>
      </c>
      <c r="AA25" s="9">
        <v>45804</v>
      </c>
    </row>
    <row r="26" spans="1:39" ht="148.5" customHeight="1" x14ac:dyDescent="0.35">
      <c r="A26" s="104" t="s">
        <v>396</v>
      </c>
      <c r="B26" s="104" t="s">
        <v>397</v>
      </c>
      <c r="C26" s="104" t="s">
        <v>454</v>
      </c>
      <c r="D26" s="105" t="s">
        <v>455</v>
      </c>
      <c r="E26" s="105" t="s">
        <v>451</v>
      </c>
      <c r="F26" s="105" t="s">
        <v>456</v>
      </c>
      <c r="G26" s="105" t="s">
        <v>457</v>
      </c>
      <c r="H26" s="106" t="s">
        <v>453</v>
      </c>
      <c r="I26" s="5">
        <v>1</v>
      </c>
      <c r="J26" s="5">
        <v>0.5</v>
      </c>
      <c r="K26" s="5">
        <v>6</v>
      </c>
      <c r="L26" s="6">
        <f t="shared" si="0"/>
        <v>7.5</v>
      </c>
      <c r="M26" s="7" t="str">
        <f t="shared" si="1"/>
        <v>High Risk</v>
      </c>
      <c r="N26" s="132" t="s">
        <v>625</v>
      </c>
      <c r="O26" s="146"/>
      <c r="P26" s="132" t="s">
        <v>625</v>
      </c>
      <c r="Q26" s="148" t="s">
        <v>695</v>
      </c>
      <c r="R26" s="132" t="s">
        <v>698</v>
      </c>
      <c r="S26" s="151">
        <v>2</v>
      </c>
      <c r="T26" s="151">
        <v>-0.5</v>
      </c>
      <c r="U26" s="151">
        <v>1</v>
      </c>
      <c r="V26" s="6">
        <f t="shared" si="2"/>
        <v>2.5</v>
      </c>
      <c r="W26" s="7" t="str">
        <f t="shared" si="3"/>
        <v>Very Low Risk</v>
      </c>
      <c r="X26" s="158" t="s">
        <v>739</v>
      </c>
      <c r="Y26" s="159" t="s">
        <v>742</v>
      </c>
      <c r="Z26" s="8" t="s">
        <v>721</v>
      </c>
      <c r="AA26" s="9">
        <v>45804</v>
      </c>
    </row>
    <row r="27" spans="1:39" ht="135.75" customHeight="1" x14ac:dyDescent="0.35">
      <c r="A27" s="104" t="s">
        <v>396</v>
      </c>
      <c r="B27" s="104" t="s">
        <v>397</v>
      </c>
      <c r="C27" s="104" t="s">
        <v>458</v>
      </c>
      <c r="D27" s="105" t="s">
        <v>459</v>
      </c>
      <c r="E27" s="105" t="s">
        <v>460</v>
      </c>
      <c r="F27" s="105" t="s">
        <v>461</v>
      </c>
      <c r="G27" s="105" t="s">
        <v>462</v>
      </c>
      <c r="H27" s="106" t="s">
        <v>463</v>
      </c>
      <c r="I27" s="5">
        <v>1</v>
      </c>
      <c r="J27" s="5">
        <v>1</v>
      </c>
      <c r="K27" s="5">
        <v>3</v>
      </c>
      <c r="L27" s="6">
        <f t="shared" si="0"/>
        <v>5</v>
      </c>
      <c r="M27" s="7" t="str">
        <f t="shared" si="1"/>
        <v>Medium Risk</v>
      </c>
      <c r="N27" s="130" t="s">
        <v>626</v>
      </c>
      <c r="O27" s="130"/>
      <c r="P27" s="130" t="s">
        <v>662</v>
      </c>
      <c r="Q27" s="148" t="s">
        <v>695</v>
      </c>
      <c r="R27" s="130" t="s">
        <v>702</v>
      </c>
      <c r="S27" s="151">
        <v>2</v>
      </c>
      <c r="T27" s="151">
        <v>-0.5</v>
      </c>
      <c r="U27" s="151">
        <v>3</v>
      </c>
      <c r="V27" s="6">
        <f t="shared" si="2"/>
        <v>4.5</v>
      </c>
      <c r="W27" s="7" t="str">
        <f t="shared" si="3"/>
        <v>Low Risk</v>
      </c>
      <c r="X27" s="158" t="s">
        <v>739</v>
      </c>
      <c r="Y27" s="159" t="s">
        <v>742</v>
      </c>
      <c r="Z27" s="8" t="s">
        <v>721</v>
      </c>
      <c r="AA27" s="9">
        <v>45804</v>
      </c>
    </row>
    <row r="28" spans="1:39" ht="111" customHeight="1" x14ac:dyDescent="0.35">
      <c r="A28" s="104" t="s">
        <v>396</v>
      </c>
      <c r="B28" s="104" t="s">
        <v>397</v>
      </c>
      <c r="C28" s="104" t="s">
        <v>464</v>
      </c>
      <c r="D28" s="105" t="s">
        <v>465</v>
      </c>
      <c r="E28" s="105" t="s">
        <v>466</v>
      </c>
      <c r="F28" s="105" t="s">
        <v>467</v>
      </c>
      <c r="G28" s="105" t="s">
        <v>468</v>
      </c>
      <c r="H28" s="106" t="s">
        <v>403</v>
      </c>
      <c r="I28" s="5">
        <v>1</v>
      </c>
      <c r="J28" s="5">
        <v>1</v>
      </c>
      <c r="K28" s="5">
        <v>3</v>
      </c>
      <c r="L28" s="6">
        <f t="shared" si="0"/>
        <v>5</v>
      </c>
      <c r="M28" s="7" t="str">
        <f t="shared" si="1"/>
        <v>Medium Risk</v>
      </c>
      <c r="N28" s="130" t="s">
        <v>627</v>
      </c>
      <c r="O28" s="145"/>
      <c r="P28" s="130" t="s">
        <v>627</v>
      </c>
      <c r="Q28" s="148" t="s">
        <v>695</v>
      </c>
      <c r="R28" s="130" t="s">
        <v>703</v>
      </c>
      <c r="S28" s="151">
        <v>2</v>
      </c>
      <c r="T28" s="151">
        <v>-0.5</v>
      </c>
      <c r="U28" s="151">
        <v>3</v>
      </c>
      <c r="V28" s="6">
        <f t="shared" si="2"/>
        <v>4.5</v>
      </c>
      <c r="W28" s="7" t="str">
        <f t="shared" si="3"/>
        <v>Low Risk</v>
      </c>
      <c r="X28" s="158" t="s">
        <v>739</v>
      </c>
      <c r="Y28" s="159" t="s">
        <v>742</v>
      </c>
      <c r="Z28" s="8" t="s">
        <v>721</v>
      </c>
      <c r="AA28" s="9">
        <v>45804</v>
      </c>
    </row>
    <row r="29" spans="1:39" ht="98.25" customHeight="1" x14ac:dyDescent="0.35">
      <c r="A29" s="104" t="s">
        <v>396</v>
      </c>
      <c r="B29" s="104" t="s">
        <v>397</v>
      </c>
      <c r="C29" s="104" t="s">
        <v>398</v>
      </c>
      <c r="D29" s="105" t="s">
        <v>469</v>
      </c>
      <c r="E29" s="105" t="s">
        <v>470</v>
      </c>
      <c r="F29" s="105" t="s">
        <v>471</v>
      </c>
      <c r="G29" s="105" t="s">
        <v>472</v>
      </c>
      <c r="H29" s="106" t="s">
        <v>403</v>
      </c>
      <c r="I29" s="5">
        <v>1</v>
      </c>
      <c r="J29" s="5">
        <v>1</v>
      </c>
      <c r="K29" s="5">
        <v>3</v>
      </c>
      <c r="L29" s="6">
        <f t="shared" si="0"/>
        <v>5</v>
      </c>
      <c r="M29" s="7" t="str">
        <f t="shared" si="1"/>
        <v>Medium Risk</v>
      </c>
      <c r="N29" s="130" t="s">
        <v>627</v>
      </c>
      <c r="O29" s="145"/>
      <c r="P29" s="130" t="s">
        <v>627</v>
      </c>
      <c r="Q29" s="148" t="s">
        <v>695</v>
      </c>
      <c r="R29" s="130" t="s">
        <v>698</v>
      </c>
      <c r="S29" s="151">
        <v>1</v>
      </c>
      <c r="T29" s="151">
        <v>-0.5</v>
      </c>
      <c r="U29" s="151">
        <v>3</v>
      </c>
      <c r="V29" s="6">
        <f t="shared" si="2"/>
        <v>3.5</v>
      </c>
      <c r="W29" s="7" t="str">
        <f t="shared" si="3"/>
        <v>Low Risk</v>
      </c>
      <c r="X29" s="158" t="s">
        <v>739</v>
      </c>
      <c r="Y29" s="159" t="s">
        <v>742</v>
      </c>
      <c r="Z29" s="8" t="s">
        <v>721</v>
      </c>
      <c r="AA29" s="9">
        <v>45804</v>
      </c>
    </row>
    <row r="30" spans="1:39" ht="126.75" customHeight="1" x14ac:dyDescent="0.35">
      <c r="A30" s="104" t="s">
        <v>396</v>
      </c>
      <c r="B30" s="104" t="s">
        <v>397</v>
      </c>
      <c r="C30" s="104" t="s">
        <v>473</v>
      </c>
      <c r="D30" s="105" t="s">
        <v>455</v>
      </c>
      <c r="E30" s="105" t="s">
        <v>451</v>
      </c>
      <c r="F30" s="105" t="s">
        <v>456</v>
      </c>
      <c r="G30" s="105" t="s">
        <v>474</v>
      </c>
      <c r="H30" s="106" t="s">
        <v>403</v>
      </c>
      <c r="I30" s="5">
        <v>1</v>
      </c>
      <c r="J30" s="5">
        <v>0.5</v>
      </c>
      <c r="K30" s="5">
        <v>6</v>
      </c>
      <c r="L30" s="6">
        <f t="shared" si="0"/>
        <v>7.5</v>
      </c>
      <c r="M30" s="7" t="str">
        <f t="shared" si="1"/>
        <v>High Risk</v>
      </c>
      <c r="N30" s="130" t="s">
        <v>628</v>
      </c>
      <c r="O30" s="145"/>
      <c r="P30" s="130" t="s">
        <v>628</v>
      </c>
      <c r="Q30" s="148" t="s">
        <v>695</v>
      </c>
      <c r="R30" s="130" t="s">
        <v>703</v>
      </c>
      <c r="S30" s="151">
        <v>1</v>
      </c>
      <c r="T30" s="151">
        <v>1</v>
      </c>
      <c r="U30" s="151">
        <v>2</v>
      </c>
      <c r="V30" s="6">
        <f t="shared" si="2"/>
        <v>4</v>
      </c>
      <c r="W30" s="7" t="str">
        <f t="shared" si="3"/>
        <v>Low Risk</v>
      </c>
      <c r="X30" s="158" t="s">
        <v>739</v>
      </c>
      <c r="Y30" s="159" t="s">
        <v>742</v>
      </c>
      <c r="Z30" s="8" t="s">
        <v>721</v>
      </c>
      <c r="AA30" s="9">
        <v>45804</v>
      </c>
    </row>
    <row r="31" spans="1:39" ht="131.25" customHeight="1" x14ac:dyDescent="0.35">
      <c r="A31" s="104" t="s">
        <v>396</v>
      </c>
      <c r="B31" s="104" t="s">
        <v>397</v>
      </c>
      <c r="C31" s="104" t="s">
        <v>475</v>
      </c>
      <c r="D31" s="105" t="s">
        <v>476</v>
      </c>
      <c r="E31" s="105" t="s">
        <v>451</v>
      </c>
      <c r="F31" s="105" t="s">
        <v>449</v>
      </c>
      <c r="G31" s="105" t="s">
        <v>457</v>
      </c>
      <c r="H31" s="106" t="s">
        <v>453</v>
      </c>
      <c r="I31" s="5">
        <v>1</v>
      </c>
      <c r="J31" s="5">
        <v>0.5</v>
      </c>
      <c r="K31" s="5">
        <v>6</v>
      </c>
      <c r="L31" s="6">
        <f t="shared" si="0"/>
        <v>7.5</v>
      </c>
      <c r="M31" s="7" t="str">
        <f t="shared" si="1"/>
        <v>High Risk</v>
      </c>
      <c r="N31" s="130" t="s">
        <v>629</v>
      </c>
      <c r="O31" s="145"/>
      <c r="P31" s="131"/>
      <c r="Q31" s="148" t="s">
        <v>695</v>
      </c>
      <c r="R31" s="130" t="s">
        <v>703</v>
      </c>
      <c r="S31" s="151">
        <v>1</v>
      </c>
      <c r="T31" s="151">
        <v>-0.5</v>
      </c>
      <c r="U31" s="151">
        <v>2</v>
      </c>
      <c r="V31" s="6">
        <f t="shared" si="2"/>
        <v>2.5</v>
      </c>
      <c r="W31" s="7" t="str">
        <f t="shared" si="3"/>
        <v>Very Low Risk</v>
      </c>
      <c r="X31" s="158" t="s">
        <v>739</v>
      </c>
      <c r="Y31" s="159" t="s">
        <v>742</v>
      </c>
      <c r="Z31" s="8" t="s">
        <v>721</v>
      </c>
      <c r="AA31" s="9">
        <v>45804</v>
      </c>
    </row>
    <row r="32" spans="1:39" ht="131.25" customHeight="1" x14ac:dyDescent="0.35">
      <c r="A32" s="104" t="s">
        <v>396</v>
      </c>
      <c r="B32" s="104" t="s">
        <v>397</v>
      </c>
      <c r="C32" s="104" t="s">
        <v>477</v>
      </c>
      <c r="D32" s="105" t="s">
        <v>476</v>
      </c>
      <c r="E32" s="105" t="s">
        <v>451</v>
      </c>
      <c r="F32" s="105" t="s">
        <v>449</v>
      </c>
      <c r="G32" s="105" t="s">
        <v>474</v>
      </c>
      <c r="H32" s="106" t="s">
        <v>403</v>
      </c>
      <c r="I32" s="5">
        <v>1</v>
      </c>
      <c r="J32" s="5">
        <v>0.5</v>
      </c>
      <c r="K32" s="5">
        <v>6</v>
      </c>
      <c r="L32" s="6">
        <f t="shared" si="0"/>
        <v>7.5</v>
      </c>
      <c r="M32" s="7" t="str">
        <f t="shared" si="1"/>
        <v>High Risk</v>
      </c>
      <c r="N32" s="130" t="s">
        <v>628</v>
      </c>
      <c r="O32" s="145"/>
      <c r="P32" s="131"/>
      <c r="Q32" s="148" t="s">
        <v>695</v>
      </c>
      <c r="R32" s="130"/>
      <c r="S32" s="151">
        <v>1</v>
      </c>
      <c r="T32" s="151">
        <v>-0.5</v>
      </c>
      <c r="U32" s="151">
        <v>2</v>
      </c>
      <c r="V32" s="6">
        <f t="shared" si="2"/>
        <v>2.5</v>
      </c>
      <c r="W32" s="7" t="str">
        <f t="shared" si="3"/>
        <v>Very Low Risk</v>
      </c>
      <c r="X32" s="158" t="s">
        <v>739</v>
      </c>
      <c r="Y32" s="159" t="s">
        <v>742</v>
      </c>
      <c r="Z32" s="8" t="s">
        <v>721</v>
      </c>
      <c r="AA32" s="9">
        <v>45804</v>
      </c>
    </row>
    <row r="33" spans="1:27" ht="183" customHeight="1" x14ac:dyDescent="0.35">
      <c r="A33" s="104" t="s">
        <v>396</v>
      </c>
      <c r="B33" s="104" t="s">
        <v>397</v>
      </c>
      <c r="C33" s="104" t="s">
        <v>478</v>
      </c>
      <c r="D33" s="105" t="s">
        <v>479</v>
      </c>
      <c r="E33" s="105" t="s">
        <v>460</v>
      </c>
      <c r="F33" s="105" t="s">
        <v>480</v>
      </c>
      <c r="G33" s="105" t="s">
        <v>462</v>
      </c>
      <c r="H33" s="106" t="s">
        <v>463</v>
      </c>
      <c r="I33" s="5">
        <v>1</v>
      </c>
      <c r="J33" s="5">
        <v>1</v>
      </c>
      <c r="K33" s="5">
        <v>2</v>
      </c>
      <c r="L33" s="6">
        <f t="shared" si="0"/>
        <v>4</v>
      </c>
      <c r="M33" s="7" t="str">
        <f t="shared" si="1"/>
        <v>Low Risk</v>
      </c>
      <c r="N33" s="130" t="s">
        <v>626</v>
      </c>
      <c r="O33" s="130"/>
      <c r="P33" s="130" t="s">
        <v>662</v>
      </c>
      <c r="Q33" s="148"/>
      <c r="R33" s="130" t="s">
        <v>704</v>
      </c>
      <c r="S33" s="151">
        <v>1</v>
      </c>
      <c r="T33" s="151">
        <v>-0.5</v>
      </c>
      <c r="U33" s="151">
        <v>1</v>
      </c>
      <c r="V33" s="6">
        <f t="shared" si="2"/>
        <v>1.5</v>
      </c>
      <c r="W33" s="7" t="str">
        <f t="shared" si="3"/>
        <v>Very Low Risk</v>
      </c>
      <c r="X33" s="158" t="s">
        <v>739</v>
      </c>
      <c r="Y33" s="159" t="s">
        <v>742</v>
      </c>
      <c r="Z33" s="8" t="s">
        <v>721</v>
      </c>
      <c r="AA33" s="9">
        <v>45804</v>
      </c>
    </row>
    <row r="34" spans="1:27" ht="185.25" customHeight="1" x14ac:dyDescent="0.35">
      <c r="A34" s="104" t="s">
        <v>396</v>
      </c>
      <c r="B34" s="104" t="s">
        <v>397</v>
      </c>
      <c r="C34" s="104" t="s">
        <v>481</v>
      </c>
      <c r="D34" s="105" t="s">
        <v>482</v>
      </c>
      <c r="E34" s="105" t="s">
        <v>483</v>
      </c>
      <c r="F34" s="105" t="s">
        <v>456</v>
      </c>
      <c r="G34" s="105" t="s">
        <v>484</v>
      </c>
      <c r="H34" s="106" t="s">
        <v>463</v>
      </c>
      <c r="I34" s="5">
        <v>1</v>
      </c>
      <c r="J34" s="5">
        <v>1</v>
      </c>
      <c r="K34" s="5">
        <v>2</v>
      </c>
      <c r="L34" s="6">
        <f t="shared" si="0"/>
        <v>4</v>
      </c>
      <c r="M34" s="7" t="str">
        <f t="shared" si="1"/>
        <v>Low Risk</v>
      </c>
      <c r="N34" s="130" t="s">
        <v>630</v>
      </c>
      <c r="O34" s="130" t="s">
        <v>681</v>
      </c>
      <c r="P34" s="130" t="s">
        <v>663</v>
      </c>
      <c r="Q34" s="148"/>
      <c r="R34" s="130" t="s">
        <v>703</v>
      </c>
      <c r="S34" s="151">
        <v>1</v>
      </c>
      <c r="T34" s="151">
        <v>-0.5</v>
      </c>
      <c r="U34" s="151">
        <v>2</v>
      </c>
      <c r="V34" s="6">
        <f t="shared" si="2"/>
        <v>2.5</v>
      </c>
      <c r="W34" s="7" t="str">
        <f t="shared" si="3"/>
        <v>Very Low Risk</v>
      </c>
      <c r="X34" s="158" t="s">
        <v>739</v>
      </c>
      <c r="Y34" s="159" t="s">
        <v>742</v>
      </c>
      <c r="Z34" s="8" t="s">
        <v>721</v>
      </c>
      <c r="AA34" s="9">
        <v>45804</v>
      </c>
    </row>
    <row r="35" spans="1:27" ht="218.25" customHeight="1" x14ac:dyDescent="0.35">
      <c r="A35" s="104" t="s">
        <v>396</v>
      </c>
      <c r="B35" s="104" t="s">
        <v>397</v>
      </c>
      <c r="C35" s="104" t="s">
        <v>485</v>
      </c>
      <c r="D35" s="105" t="s">
        <v>482</v>
      </c>
      <c r="E35" s="105" t="s">
        <v>483</v>
      </c>
      <c r="F35" s="105" t="s">
        <v>456</v>
      </c>
      <c r="G35" s="105" t="s">
        <v>457</v>
      </c>
      <c r="H35" s="106" t="s">
        <v>453</v>
      </c>
      <c r="I35" s="5">
        <v>1</v>
      </c>
      <c r="J35" s="5">
        <v>1</v>
      </c>
      <c r="K35" s="5">
        <v>2</v>
      </c>
      <c r="L35" s="6">
        <f t="shared" si="0"/>
        <v>4</v>
      </c>
      <c r="M35" s="7" t="str">
        <f t="shared" si="1"/>
        <v>Low Risk</v>
      </c>
      <c r="N35" s="132" t="s">
        <v>631</v>
      </c>
      <c r="O35" s="145"/>
      <c r="P35" s="131"/>
      <c r="Q35" s="148"/>
      <c r="R35" s="132" t="s">
        <v>705</v>
      </c>
      <c r="S35" s="151">
        <v>1</v>
      </c>
      <c r="T35" s="151">
        <v>-0.5</v>
      </c>
      <c r="U35" s="151">
        <v>2</v>
      </c>
      <c r="V35" s="6">
        <f t="shared" si="2"/>
        <v>2.5</v>
      </c>
      <c r="W35" s="7" t="str">
        <f t="shared" si="3"/>
        <v>Very Low Risk</v>
      </c>
      <c r="X35" s="158" t="s">
        <v>739</v>
      </c>
      <c r="Y35" s="159" t="s">
        <v>742</v>
      </c>
      <c r="Z35" s="8" t="s">
        <v>721</v>
      </c>
      <c r="AA35" s="9">
        <v>45804</v>
      </c>
    </row>
    <row r="36" spans="1:27" ht="163.15" customHeight="1" x14ac:dyDescent="0.35">
      <c r="A36" s="104" t="s">
        <v>396</v>
      </c>
      <c r="B36" s="104" t="s">
        <v>397</v>
      </c>
      <c r="C36" s="104" t="s">
        <v>486</v>
      </c>
      <c r="D36" s="105" t="s">
        <v>487</v>
      </c>
      <c r="E36" s="105" t="s">
        <v>488</v>
      </c>
      <c r="F36" s="105" t="s">
        <v>489</v>
      </c>
      <c r="G36" s="105" t="s">
        <v>490</v>
      </c>
      <c r="H36" s="106" t="s">
        <v>463</v>
      </c>
      <c r="I36" s="5">
        <v>1</v>
      </c>
      <c r="J36" s="5">
        <v>1</v>
      </c>
      <c r="K36" s="5">
        <v>2</v>
      </c>
      <c r="L36" s="6">
        <f t="shared" si="0"/>
        <v>4</v>
      </c>
      <c r="M36" s="7" t="str">
        <f t="shared" si="1"/>
        <v>Low Risk</v>
      </c>
      <c r="N36" s="130" t="s">
        <v>632</v>
      </c>
      <c r="O36" s="130" t="s">
        <v>682</v>
      </c>
      <c r="P36" s="130" t="s">
        <v>664</v>
      </c>
      <c r="Q36" s="148"/>
      <c r="R36" s="130" t="s">
        <v>706</v>
      </c>
      <c r="S36" s="151">
        <v>1</v>
      </c>
      <c r="T36" s="151">
        <v>1</v>
      </c>
      <c r="U36" s="151">
        <v>2</v>
      </c>
      <c r="V36" s="6">
        <f t="shared" si="2"/>
        <v>4</v>
      </c>
      <c r="W36" s="7" t="str">
        <f t="shared" si="3"/>
        <v>Low Risk</v>
      </c>
      <c r="X36" s="158" t="s">
        <v>739</v>
      </c>
      <c r="Y36" s="159" t="s">
        <v>742</v>
      </c>
      <c r="Z36" s="8" t="s">
        <v>721</v>
      </c>
      <c r="AA36" s="9">
        <v>45804</v>
      </c>
    </row>
    <row r="37" spans="1:27" ht="186" customHeight="1" x14ac:dyDescent="0.35">
      <c r="A37" s="104" t="s">
        <v>396</v>
      </c>
      <c r="B37" s="104" t="s">
        <v>397</v>
      </c>
      <c r="C37" s="104" t="s">
        <v>491</v>
      </c>
      <c r="D37" s="105" t="s">
        <v>492</v>
      </c>
      <c r="E37" s="105" t="s">
        <v>493</v>
      </c>
      <c r="F37" s="105" t="s">
        <v>494</v>
      </c>
      <c r="G37" s="105" t="s">
        <v>495</v>
      </c>
      <c r="H37" s="106" t="s">
        <v>403</v>
      </c>
      <c r="I37" s="5">
        <v>2.5</v>
      </c>
      <c r="J37" s="5">
        <v>0</v>
      </c>
      <c r="K37" s="5">
        <v>4</v>
      </c>
      <c r="L37" s="6">
        <f t="shared" si="0"/>
        <v>6.5</v>
      </c>
      <c r="M37" s="7" t="str">
        <f>IF(L37="","",IF(L37&gt;6.5,"High Risk",IF(L37&gt;4.5,"Medium Risk",IF(L37&gt;2.5,"Low Risk",IF(L37&gt;0.5,"Very Low Risk","Doubtfull Risk")))))</f>
        <v>Medium Risk</v>
      </c>
      <c r="N37" s="130" t="s">
        <v>633</v>
      </c>
      <c r="O37" s="145"/>
      <c r="P37" s="131"/>
      <c r="Q37" s="148" t="s">
        <v>696</v>
      </c>
      <c r="R37" s="130" t="s">
        <v>698</v>
      </c>
      <c r="S37" s="151">
        <v>2.5</v>
      </c>
      <c r="T37" s="151">
        <v>-1</v>
      </c>
      <c r="U37" s="151">
        <v>3</v>
      </c>
      <c r="V37" s="6">
        <f t="shared" si="2"/>
        <v>4.5</v>
      </c>
      <c r="W37" s="7" t="str">
        <f t="shared" si="3"/>
        <v>Low Risk</v>
      </c>
      <c r="X37" s="158" t="s">
        <v>739</v>
      </c>
      <c r="Y37" s="159" t="s">
        <v>742</v>
      </c>
      <c r="Z37" s="8" t="s">
        <v>721</v>
      </c>
      <c r="AA37" s="9">
        <v>45804</v>
      </c>
    </row>
    <row r="38" spans="1:27" ht="155.25" customHeight="1" x14ac:dyDescent="0.35">
      <c r="A38" s="104" t="s">
        <v>396</v>
      </c>
      <c r="B38" s="104" t="s">
        <v>397</v>
      </c>
      <c r="C38" s="104" t="s">
        <v>486</v>
      </c>
      <c r="D38" s="105" t="s">
        <v>496</v>
      </c>
      <c r="E38" s="105" t="s">
        <v>497</v>
      </c>
      <c r="F38" s="105" t="s">
        <v>498</v>
      </c>
      <c r="G38" s="105" t="s">
        <v>499</v>
      </c>
      <c r="H38" s="106" t="s">
        <v>463</v>
      </c>
      <c r="I38" s="5">
        <v>2.5</v>
      </c>
      <c r="J38" s="5">
        <v>1</v>
      </c>
      <c r="K38" s="5">
        <v>1</v>
      </c>
      <c r="L38" s="6">
        <f t="shared" si="0"/>
        <v>4.5</v>
      </c>
      <c r="M38" s="7" t="str">
        <f t="shared" ref="M38:M53" si="4">IF(L38="","",IF(L38&gt;6.5,"High Risk",IF(L38&gt;4.5,"Medium Risk",IF(L38&gt;2.5,"Low Risk",IF(L38&gt;0.5,"Very Low Risk","Doubtfull Risk")))))</f>
        <v>Low Risk</v>
      </c>
      <c r="N38" s="133" t="s">
        <v>634</v>
      </c>
      <c r="O38" s="133" t="s">
        <v>683</v>
      </c>
      <c r="P38" s="133" t="s">
        <v>665</v>
      </c>
      <c r="Q38" s="148"/>
      <c r="R38" s="130" t="s">
        <v>707</v>
      </c>
      <c r="S38" s="151">
        <v>1</v>
      </c>
      <c r="T38" s="151">
        <v>-1</v>
      </c>
      <c r="U38" s="151">
        <v>2</v>
      </c>
      <c r="V38" s="6">
        <f t="shared" si="2"/>
        <v>2</v>
      </c>
      <c r="W38" s="7" t="str">
        <f t="shared" si="3"/>
        <v>Very Low Risk</v>
      </c>
      <c r="X38" s="158" t="s">
        <v>739</v>
      </c>
      <c r="Y38" s="159" t="s">
        <v>742</v>
      </c>
      <c r="Z38" s="8" t="s">
        <v>721</v>
      </c>
      <c r="AA38" s="9">
        <v>45804</v>
      </c>
    </row>
    <row r="39" spans="1:27" ht="108.75" customHeight="1" x14ac:dyDescent="0.35">
      <c r="A39" s="104" t="s">
        <v>396</v>
      </c>
      <c r="B39" s="104" t="s">
        <v>397</v>
      </c>
      <c r="C39" s="104" t="s">
        <v>500</v>
      </c>
      <c r="D39" s="105" t="s">
        <v>501</v>
      </c>
      <c r="E39" s="105" t="s">
        <v>502</v>
      </c>
      <c r="F39" s="107" t="s">
        <v>503</v>
      </c>
      <c r="G39" s="107" t="s">
        <v>504</v>
      </c>
      <c r="H39" s="106" t="s">
        <v>403</v>
      </c>
      <c r="I39" s="5">
        <v>2</v>
      </c>
      <c r="J39" s="5">
        <v>0.5</v>
      </c>
      <c r="K39" s="5">
        <v>5</v>
      </c>
      <c r="L39" s="6">
        <f t="shared" si="0"/>
        <v>7.5</v>
      </c>
      <c r="M39" s="7" t="str">
        <f t="shared" si="4"/>
        <v>High Risk</v>
      </c>
      <c r="N39" s="130" t="s">
        <v>635</v>
      </c>
      <c r="O39" s="145"/>
      <c r="P39" s="131"/>
      <c r="Q39" s="148"/>
      <c r="R39" s="130" t="s">
        <v>698</v>
      </c>
      <c r="S39" s="151">
        <v>1</v>
      </c>
      <c r="T39" s="151">
        <v>-1</v>
      </c>
      <c r="U39" s="151">
        <v>2</v>
      </c>
      <c r="V39" s="6">
        <f t="shared" si="2"/>
        <v>2</v>
      </c>
      <c r="W39" s="7" t="str">
        <f t="shared" si="3"/>
        <v>Very Low Risk</v>
      </c>
      <c r="X39" s="158" t="s">
        <v>739</v>
      </c>
      <c r="Y39" s="159" t="s">
        <v>742</v>
      </c>
      <c r="Z39" s="8" t="s">
        <v>721</v>
      </c>
      <c r="AA39" s="9">
        <v>45804</v>
      </c>
    </row>
    <row r="40" spans="1:27" ht="180" customHeight="1" x14ac:dyDescent="0.35">
      <c r="A40" s="104" t="s">
        <v>396</v>
      </c>
      <c r="B40" s="104" t="s">
        <v>397</v>
      </c>
      <c r="C40" s="104" t="s">
        <v>505</v>
      </c>
      <c r="D40" s="105" t="s">
        <v>506</v>
      </c>
      <c r="E40" s="105" t="s">
        <v>507</v>
      </c>
      <c r="F40" s="105" t="s">
        <v>508</v>
      </c>
      <c r="G40" s="105" t="s">
        <v>509</v>
      </c>
      <c r="H40" s="106" t="s">
        <v>403</v>
      </c>
      <c r="I40" s="5">
        <v>3</v>
      </c>
      <c r="J40" s="5">
        <v>0.5</v>
      </c>
      <c r="K40" s="5">
        <v>3</v>
      </c>
      <c r="L40" s="6">
        <f t="shared" si="0"/>
        <v>6.5</v>
      </c>
      <c r="M40" s="7" t="str">
        <f t="shared" si="4"/>
        <v>Medium Risk</v>
      </c>
      <c r="N40" s="131" t="s">
        <v>636</v>
      </c>
      <c r="O40" s="145"/>
      <c r="P40" s="131"/>
      <c r="Q40" s="148"/>
      <c r="R40" s="131" t="s">
        <v>708</v>
      </c>
      <c r="S40" s="151">
        <v>2</v>
      </c>
      <c r="T40" s="151">
        <v>-1</v>
      </c>
      <c r="U40" s="151">
        <v>1</v>
      </c>
      <c r="V40" s="6">
        <f t="shared" si="2"/>
        <v>2</v>
      </c>
      <c r="W40" s="7" t="str">
        <f t="shared" si="3"/>
        <v>Very Low Risk</v>
      </c>
      <c r="X40" s="158" t="s">
        <v>739</v>
      </c>
      <c r="Y40" s="159" t="s">
        <v>742</v>
      </c>
      <c r="Z40" s="8" t="s">
        <v>721</v>
      </c>
      <c r="AA40" s="9">
        <v>45804</v>
      </c>
    </row>
    <row r="41" spans="1:27" ht="140.25" customHeight="1" x14ac:dyDescent="0.35">
      <c r="A41" s="104" t="s">
        <v>396</v>
      </c>
      <c r="B41" s="104" t="s">
        <v>397</v>
      </c>
      <c r="C41" s="104" t="s">
        <v>510</v>
      </c>
      <c r="D41" s="105" t="s">
        <v>511</v>
      </c>
      <c r="E41" s="105" t="s">
        <v>512</v>
      </c>
      <c r="F41" s="105" t="s">
        <v>513</v>
      </c>
      <c r="G41" s="105" t="s">
        <v>514</v>
      </c>
      <c r="H41" s="106" t="s">
        <v>403</v>
      </c>
      <c r="I41" s="5">
        <v>3</v>
      </c>
      <c r="J41" s="5">
        <v>0</v>
      </c>
      <c r="K41" s="5">
        <v>3</v>
      </c>
      <c r="L41" s="6">
        <f t="shared" si="0"/>
        <v>6</v>
      </c>
      <c r="M41" s="7" t="str">
        <f t="shared" si="4"/>
        <v>Medium Risk</v>
      </c>
      <c r="N41" s="131" t="s">
        <v>637</v>
      </c>
      <c r="O41" s="145"/>
      <c r="P41" s="131"/>
      <c r="Q41" s="148"/>
      <c r="R41" s="131"/>
      <c r="S41" s="152">
        <v>2.5</v>
      </c>
      <c r="T41" s="151">
        <v>-1</v>
      </c>
      <c r="U41" s="151">
        <v>0</v>
      </c>
      <c r="V41" s="6">
        <f t="shared" si="2"/>
        <v>1.5</v>
      </c>
      <c r="W41" s="7" t="str">
        <f t="shared" si="3"/>
        <v>Very Low Risk</v>
      </c>
      <c r="X41" s="158" t="s">
        <v>739</v>
      </c>
      <c r="Y41" s="159" t="s">
        <v>742</v>
      </c>
      <c r="Z41" s="8" t="s">
        <v>721</v>
      </c>
      <c r="AA41" s="9">
        <v>45804</v>
      </c>
    </row>
    <row r="42" spans="1:27" ht="116.25" customHeight="1" x14ac:dyDescent="0.35">
      <c r="A42" s="104" t="s">
        <v>396</v>
      </c>
      <c r="B42" s="104" t="s">
        <v>397</v>
      </c>
      <c r="C42" s="104" t="s">
        <v>515</v>
      </c>
      <c r="D42" s="105" t="s">
        <v>516</v>
      </c>
      <c r="E42" s="105" t="s">
        <v>517</v>
      </c>
      <c r="F42" s="105" t="s">
        <v>518</v>
      </c>
      <c r="G42" s="105" t="s">
        <v>519</v>
      </c>
      <c r="H42" s="106" t="s">
        <v>463</v>
      </c>
      <c r="I42" s="5">
        <v>2</v>
      </c>
      <c r="J42" s="5">
        <v>0.5</v>
      </c>
      <c r="K42" s="5">
        <v>3</v>
      </c>
      <c r="L42" s="6">
        <f t="shared" si="0"/>
        <v>5.5</v>
      </c>
      <c r="M42" s="7" t="str">
        <f t="shared" si="4"/>
        <v>Medium Risk</v>
      </c>
      <c r="N42" s="131" t="s">
        <v>638</v>
      </c>
      <c r="O42" s="131" t="s">
        <v>684</v>
      </c>
      <c r="P42" s="131" t="s">
        <v>666</v>
      </c>
      <c r="Q42" s="148"/>
      <c r="R42" s="130" t="s">
        <v>709</v>
      </c>
      <c r="S42" s="151">
        <v>2</v>
      </c>
      <c r="T42" s="151">
        <v>-0.5</v>
      </c>
      <c r="U42" s="151">
        <v>2</v>
      </c>
      <c r="V42" s="6">
        <f t="shared" si="2"/>
        <v>3.5</v>
      </c>
      <c r="W42" s="7" t="str">
        <f t="shared" si="3"/>
        <v>Low Risk</v>
      </c>
      <c r="X42" s="158" t="s">
        <v>739</v>
      </c>
      <c r="Y42" s="159" t="s">
        <v>742</v>
      </c>
      <c r="Z42" s="8" t="s">
        <v>721</v>
      </c>
      <c r="AA42" s="9">
        <v>45804</v>
      </c>
    </row>
    <row r="43" spans="1:27" ht="189" customHeight="1" x14ac:dyDescent="0.35">
      <c r="A43" s="104" t="s">
        <v>396</v>
      </c>
      <c r="B43" s="104" t="s">
        <v>397</v>
      </c>
      <c r="C43" s="104" t="s">
        <v>505</v>
      </c>
      <c r="D43" s="105" t="s">
        <v>520</v>
      </c>
      <c r="E43" s="105" t="s">
        <v>521</v>
      </c>
      <c r="F43" s="105" t="s">
        <v>513</v>
      </c>
      <c r="G43" s="105" t="s">
        <v>522</v>
      </c>
      <c r="H43" s="106" t="s">
        <v>403</v>
      </c>
      <c r="I43" s="5">
        <v>2</v>
      </c>
      <c r="J43" s="5">
        <v>0.5</v>
      </c>
      <c r="K43" s="5">
        <v>5</v>
      </c>
      <c r="L43" s="6">
        <f t="shared" si="0"/>
        <v>7.5</v>
      </c>
      <c r="M43" s="7" t="str">
        <f t="shared" si="4"/>
        <v>High Risk</v>
      </c>
      <c r="N43" s="131" t="s">
        <v>639</v>
      </c>
      <c r="O43" s="145"/>
      <c r="P43" s="131"/>
      <c r="Q43" s="148"/>
      <c r="R43" s="131"/>
      <c r="S43" s="151">
        <v>3</v>
      </c>
      <c r="T43" s="152">
        <v>-0.5</v>
      </c>
      <c r="U43" s="151">
        <v>2</v>
      </c>
      <c r="V43" s="6">
        <f t="shared" si="2"/>
        <v>4.5</v>
      </c>
      <c r="W43" s="7" t="str">
        <f t="shared" si="3"/>
        <v>Low Risk</v>
      </c>
      <c r="X43" s="158" t="s">
        <v>739</v>
      </c>
      <c r="Y43" s="159" t="s">
        <v>742</v>
      </c>
      <c r="Z43" s="8" t="s">
        <v>721</v>
      </c>
      <c r="AA43" s="9">
        <v>45804</v>
      </c>
    </row>
    <row r="44" spans="1:27" ht="149.25" customHeight="1" x14ac:dyDescent="0.35">
      <c r="A44" s="104" t="s">
        <v>396</v>
      </c>
      <c r="B44" s="104" t="s">
        <v>397</v>
      </c>
      <c r="C44" s="104" t="s">
        <v>523</v>
      </c>
      <c r="D44" s="105" t="s">
        <v>524</v>
      </c>
      <c r="E44" s="105" t="s">
        <v>525</v>
      </c>
      <c r="F44" s="105" t="s">
        <v>526</v>
      </c>
      <c r="G44" s="105" t="s">
        <v>527</v>
      </c>
      <c r="H44" s="106" t="s">
        <v>403</v>
      </c>
      <c r="I44" s="5">
        <v>2</v>
      </c>
      <c r="J44" s="5">
        <v>0.5</v>
      </c>
      <c r="K44" s="5">
        <v>5</v>
      </c>
      <c r="L44" s="6">
        <f t="shared" si="0"/>
        <v>7.5</v>
      </c>
      <c r="M44" s="7" t="str">
        <f t="shared" si="4"/>
        <v>High Risk</v>
      </c>
      <c r="N44" s="131" t="s">
        <v>640</v>
      </c>
      <c r="O44" s="145"/>
      <c r="P44" s="131"/>
      <c r="Q44" s="148"/>
      <c r="R44" s="131" t="s">
        <v>710</v>
      </c>
      <c r="S44" s="151">
        <v>3</v>
      </c>
      <c r="T44" s="152">
        <v>-0.5</v>
      </c>
      <c r="U44" s="151">
        <v>2</v>
      </c>
      <c r="V44" s="6">
        <f t="shared" si="2"/>
        <v>4.5</v>
      </c>
      <c r="W44" s="7" t="str">
        <f t="shared" si="3"/>
        <v>Low Risk</v>
      </c>
      <c r="X44" s="158" t="s">
        <v>739</v>
      </c>
      <c r="Y44" s="159" t="s">
        <v>742</v>
      </c>
      <c r="Z44" s="8" t="s">
        <v>721</v>
      </c>
      <c r="AA44" s="9">
        <v>45804</v>
      </c>
    </row>
    <row r="45" spans="1:27" ht="108.75" customHeight="1" x14ac:dyDescent="0.35">
      <c r="A45" s="104" t="s">
        <v>396</v>
      </c>
      <c r="B45" s="104" t="s">
        <v>397</v>
      </c>
      <c r="C45" s="104" t="s">
        <v>528</v>
      </c>
      <c r="D45" s="105" t="s">
        <v>529</v>
      </c>
      <c r="E45" s="105" t="s">
        <v>530</v>
      </c>
      <c r="F45" s="105" t="s">
        <v>531</v>
      </c>
      <c r="G45" s="105" t="s">
        <v>532</v>
      </c>
      <c r="H45" s="106" t="s">
        <v>403</v>
      </c>
      <c r="I45" s="5">
        <v>1</v>
      </c>
      <c r="J45" s="5">
        <v>1</v>
      </c>
      <c r="K45" s="5">
        <v>5</v>
      </c>
      <c r="L45" s="6">
        <f t="shared" si="0"/>
        <v>7</v>
      </c>
      <c r="M45" s="7" t="str">
        <f t="shared" si="4"/>
        <v>High Risk</v>
      </c>
      <c r="N45" s="131" t="s">
        <v>641</v>
      </c>
      <c r="O45" s="145"/>
      <c r="P45" s="131"/>
      <c r="Q45" s="148"/>
      <c r="R45" s="131" t="s">
        <v>698</v>
      </c>
      <c r="S45" s="151">
        <v>1</v>
      </c>
      <c r="T45" s="152">
        <v>-1</v>
      </c>
      <c r="U45" s="151">
        <v>1</v>
      </c>
      <c r="V45" s="6">
        <f t="shared" si="2"/>
        <v>1</v>
      </c>
      <c r="W45" s="7" t="str">
        <f t="shared" si="3"/>
        <v>Very Low Risk</v>
      </c>
      <c r="X45" s="158" t="s">
        <v>739</v>
      </c>
      <c r="Y45" s="159" t="s">
        <v>742</v>
      </c>
      <c r="Z45" s="8" t="s">
        <v>721</v>
      </c>
      <c r="AA45" s="9">
        <v>45804</v>
      </c>
    </row>
    <row r="46" spans="1:27" ht="192" customHeight="1" x14ac:dyDescent="0.35">
      <c r="A46" s="104" t="s">
        <v>396</v>
      </c>
      <c r="B46" s="104" t="s">
        <v>397</v>
      </c>
      <c r="C46" s="104" t="s">
        <v>533</v>
      </c>
      <c r="D46" s="105" t="s">
        <v>534</v>
      </c>
      <c r="E46" s="105" t="s">
        <v>535</v>
      </c>
      <c r="F46" s="105" t="s">
        <v>432</v>
      </c>
      <c r="G46" s="105" t="s">
        <v>402</v>
      </c>
      <c r="H46" s="106" t="s">
        <v>403</v>
      </c>
      <c r="I46" s="5">
        <v>2.5</v>
      </c>
      <c r="J46" s="5">
        <v>0</v>
      </c>
      <c r="K46" s="5">
        <v>3</v>
      </c>
      <c r="L46" s="6">
        <f t="shared" si="0"/>
        <v>5.5</v>
      </c>
      <c r="M46" s="7" t="str">
        <f t="shared" si="4"/>
        <v>Medium Risk</v>
      </c>
      <c r="N46" s="130" t="s">
        <v>642</v>
      </c>
      <c r="O46" s="145"/>
      <c r="P46" s="131"/>
      <c r="Q46" s="148"/>
      <c r="R46" s="130" t="s">
        <v>698</v>
      </c>
      <c r="S46" s="151">
        <v>2</v>
      </c>
      <c r="T46" s="152">
        <v>-1</v>
      </c>
      <c r="U46" s="151">
        <v>2</v>
      </c>
      <c r="V46" s="6">
        <f t="shared" si="2"/>
        <v>3</v>
      </c>
      <c r="W46" s="7" t="str">
        <f t="shared" si="3"/>
        <v>Low Risk</v>
      </c>
      <c r="X46" s="158" t="s">
        <v>739</v>
      </c>
      <c r="Y46" s="159" t="s">
        <v>742</v>
      </c>
      <c r="Z46" s="8" t="s">
        <v>721</v>
      </c>
      <c r="AA46" s="9">
        <v>45804</v>
      </c>
    </row>
    <row r="47" spans="1:27" ht="158.25" customHeight="1" x14ac:dyDescent="0.35">
      <c r="A47" s="104" t="s">
        <v>396</v>
      </c>
      <c r="B47" s="104" t="s">
        <v>397</v>
      </c>
      <c r="C47" s="104" t="s">
        <v>536</v>
      </c>
      <c r="D47" s="105" t="s">
        <v>537</v>
      </c>
      <c r="E47" s="105" t="s">
        <v>538</v>
      </c>
      <c r="F47" s="105" t="s">
        <v>539</v>
      </c>
      <c r="G47" s="105" t="s">
        <v>540</v>
      </c>
      <c r="H47" s="106" t="s">
        <v>403</v>
      </c>
      <c r="I47" s="5">
        <v>3</v>
      </c>
      <c r="J47" s="5">
        <v>0.5</v>
      </c>
      <c r="K47" s="5">
        <v>5</v>
      </c>
      <c r="L47" s="6">
        <f t="shared" si="0"/>
        <v>8.5</v>
      </c>
      <c r="M47" s="7" t="str">
        <f t="shared" si="4"/>
        <v>High Risk</v>
      </c>
      <c r="N47" s="134"/>
      <c r="O47" s="145" t="s">
        <v>736</v>
      </c>
      <c r="P47" s="134" t="s">
        <v>643</v>
      </c>
      <c r="Q47" s="148" t="s">
        <v>697</v>
      </c>
      <c r="R47" s="132" t="s">
        <v>711</v>
      </c>
      <c r="S47" s="151">
        <v>1</v>
      </c>
      <c r="T47" s="152">
        <v>-0.5</v>
      </c>
      <c r="U47" s="151">
        <v>0</v>
      </c>
      <c r="V47" s="6">
        <f t="shared" si="2"/>
        <v>0.5</v>
      </c>
      <c r="W47" s="7" t="str">
        <f t="shared" si="3"/>
        <v>Doubtfull Risk</v>
      </c>
      <c r="X47" s="158" t="s">
        <v>739</v>
      </c>
      <c r="Y47" s="159" t="s">
        <v>742</v>
      </c>
      <c r="Z47" s="8" t="s">
        <v>721</v>
      </c>
      <c r="AA47" s="9">
        <v>45804</v>
      </c>
    </row>
    <row r="48" spans="1:27" ht="150" customHeight="1" x14ac:dyDescent="0.35">
      <c r="A48" s="104" t="s">
        <v>396</v>
      </c>
      <c r="B48" s="104" t="s">
        <v>397</v>
      </c>
      <c r="C48" s="104" t="s">
        <v>541</v>
      </c>
      <c r="D48" s="105" t="s">
        <v>542</v>
      </c>
      <c r="E48" s="105" t="s">
        <v>543</v>
      </c>
      <c r="F48" s="105" t="s">
        <v>544</v>
      </c>
      <c r="G48" s="105" t="s">
        <v>545</v>
      </c>
      <c r="H48" s="108" t="s">
        <v>463</v>
      </c>
      <c r="I48" s="5">
        <v>2.5</v>
      </c>
      <c r="J48" s="5">
        <v>1</v>
      </c>
      <c r="K48" s="5">
        <v>1</v>
      </c>
      <c r="L48" s="6">
        <f t="shared" si="0"/>
        <v>4.5</v>
      </c>
      <c r="M48" s="7" t="str">
        <f t="shared" si="4"/>
        <v>Low Risk</v>
      </c>
      <c r="N48" s="130" t="s">
        <v>644</v>
      </c>
      <c r="O48" s="130" t="s">
        <v>685</v>
      </c>
      <c r="P48" s="130" t="s">
        <v>667</v>
      </c>
      <c r="Q48" s="148"/>
      <c r="R48" s="130" t="s">
        <v>712</v>
      </c>
      <c r="S48" s="151">
        <v>1</v>
      </c>
      <c r="T48" s="152">
        <v>-0.5</v>
      </c>
      <c r="U48" s="151">
        <v>2</v>
      </c>
      <c r="V48" s="6">
        <f t="shared" si="2"/>
        <v>2.5</v>
      </c>
      <c r="W48" s="7" t="str">
        <f t="shared" si="3"/>
        <v>Very Low Risk</v>
      </c>
      <c r="X48" s="158" t="s">
        <v>739</v>
      </c>
      <c r="Y48" s="159" t="s">
        <v>742</v>
      </c>
      <c r="Z48" s="8" t="s">
        <v>721</v>
      </c>
      <c r="AA48" s="9">
        <v>45804</v>
      </c>
    </row>
    <row r="49" spans="1:27" ht="132" customHeight="1" x14ac:dyDescent="0.35">
      <c r="A49" s="104" t="s">
        <v>396</v>
      </c>
      <c r="B49" s="104" t="s">
        <v>397</v>
      </c>
      <c r="C49" s="104" t="s">
        <v>546</v>
      </c>
      <c r="D49" s="105" t="s">
        <v>547</v>
      </c>
      <c r="E49" s="105" t="s">
        <v>548</v>
      </c>
      <c r="F49" s="105" t="s">
        <v>549</v>
      </c>
      <c r="G49" s="105" t="s">
        <v>550</v>
      </c>
      <c r="H49" s="108" t="s">
        <v>463</v>
      </c>
      <c r="I49" s="5">
        <v>1</v>
      </c>
      <c r="J49" s="5">
        <v>1</v>
      </c>
      <c r="K49" s="5">
        <v>1</v>
      </c>
      <c r="L49" s="6">
        <f t="shared" si="0"/>
        <v>3</v>
      </c>
      <c r="M49" s="7" t="str">
        <f t="shared" si="4"/>
        <v>Low Risk</v>
      </c>
      <c r="N49" s="130"/>
      <c r="O49" s="130" t="s">
        <v>686</v>
      </c>
      <c r="P49" s="130" t="s">
        <v>645</v>
      </c>
      <c r="Q49" s="148"/>
      <c r="R49" s="130" t="s">
        <v>712</v>
      </c>
      <c r="S49" s="151">
        <v>2.5</v>
      </c>
      <c r="T49" s="151">
        <v>-1</v>
      </c>
      <c r="U49" s="151">
        <v>0</v>
      </c>
      <c r="V49" s="6">
        <f t="shared" si="2"/>
        <v>1.5</v>
      </c>
      <c r="W49" s="7" t="str">
        <f t="shared" si="3"/>
        <v>Very Low Risk</v>
      </c>
      <c r="X49" s="158" t="s">
        <v>739</v>
      </c>
      <c r="Y49" s="159" t="s">
        <v>742</v>
      </c>
      <c r="Z49" s="8" t="s">
        <v>721</v>
      </c>
      <c r="AA49" s="9">
        <v>45804</v>
      </c>
    </row>
    <row r="50" spans="1:27" ht="145.5" customHeight="1" x14ac:dyDescent="0.35">
      <c r="A50" s="104" t="s">
        <v>396</v>
      </c>
      <c r="B50" s="104" t="s">
        <v>397</v>
      </c>
      <c r="C50" s="104" t="s">
        <v>551</v>
      </c>
      <c r="D50" s="105" t="s">
        <v>552</v>
      </c>
      <c r="E50" s="105" t="s">
        <v>553</v>
      </c>
      <c r="F50" s="105" t="s">
        <v>554</v>
      </c>
      <c r="G50" s="105" t="s">
        <v>555</v>
      </c>
      <c r="H50" s="108" t="s">
        <v>403</v>
      </c>
      <c r="I50" s="5">
        <v>1.5</v>
      </c>
      <c r="J50" s="5">
        <v>0.5</v>
      </c>
      <c r="K50" s="5">
        <v>2.5</v>
      </c>
      <c r="L50" s="6">
        <f t="shared" si="0"/>
        <v>4.5</v>
      </c>
      <c r="M50" s="7" t="str">
        <f t="shared" si="4"/>
        <v>Low Risk</v>
      </c>
      <c r="N50" s="130"/>
      <c r="O50" s="145"/>
      <c r="P50" s="130" t="s">
        <v>646</v>
      </c>
      <c r="Q50" s="148" t="s">
        <v>695</v>
      </c>
      <c r="R50" s="130" t="s">
        <v>698</v>
      </c>
      <c r="S50" s="151">
        <v>3</v>
      </c>
      <c r="T50" s="151">
        <v>-1</v>
      </c>
      <c r="U50" s="151">
        <v>0</v>
      </c>
      <c r="V50" s="6">
        <f t="shared" si="2"/>
        <v>2</v>
      </c>
      <c r="W50" s="7" t="str">
        <f t="shared" si="3"/>
        <v>Very Low Risk</v>
      </c>
      <c r="X50" s="158" t="s">
        <v>739</v>
      </c>
      <c r="Y50" s="159" t="s">
        <v>742</v>
      </c>
      <c r="Z50" s="8" t="s">
        <v>721</v>
      </c>
      <c r="AA50" s="9">
        <v>45804</v>
      </c>
    </row>
    <row r="51" spans="1:27" ht="108.75" customHeight="1" x14ac:dyDescent="0.35">
      <c r="A51" s="104" t="s">
        <v>396</v>
      </c>
      <c r="B51" s="104" t="s">
        <v>397</v>
      </c>
      <c r="C51" s="104" t="s">
        <v>556</v>
      </c>
      <c r="D51" s="105" t="s">
        <v>557</v>
      </c>
      <c r="E51" s="105" t="s">
        <v>558</v>
      </c>
      <c r="F51" s="105" t="s">
        <v>559</v>
      </c>
      <c r="G51" s="105" t="s">
        <v>555</v>
      </c>
      <c r="H51" s="108" t="s">
        <v>403</v>
      </c>
      <c r="I51" s="5">
        <v>1.5</v>
      </c>
      <c r="J51" s="5">
        <v>0.5</v>
      </c>
      <c r="K51" s="5">
        <v>2.5</v>
      </c>
      <c r="L51" s="6">
        <f t="shared" si="0"/>
        <v>4.5</v>
      </c>
      <c r="M51" s="7" t="str">
        <f t="shared" si="4"/>
        <v>Low Risk</v>
      </c>
      <c r="N51" s="130"/>
      <c r="O51" s="145"/>
      <c r="P51" s="130" t="s">
        <v>647</v>
      </c>
      <c r="Q51" s="148"/>
      <c r="R51" s="130" t="s">
        <v>713</v>
      </c>
      <c r="S51" s="151">
        <v>2.5</v>
      </c>
      <c r="T51" s="151">
        <v>-1</v>
      </c>
      <c r="U51" s="151">
        <v>0</v>
      </c>
      <c r="V51" s="6">
        <f t="shared" si="2"/>
        <v>1.5</v>
      </c>
      <c r="W51" s="7" t="str">
        <f t="shared" si="3"/>
        <v>Very Low Risk</v>
      </c>
      <c r="X51" s="158" t="s">
        <v>739</v>
      </c>
      <c r="Y51" s="159" t="s">
        <v>742</v>
      </c>
      <c r="Z51" s="8" t="s">
        <v>721</v>
      </c>
      <c r="AA51" s="9">
        <v>45804</v>
      </c>
    </row>
    <row r="52" spans="1:27" ht="135" customHeight="1" x14ac:dyDescent="0.35">
      <c r="A52" s="104" t="s">
        <v>396</v>
      </c>
      <c r="B52" s="104" t="s">
        <v>397</v>
      </c>
      <c r="C52" s="104" t="s">
        <v>560</v>
      </c>
      <c r="D52" s="105" t="s">
        <v>561</v>
      </c>
      <c r="E52" s="105" t="s">
        <v>562</v>
      </c>
      <c r="F52" s="105" t="s">
        <v>563</v>
      </c>
      <c r="G52" s="105" t="s">
        <v>564</v>
      </c>
      <c r="H52" s="108" t="s">
        <v>403</v>
      </c>
      <c r="I52" s="5">
        <v>1</v>
      </c>
      <c r="J52" s="5">
        <v>1</v>
      </c>
      <c r="K52" s="5">
        <v>2</v>
      </c>
      <c r="L52" s="6">
        <f t="shared" si="0"/>
        <v>4</v>
      </c>
      <c r="M52" s="7" t="str">
        <f t="shared" si="4"/>
        <v>Low Risk</v>
      </c>
      <c r="N52" s="131"/>
      <c r="O52" s="145"/>
      <c r="P52" s="131" t="s">
        <v>648</v>
      </c>
      <c r="Q52" s="148"/>
      <c r="R52" s="130" t="s">
        <v>698</v>
      </c>
      <c r="S52" s="151">
        <v>2.5</v>
      </c>
      <c r="T52" s="151">
        <v>-1</v>
      </c>
      <c r="U52" s="151">
        <v>0</v>
      </c>
      <c r="V52" s="6">
        <f t="shared" si="2"/>
        <v>1.5</v>
      </c>
      <c r="W52" s="7" t="str">
        <f t="shared" si="3"/>
        <v>Very Low Risk</v>
      </c>
      <c r="X52" s="158" t="s">
        <v>739</v>
      </c>
      <c r="Y52" s="159" t="s">
        <v>742</v>
      </c>
      <c r="Z52" s="8" t="s">
        <v>721</v>
      </c>
      <c r="AA52" s="9">
        <v>45804</v>
      </c>
    </row>
    <row r="53" spans="1:27" ht="144.75" customHeight="1" x14ac:dyDescent="0.35">
      <c r="A53" s="104" t="s">
        <v>396</v>
      </c>
      <c r="B53" s="104" t="s">
        <v>397</v>
      </c>
      <c r="C53" s="104" t="s">
        <v>565</v>
      </c>
      <c r="D53" s="105" t="s">
        <v>566</v>
      </c>
      <c r="E53" s="105" t="s">
        <v>567</v>
      </c>
      <c r="F53" s="105" t="s">
        <v>568</v>
      </c>
      <c r="G53" s="105" t="s">
        <v>564</v>
      </c>
      <c r="H53" s="108" t="s">
        <v>403</v>
      </c>
      <c r="I53" s="5">
        <v>1</v>
      </c>
      <c r="J53" s="5">
        <v>1</v>
      </c>
      <c r="K53" s="5">
        <v>2</v>
      </c>
      <c r="L53" s="6">
        <f t="shared" si="0"/>
        <v>4</v>
      </c>
      <c r="M53" s="7" t="str">
        <f t="shared" si="4"/>
        <v>Low Risk</v>
      </c>
      <c r="N53" s="131"/>
      <c r="O53" s="145"/>
      <c r="P53" s="131" t="s">
        <v>649</v>
      </c>
      <c r="Q53" s="148"/>
      <c r="R53" s="130" t="s">
        <v>698</v>
      </c>
      <c r="S53" s="151">
        <v>1.5</v>
      </c>
      <c r="T53" s="151">
        <v>0.5</v>
      </c>
      <c r="U53" s="151">
        <v>0</v>
      </c>
      <c r="V53" s="6">
        <f t="shared" si="2"/>
        <v>2</v>
      </c>
      <c r="W53" s="7" t="str">
        <f t="shared" si="3"/>
        <v>Very Low Risk</v>
      </c>
      <c r="X53" s="158" t="s">
        <v>739</v>
      </c>
      <c r="Y53" s="159" t="s">
        <v>742</v>
      </c>
      <c r="Z53" s="8" t="s">
        <v>721</v>
      </c>
      <c r="AA53" s="9">
        <v>45804</v>
      </c>
    </row>
    <row r="54" spans="1:27" ht="96" customHeight="1" x14ac:dyDescent="0.35">
      <c r="A54" s="109" t="s">
        <v>292</v>
      </c>
      <c r="B54" s="110" t="s">
        <v>397</v>
      </c>
      <c r="C54" s="104" t="s">
        <v>569</v>
      </c>
      <c r="D54" s="105" t="s">
        <v>557</v>
      </c>
      <c r="E54" s="111" t="s">
        <v>558</v>
      </c>
      <c r="F54" s="105" t="s">
        <v>559</v>
      </c>
      <c r="G54" s="111" t="s">
        <v>555</v>
      </c>
      <c r="H54" s="108" t="s">
        <v>403</v>
      </c>
      <c r="I54" s="5">
        <v>3</v>
      </c>
      <c r="J54" s="5">
        <v>0</v>
      </c>
      <c r="K54" s="5">
        <v>3</v>
      </c>
      <c r="L54" s="6">
        <f>IF(COUNTBLANK(I54:K54)&gt;2,"",SUM(I54:K54))</f>
        <v>6</v>
      </c>
      <c r="M54" s="7" t="str">
        <f>IF(L54="","",IF(L54&gt;6.5,"High Risk",IF(L54&gt;4.5,"Medium Risk",IF(L54&gt;2.5,"Low Risk",IF(L54&gt;0.5,"Very Low Risk","Doubtfull Risk")))))</f>
        <v>Medium Risk</v>
      </c>
      <c r="N54" s="135"/>
      <c r="O54" s="135" t="s">
        <v>687</v>
      </c>
      <c r="P54" s="130" t="s">
        <v>668</v>
      </c>
      <c r="Q54" s="148"/>
      <c r="R54" s="130" t="s">
        <v>714</v>
      </c>
      <c r="S54" s="151">
        <v>1.5</v>
      </c>
      <c r="T54" s="151">
        <v>0</v>
      </c>
      <c r="U54" s="151">
        <v>2</v>
      </c>
      <c r="V54" s="6">
        <f>IF(COUNTBLANK(S54:U54)&gt;2,"",SUM(S54:U54))</f>
        <v>3.5</v>
      </c>
      <c r="W54" s="7" t="str">
        <f>IF(V54="","",IF(V54&gt;6.5,"High Risk",IF(V54&gt;4.5,"Medium Risk",IF(V54&gt;2.5,"Low Risk",IF(V54&gt;0.5,"Very Low Risk","Doubtful Risk")))))</f>
        <v>Low Risk</v>
      </c>
      <c r="X54" s="158" t="s">
        <v>739</v>
      </c>
      <c r="Y54" s="159" t="s">
        <v>742</v>
      </c>
      <c r="Z54" s="8" t="s">
        <v>721</v>
      </c>
      <c r="AA54" s="9">
        <v>45804</v>
      </c>
    </row>
    <row r="55" spans="1:27" ht="96" customHeight="1" x14ac:dyDescent="0.35">
      <c r="A55" s="104" t="s">
        <v>396</v>
      </c>
      <c r="B55" s="104" t="s">
        <v>397</v>
      </c>
      <c r="C55" s="104" t="s">
        <v>570</v>
      </c>
      <c r="D55" s="106" t="s">
        <v>516</v>
      </c>
      <c r="E55" s="106" t="s">
        <v>517</v>
      </c>
      <c r="F55" s="106" t="s">
        <v>571</v>
      </c>
      <c r="G55" s="106" t="s">
        <v>572</v>
      </c>
      <c r="H55" s="106" t="s">
        <v>403</v>
      </c>
      <c r="I55" s="5">
        <v>1</v>
      </c>
      <c r="J55" s="5">
        <v>0.5</v>
      </c>
      <c r="K55" s="5">
        <v>2</v>
      </c>
      <c r="L55" s="6">
        <f>IF(COUNTBLANK(I55:K55)&gt;2,"",SUM(I55:K55))</f>
        <v>3.5</v>
      </c>
      <c r="M55" s="112" t="str">
        <f>IF(L55="","",IF(L55&gt;6.5,"High Risk",IF(L55&gt;4.5,"Medium Risk",IF(L55&gt;2.5,"Low Risk",IF(L55&gt;0.5,"Very Low Risk","Doubtfull Risk")))))</f>
        <v>Low Risk</v>
      </c>
      <c r="N55" s="135" t="s">
        <v>650</v>
      </c>
      <c r="O55" s="147"/>
      <c r="P55" s="134" t="s">
        <v>669</v>
      </c>
      <c r="Q55" s="148"/>
      <c r="R55" s="134" t="s">
        <v>698</v>
      </c>
      <c r="S55" s="151">
        <v>1</v>
      </c>
      <c r="T55" s="151">
        <v>-1</v>
      </c>
      <c r="U55" s="151">
        <v>1</v>
      </c>
      <c r="V55" s="116">
        <f>IF(COUNTBLANK(S55:U55)&gt;2,"",SUM(S55:U55))</f>
        <v>1</v>
      </c>
      <c r="W55" s="153" t="str">
        <f>IF(U55="","",IF(U55&gt;6.5,"High Risk",IF(U55&gt;4.5,"Medium Risk",IF(U55&gt;2.5,"Low Risk",IF(U55&gt;0.5,"Very Low Risk","Doubtful Risk")))))</f>
        <v>Very Low Risk</v>
      </c>
      <c r="X55" s="158" t="s">
        <v>739</v>
      </c>
      <c r="Y55" s="159" t="s">
        <v>742</v>
      </c>
      <c r="Z55" s="8" t="s">
        <v>721</v>
      </c>
      <c r="AA55" s="9">
        <v>45804</v>
      </c>
    </row>
    <row r="56" spans="1:27" ht="72" customHeight="1" x14ac:dyDescent="0.35">
      <c r="A56" s="104" t="s">
        <v>396</v>
      </c>
      <c r="B56" s="104" t="s">
        <v>397</v>
      </c>
      <c r="C56" s="104" t="s">
        <v>573</v>
      </c>
      <c r="D56" s="105" t="s">
        <v>574</v>
      </c>
      <c r="E56" s="106" t="s">
        <v>575</v>
      </c>
      <c r="F56" s="106" t="s">
        <v>494</v>
      </c>
      <c r="G56" s="106" t="s">
        <v>495</v>
      </c>
      <c r="H56" s="106" t="s">
        <v>403</v>
      </c>
      <c r="I56" s="5">
        <v>1</v>
      </c>
      <c r="J56" s="5">
        <v>0.5</v>
      </c>
      <c r="K56" s="5">
        <v>2</v>
      </c>
      <c r="L56" s="6">
        <f>IF(COUNTBLANK(I55:K55)&gt;2,"",SUM(I55:K55))</f>
        <v>3.5</v>
      </c>
      <c r="M56" s="112" t="s">
        <v>576</v>
      </c>
      <c r="N56" s="135" t="s">
        <v>651</v>
      </c>
      <c r="O56" s="131" t="s">
        <v>688</v>
      </c>
      <c r="P56" s="134" t="s">
        <v>670</v>
      </c>
      <c r="Q56" s="148"/>
      <c r="R56" s="134" t="s">
        <v>715</v>
      </c>
      <c r="S56" s="151">
        <v>1</v>
      </c>
      <c r="T56" s="151">
        <v>-1</v>
      </c>
      <c r="U56" s="151">
        <v>1</v>
      </c>
      <c r="V56" s="116">
        <f>IF(COUNTBLANK(S56:U56)&gt;2,"",SUM(S56:U56))</f>
        <v>1</v>
      </c>
      <c r="W56" s="153" t="str">
        <f>IF(U56="","",IF(U56&gt;6.5,"High Risk",IF(U56&gt;4.5,"Medium Risk",IF(U56&gt;2.5,"Low Risk",IF(U56&gt;0.5,"Very Low Risk","Doubtful Risk")))))</f>
        <v>Very Low Risk</v>
      </c>
      <c r="X56" s="158" t="s">
        <v>739</v>
      </c>
      <c r="Y56" s="159" t="s">
        <v>742</v>
      </c>
      <c r="Z56" s="8" t="s">
        <v>721</v>
      </c>
      <c r="AA56" s="9">
        <v>45804</v>
      </c>
    </row>
    <row r="57" spans="1:27" ht="109.5" customHeight="1" x14ac:dyDescent="0.35">
      <c r="A57" s="104" t="s">
        <v>396</v>
      </c>
      <c r="B57" s="104" t="s">
        <v>397</v>
      </c>
      <c r="C57" s="104" t="s">
        <v>577</v>
      </c>
      <c r="D57" s="105" t="s">
        <v>578</v>
      </c>
      <c r="E57" s="106" t="s">
        <v>579</v>
      </c>
      <c r="F57" s="105" t="s">
        <v>554</v>
      </c>
      <c r="G57" s="105" t="s">
        <v>402</v>
      </c>
      <c r="H57" s="106" t="s">
        <v>403</v>
      </c>
      <c r="I57" s="5">
        <v>1</v>
      </c>
      <c r="J57" s="5">
        <v>0.5</v>
      </c>
      <c r="K57" s="5">
        <v>2</v>
      </c>
      <c r="L57" s="6">
        <f>IF(COUNTBLANK(I55:K55)&gt;2,"",SUM(I55:K55))</f>
        <v>3.5</v>
      </c>
      <c r="M57" s="112" t="s">
        <v>576</v>
      </c>
      <c r="N57" s="135" t="s">
        <v>652</v>
      </c>
      <c r="O57" s="131" t="s">
        <v>689</v>
      </c>
      <c r="P57" s="134" t="s">
        <v>671</v>
      </c>
      <c r="Q57" s="148"/>
      <c r="R57" s="134" t="s">
        <v>698</v>
      </c>
      <c r="S57" s="151">
        <v>1</v>
      </c>
      <c r="T57" s="151">
        <v>-1</v>
      </c>
      <c r="U57" s="151">
        <v>1</v>
      </c>
      <c r="V57" s="116">
        <f>IF(COUNTBLANK(S57:U57)&gt;2,"",SUM(S57:U57))</f>
        <v>1</v>
      </c>
      <c r="W57" s="153" t="str">
        <f>IF(U57="","",IF(U57&gt;6.5,"High Risk",IF(U57&gt;4.5,"Medium Risk",IF(U57&gt;2.5,"Low Risk",IF(U57&gt;0.5,"Very Low Risk","Doubtful Risk")))))</f>
        <v>Very Low Risk</v>
      </c>
      <c r="X57" s="158" t="s">
        <v>739</v>
      </c>
      <c r="Y57" s="159" t="s">
        <v>742</v>
      </c>
      <c r="Z57" s="8" t="s">
        <v>721</v>
      </c>
      <c r="AA57" s="9">
        <v>45804</v>
      </c>
    </row>
    <row r="58" spans="1:27" ht="91.5" customHeight="1" x14ac:dyDescent="0.35">
      <c r="A58" s="104" t="s">
        <v>396</v>
      </c>
      <c r="B58" s="104" t="s">
        <v>397</v>
      </c>
      <c r="C58" s="104" t="s">
        <v>580</v>
      </c>
      <c r="D58" s="105" t="s">
        <v>581</v>
      </c>
      <c r="E58" s="105" t="s">
        <v>582</v>
      </c>
      <c r="F58" s="105" t="s">
        <v>583</v>
      </c>
      <c r="G58" s="105" t="s">
        <v>584</v>
      </c>
      <c r="H58" s="106" t="s">
        <v>463</v>
      </c>
      <c r="I58" s="5">
        <v>1</v>
      </c>
      <c r="J58" s="5">
        <v>1</v>
      </c>
      <c r="K58" s="5">
        <v>2</v>
      </c>
      <c r="L58" s="6">
        <f>I58+J58+K58</f>
        <v>4</v>
      </c>
      <c r="M58" s="7" t="str">
        <f t="shared" ref="M58:M62" si="5">IF(L58="","",IF(L58&gt;6.5,"High Risk",IF(L58&gt;4.5,"Medium Risk",IF(L58&gt;2.5,"Low Risk",IF(L58&gt;0.5,"Very Low Risk","Doubtfull Risk")))))</f>
        <v>Low Risk</v>
      </c>
      <c r="N58" s="130" t="s">
        <v>653</v>
      </c>
      <c r="O58" s="130" t="s">
        <v>690</v>
      </c>
      <c r="P58" s="130" t="s">
        <v>672</v>
      </c>
      <c r="Q58" s="148"/>
      <c r="R58" s="130" t="s">
        <v>703</v>
      </c>
      <c r="S58" s="151">
        <v>1</v>
      </c>
      <c r="T58" s="151">
        <v>-0.5</v>
      </c>
      <c r="U58" s="151">
        <v>2</v>
      </c>
      <c r="V58" s="6">
        <f>S58+T58+U58</f>
        <v>2.5</v>
      </c>
      <c r="W58" s="7" t="str">
        <f>IF(V58="","",IF(V58&gt;6.5,"High Risk",IF(V58&gt;4.5,"Medium Risk",IF(V58&gt;2.5,"Low Risk",IF(V58&gt;0.5,"Very Low Risk","Doubtfull Risk")))))</f>
        <v>Very Low Risk</v>
      </c>
      <c r="X58" s="158" t="s">
        <v>739</v>
      </c>
      <c r="Y58" s="159" t="s">
        <v>742</v>
      </c>
      <c r="Z58" s="8" t="s">
        <v>721</v>
      </c>
      <c r="AA58" s="9">
        <v>45804</v>
      </c>
    </row>
    <row r="59" spans="1:27" ht="106.5" customHeight="1" x14ac:dyDescent="0.35">
      <c r="A59" s="104" t="s">
        <v>396</v>
      </c>
      <c r="B59" s="104" t="s">
        <v>397</v>
      </c>
      <c r="C59" s="104" t="s">
        <v>585</v>
      </c>
      <c r="D59" s="105" t="s">
        <v>586</v>
      </c>
      <c r="E59" s="111" t="s">
        <v>587</v>
      </c>
      <c r="F59" s="105" t="s">
        <v>526</v>
      </c>
      <c r="G59" s="111" t="s">
        <v>527</v>
      </c>
      <c r="H59" s="106" t="s">
        <v>403</v>
      </c>
      <c r="I59" s="5">
        <v>1.5</v>
      </c>
      <c r="J59" s="5">
        <v>0.5</v>
      </c>
      <c r="K59" s="5">
        <v>5</v>
      </c>
      <c r="L59" s="6">
        <f t="shared" ref="L59" si="6">IF(COUNTBLANK(I59:K59)&gt;2,"",SUM(I59:K59))</f>
        <v>7</v>
      </c>
      <c r="M59" s="7" t="str">
        <f t="shared" si="5"/>
        <v>High Risk</v>
      </c>
      <c r="N59" s="136"/>
      <c r="O59" s="136" t="s">
        <v>654</v>
      </c>
      <c r="P59" s="136" t="s">
        <v>673</v>
      </c>
      <c r="Q59" s="148"/>
      <c r="R59" s="150" t="s">
        <v>716</v>
      </c>
      <c r="S59" s="151">
        <v>1.5</v>
      </c>
      <c r="T59" s="151">
        <v>0</v>
      </c>
      <c r="U59" s="151">
        <v>4</v>
      </c>
      <c r="V59" s="6">
        <f t="shared" ref="V59:V62" si="7">IF(COUNTBLANK(S59:U59)&gt;2,"",SUM(S59:U59))</f>
        <v>5.5</v>
      </c>
      <c r="W59" s="153" t="str">
        <f>IF(U59="","",IF(U59&gt;6.5,"High Risk",IF(U59&gt;4.5,"Medium Risk",IF(U59&gt;2.5,"Low Risk",IF(U59&gt;0.5,"Very Low Risk","Doubtful Risk")))))</f>
        <v>Low Risk</v>
      </c>
      <c r="X59" s="158" t="s">
        <v>739</v>
      </c>
      <c r="Y59" s="159" t="s">
        <v>742</v>
      </c>
      <c r="Z59" s="8" t="s">
        <v>721</v>
      </c>
      <c r="AA59" s="9">
        <v>45804</v>
      </c>
    </row>
    <row r="60" spans="1:27" ht="72.5" x14ac:dyDescent="0.35">
      <c r="A60" s="104" t="s">
        <v>396</v>
      </c>
      <c r="B60" s="104" t="s">
        <v>397</v>
      </c>
      <c r="C60" s="104" t="s">
        <v>589</v>
      </c>
      <c r="D60" s="117" t="s">
        <v>590</v>
      </c>
      <c r="E60" s="117" t="s">
        <v>591</v>
      </c>
      <c r="F60" s="117" t="s">
        <v>592</v>
      </c>
      <c r="G60" s="117" t="s">
        <v>593</v>
      </c>
      <c r="H60" s="118" t="s">
        <v>403</v>
      </c>
      <c r="I60" s="115">
        <v>0.5</v>
      </c>
      <c r="J60" s="115">
        <v>1</v>
      </c>
      <c r="K60" s="115">
        <v>2</v>
      </c>
      <c r="L60" s="116">
        <f t="shared" ref="L60" si="8">IF(COUNTBLANK(I60:K60)&gt;2,"",SUM(I60:K60))</f>
        <v>3.5</v>
      </c>
      <c r="M60" s="7" t="str">
        <f t="shared" si="5"/>
        <v>Low Risk</v>
      </c>
      <c r="N60" s="139" t="s">
        <v>656</v>
      </c>
      <c r="O60" s="139" t="s">
        <v>691</v>
      </c>
      <c r="P60" s="139" t="s">
        <v>674</v>
      </c>
      <c r="Q60" s="149"/>
      <c r="R60" s="138" t="s">
        <v>718</v>
      </c>
      <c r="S60" s="154">
        <v>0.5</v>
      </c>
      <c r="T60" s="154">
        <v>0</v>
      </c>
      <c r="U60" s="115">
        <v>1</v>
      </c>
      <c r="V60" s="116">
        <f t="shared" si="7"/>
        <v>1.5</v>
      </c>
      <c r="W60" s="7" t="str">
        <f t="shared" ref="W60:W62" si="9">IF(V60="","",IF(V60&gt;6.5,"High Risk",IF(V60&gt;4.5,"Medium Risk",IF(V60&gt;2.5,"Low Risk",IF(V60&gt;0.5,"Very Low Risk","Doubtfull Risk")))))</f>
        <v>Very Low Risk</v>
      </c>
      <c r="X60" s="158" t="s">
        <v>739</v>
      </c>
      <c r="Y60" s="159" t="s">
        <v>742</v>
      </c>
      <c r="Z60" s="8" t="s">
        <v>721</v>
      </c>
      <c r="AA60" s="9">
        <v>45804</v>
      </c>
    </row>
    <row r="61" spans="1:27" ht="84" x14ac:dyDescent="0.35">
      <c r="A61" s="104" t="s">
        <v>396</v>
      </c>
      <c r="B61" s="104" t="s">
        <v>397</v>
      </c>
      <c r="C61" s="104" t="s">
        <v>594</v>
      </c>
      <c r="D61" s="117" t="s">
        <v>595</v>
      </c>
      <c r="E61" s="117" t="s">
        <v>596</v>
      </c>
      <c r="F61" s="117" t="s">
        <v>597</v>
      </c>
      <c r="G61" s="105" t="s">
        <v>457</v>
      </c>
      <c r="H61" s="118" t="s">
        <v>453</v>
      </c>
      <c r="I61" s="115">
        <v>0.5</v>
      </c>
      <c r="J61" s="115">
        <v>1</v>
      </c>
      <c r="K61" s="115">
        <v>2</v>
      </c>
      <c r="L61" s="116">
        <f t="shared" ref="L61:L67" si="10">IF(COUNTBLANK(I61:K61)&gt;2,"",SUM(I61:K61))</f>
        <v>3.5</v>
      </c>
      <c r="M61" s="7" t="str">
        <f t="shared" si="5"/>
        <v>Low Risk</v>
      </c>
      <c r="N61" s="139" t="s">
        <v>657</v>
      </c>
      <c r="O61" s="143"/>
      <c r="P61" s="139" t="s">
        <v>675</v>
      </c>
      <c r="Q61" s="149"/>
      <c r="R61" s="138" t="s">
        <v>718</v>
      </c>
      <c r="S61" s="154">
        <v>0.5</v>
      </c>
      <c r="T61" s="154">
        <v>0</v>
      </c>
      <c r="U61" s="115">
        <v>1</v>
      </c>
      <c r="V61" s="116">
        <f t="shared" ref="V61" si="11">IF(COUNTBLANK(S61:U61)&gt;2,"",SUM(S61:U61))</f>
        <v>1.5</v>
      </c>
      <c r="W61" s="7" t="str">
        <f t="shared" ref="W61" si="12">IF(V61="","",IF(V61&gt;6.5,"High Risk",IF(V61&gt;4.5,"Medium Risk",IF(V61&gt;2.5,"Low Risk",IF(V61&gt;0.5,"Very Low Risk","Doubtfull Risk")))))</f>
        <v>Very Low Risk</v>
      </c>
      <c r="X61" s="158" t="s">
        <v>739</v>
      </c>
      <c r="Y61" s="159" t="s">
        <v>742</v>
      </c>
      <c r="Z61" s="8" t="s">
        <v>721</v>
      </c>
      <c r="AA61" s="9">
        <v>45804</v>
      </c>
    </row>
    <row r="62" spans="1:27" ht="168" x14ac:dyDescent="0.35">
      <c r="A62" s="104" t="s">
        <v>396</v>
      </c>
      <c r="B62" s="104" t="s">
        <v>397</v>
      </c>
      <c r="C62" s="104" t="s">
        <v>598</v>
      </c>
      <c r="D62" s="117" t="s">
        <v>595</v>
      </c>
      <c r="E62" s="117" t="s">
        <v>596</v>
      </c>
      <c r="F62" s="117" t="s">
        <v>597</v>
      </c>
      <c r="G62" s="117" t="s">
        <v>599</v>
      </c>
      <c r="H62" s="118" t="s">
        <v>403</v>
      </c>
      <c r="I62" s="115">
        <v>0.5</v>
      </c>
      <c r="J62" s="115">
        <v>1</v>
      </c>
      <c r="K62" s="115">
        <v>2</v>
      </c>
      <c r="L62" s="116">
        <f t="shared" si="10"/>
        <v>3.5</v>
      </c>
      <c r="M62" s="7" t="str">
        <f t="shared" si="5"/>
        <v>Low Risk</v>
      </c>
      <c r="N62" s="139" t="s">
        <v>657</v>
      </c>
      <c r="O62" s="143"/>
      <c r="P62" s="143" t="s">
        <v>676</v>
      </c>
      <c r="Q62" s="149"/>
      <c r="R62" s="138" t="s">
        <v>718</v>
      </c>
      <c r="S62" s="154">
        <v>0.5</v>
      </c>
      <c r="T62" s="154">
        <v>0</v>
      </c>
      <c r="U62" s="115">
        <v>1</v>
      </c>
      <c r="V62" s="116">
        <f t="shared" si="7"/>
        <v>1.5</v>
      </c>
      <c r="W62" s="7" t="str">
        <f t="shared" si="9"/>
        <v>Very Low Risk</v>
      </c>
      <c r="X62" s="158" t="s">
        <v>739</v>
      </c>
      <c r="Y62" s="159" t="s">
        <v>742</v>
      </c>
      <c r="Z62" s="8" t="s">
        <v>721</v>
      </c>
      <c r="AA62" s="9">
        <v>45804</v>
      </c>
    </row>
    <row r="63" spans="1:27" ht="76" x14ac:dyDescent="0.35">
      <c r="A63" s="119" t="s">
        <v>396</v>
      </c>
      <c r="B63" s="119" t="s">
        <v>397</v>
      </c>
      <c r="C63" s="104" t="s">
        <v>600</v>
      </c>
      <c r="D63" s="120" t="s">
        <v>601</v>
      </c>
      <c r="E63" s="120" t="s">
        <v>602</v>
      </c>
      <c r="F63" s="120" t="s">
        <v>603</v>
      </c>
      <c r="G63" s="120" t="s">
        <v>572</v>
      </c>
      <c r="H63" s="120" t="s">
        <v>403</v>
      </c>
      <c r="I63" s="5">
        <v>1</v>
      </c>
      <c r="J63" s="5">
        <v>0</v>
      </c>
      <c r="K63" s="5">
        <v>4</v>
      </c>
      <c r="L63" s="6">
        <f t="shared" si="10"/>
        <v>5</v>
      </c>
      <c r="M63" s="7" t="str">
        <f>IF(L63="","",IF(L63&gt;6.5,"High Risk",IF(L63&gt;4.5,"Medium Risk",IF(L63&gt;2.5,"Low Risk",IF(L63&gt;0.5,"Very Low Risk","Doubtfull Risk")))))</f>
        <v>Medium Risk</v>
      </c>
      <c r="N63" s="140" t="s">
        <v>658</v>
      </c>
      <c r="O63" s="140" t="s">
        <v>692</v>
      </c>
      <c r="P63" s="140" t="s">
        <v>677</v>
      </c>
      <c r="Q63" s="149"/>
      <c r="R63" s="140" t="s">
        <v>717</v>
      </c>
      <c r="S63" s="140">
        <v>1</v>
      </c>
      <c r="T63" s="151">
        <v>-0.5</v>
      </c>
      <c r="U63" s="152">
        <v>3</v>
      </c>
      <c r="V63" s="155">
        <f>IF(COUNTBLANK(S63:U63)&gt;2,"",SUM(S63:U63))</f>
        <v>3.5</v>
      </c>
      <c r="W63" s="156" t="str">
        <f>IF(V63="","",IF(V63&gt;6.5,"High Risk",IF(V63&gt;4.5,"Medium Risk",IF(V63&gt;2.5,"Low Risk",IF(V63&gt;0.5,"Very Low Risk","Doubtful Risk")))))</f>
        <v>Low Risk</v>
      </c>
      <c r="X63" s="158" t="s">
        <v>739</v>
      </c>
      <c r="Y63" s="159" t="s">
        <v>742</v>
      </c>
      <c r="Z63" s="8" t="s">
        <v>721</v>
      </c>
      <c r="AA63" s="9">
        <v>45804</v>
      </c>
    </row>
    <row r="64" spans="1:27" ht="84" x14ac:dyDescent="0.35">
      <c r="A64" s="119" t="s">
        <v>396</v>
      </c>
      <c r="B64" s="119" t="s">
        <v>397</v>
      </c>
      <c r="C64" s="104" t="s">
        <v>726</v>
      </c>
      <c r="D64" s="113" t="s">
        <v>588</v>
      </c>
      <c r="E64" s="113" t="s">
        <v>727</v>
      </c>
      <c r="F64" s="120" t="s">
        <v>728</v>
      </c>
      <c r="G64" s="120" t="s">
        <v>738</v>
      </c>
      <c r="H64" s="114" t="s">
        <v>403</v>
      </c>
      <c r="I64" s="115">
        <v>1</v>
      </c>
      <c r="J64" s="115">
        <v>1</v>
      </c>
      <c r="K64" s="115">
        <v>4</v>
      </c>
      <c r="L64" s="6">
        <f t="shared" ref="L64:L65" si="13">IF(COUNTBLANK(I64:K64)&gt;2,"",SUM(I64:K64))</f>
        <v>6</v>
      </c>
      <c r="M64" s="7" t="str">
        <f t="shared" ref="M64:M65" si="14">IF(L64="","",IF(L64&gt;6.5,"High Risk",IF(L64&gt;4.5,"Medium Risk",IF(L64&gt;2.5,"Low Risk",IF(L64&gt;0.5,"Very Low Risk","Doubtfull Risk")))))</f>
        <v>Medium Risk</v>
      </c>
      <c r="N64" s="160" t="s">
        <v>655</v>
      </c>
      <c r="O64" s="140" t="s">
        <v>692</v>
      </c>
      <c r="P64" s="140" t="s">
        <v>675</v>
      </c>
      <c r="Q64" s="149"/>
      <c r="R64" s="140" t="s">
        <v>717</v>
      </c>
      <c r="S64" s="140">
        <v>1</v>
      </c>
      <c r="T64" s="151">
        <v>-0.5</v>
      </c>
      <c r="U64" s="152">
        <v>3</v>
      </c>
      <c r="V64" s="155">
        <f>IF(COUNTBLANK(S64:U64)&gt;2,"",SUM(S64:U64))</f>
        <v>3.5</v>
      </c>
      <c r="W64" s="156" t="str">
        <f>IF(V64="","",IF(V64&gt;6.5,"High Risk",IF(V64&gt;4.5,"Medium Risk",IF(V64&gt;2.5,"Low Risk",IF(V64&gt;0.5,"Very Low Risk","Doubtful Risk")))))</f>
        <v>Low Risk</v>
      </c>
      <c r="X64" s="158" t="s">
        <v>739</v>
      </c>
      <c r="Y64" s="159" t="s">
        <v>742</v>
      </c>
      <c r="Z64" s="8" t="s">
        <v>721</v>
      </c>
      <c r="AA64" s="9">
        <v>45804</v>
      </c>
    </row>
    <row r="65" spans="1:27" ht="84" x14ac:dyDescent="0.35">
      <c r="A65" s="119" t="s">
        <v>396</v>
      </c>
      <c r="B65" s="119" t="s">
        <v>397</v>
      </c>
      <c r="C65" s="104" t="s">
        <v>729</v>
      </c>
      <c r="D65" s="113" t="s">
        <v>731</v>
      </c>
      <c r="E65" s="113" t="s">
        <v>732</v>
      </c>
      <c r="F65" s="120" t="s">
        <v>733</v>
      </c>
      <c r="G65" s="120" t="s">
        <v>738</v>
      </c>
      <c r="H65" s="114" t="s">
        <v>403</v>
      </c>
      <c r="I65" s="115">
        <v>1</v>
      </c>
      <c r="J65" s="115">
        <v>1</v>
      </c>
      <c r="K65" s="115">
        <v>4</v>
      </c>
      <c r="L65" s="6">
        <f t="shared" si="13"/>
        <v>6</v>
      </c>
      <c r="M65" s="7" t="str">
        <f t="shared" si="14"/>
        <v>Medium Risk</v>
      </c>
      <c r="N65" s="137" t="s">
        <v>734</v>
      </c>
      <c r="O65" s="140" t="s">
        <v>692</v>
      </c>
      <c r="P65" s="140" t="s">
        <v>675</v>
      </c>
      <c r="Q65" s="149"/>
      <c r="R65" s="140"/>
      <c r="S65" s="140"/>
      <c r="T65" s="151"/>
      <c r="U65" s="152"/>
      <c r="V65" s="155" t="str">
        <f t="shared" ref="V65:V67" si="15">IF(COUNTBLANK(S65:U65)&gt;2,"",SUM(S65:U65))</f>
        <v/>
      </c>
      <c r="W65" s="156" t="str">
        <f t="shared" ref="W65:W67" si="16">IF(V65="","",IF(V65&gt;6.5,"High Risk",IF(V65&gt;4.5,"Medium Risk",IF(V65&gt;2.5,"Low Risk",IF(V65&gt;0.5,"Very Low Risk","Doubtful Risk")))))</f>
        <v/>
      </c>
      <c r="X65" s="158" t="s">
        <v>739</v>
      </c>
      <c r="Y65" s="159" t="s">
        <v>742</v>
      </c>
      <c r="Z65" s="8" t="s">
        <v>721</v>
      </c>
      <c r="AA65" s="9">
        <v>45804</v>
      </c>
    </row>
    <row r="66" spans="1:27" ht="241.5" x14ac:dyDescent="0.35">
      <c r="A66" s="119" t="s">
        <v>396</v>
      </c>
      <c r="B66" s="104" t="s">
        <v>397</v>
      </c>
      <c r="C66" s="104" t="s">
        <v>725</v>
      </c>
      <c r="D66" s="120" t="s">
        <v>604</v>
      </c>
      <c r="E66" s="121" t="s">
        <v>605</v>
      </c>
      <c r="F66" s="121" t="s">
        <v>606</v>
      </c>
      <c r="G66" s="121" t="s">
        <v>607</v>
      </c>
      <c r="H66" s="120" t="s">
        <v>403</v>
      </c>
      <c r="I66" s="5">
        <v>0.5</v>
      </c>
      <c r="J66" s="5">
        <v>1</v>
      </c>
      <c r="K66" s="5">
        <v>5</v>
      </c>
      <c r="L66" s="6">
        <f t="shared" si="10"/>
        <v>6.5</v>
      </c>
      <c r="M66" s="7" t="str">
        <f>IF(L66="","",IF(L66&gt;6.5,"High Risk",IF(L66&gt;4.5,"Medium Risk",IF(L66&gt;2.5,"Low Risk",IF(L66&gt;0.5,"Very Low Risk","Doubtfull Risk")))))</f>
        <v>Medium Risk</v>
      </c>
      <c r="N66" s="141" t="s">
        <v>659</v>
      </c>
      <c r="O66" s="141" t="s">
        <v>693</v>
      </c>
      <c r="P66" s="144" t="s">
        <v>678</v>
      </c>
      <c r="Q66" s="149"/>
      <c r="R66" s="150" t="s">
        <v>719</v>
      </c>
      <c r="S66" s="151">
        <v>0.5</v>
      </c>
      <c r="T66" s="151">
        <v>-0.5</v>
      </c>
      <c r="U66" s="151">
        <v>3</v>
      </c>
      <c r="V66" s="155">
        <f t="shared" si="15"/>
        <v>3</v>
      </c>
      <c r="W66" s="156" t="str">
        <f t="shared" si="16"/>
        <v>Low Risk</v>
      </c>
      <c r="X66" s="158" t="s">
        <v>739</v>
      </c>
      <c r="Y66" s="159" t="s">
        <v>742</v>
      </c>
      <c r="Z66" s="8" t="s">
        <v>721</v>
      </c>
      <c r="AA66" s="9">
        <v>45804</v>
      </c>
    </row>
    <row r="67" spans="1:27" ht="174" x14ac:dyDescent="0.35">
      <c r="A67" s="104" t="s">
        <v>396</v>
      </c>
      <c r="B67" s="122" t="s">
        <v>397</v>
      </c>
      <c r="C67" s="104" t="s">
        <v>730</v>
      </c>
      <c r="D67" s="106" t="s">
        <v>608</v>
      </c>
      <c r="E67" s="123" t="s">
        <v>609</v>
      </c>
      <c r="F67" s="124" t="s">
        <v>610</v>
      </c>
      <c r="G67" s="125" t="s">
        <v>611</v>
      </c>
      <c r="H67" s="126" t="s">
        <v>403</v>
      </c>
      <c r="I67" s="115">
        <v>2.5</v>
      </c>
      <c r="J67" s="115">
        <v>1</v>
      </c>
      <c r="K67" s="127">
        <v>4</v>
      </c>
      <c r="L67" s="128">
        <f t="shared" si="10"/>
        <v>7.5</v>
      </c>
      <c r="M67" s="129" t="str">
        <f>IF(L67="","",IF(L67&gt;6.5,"High Risk",IF(L67&gt;4.5,"Medium Risk",IF(L67&gt;2.5,"Low Risk",IF(L67&gt;0.5,"Very Low Risk","Doubtfull Risk")))))</f>
        <v>High Risk</v>
      </c>
      <c r="N67" s="142" t="s">
        <v>660</v>
      </c>
      <c r="O67" s="142" t="s">
        <v>694</v>
      </c>
      <c r="P67" s="142" t="s">
        <v>679</v>
      </c>
      <c r="Q67" s="149"/>
      <c r="R67" s="142" t="s">
        <v>720</v>
      </c>
      <c r="S67" s="151">
        <v>0.5</v>
      </c>
      <c r="T67" s="151">
        <v>-0.5</v>
      </c>
      <c r="U67" s="157">
        <v>3</v>
      </c>
      <c r="V67" s="155">
        <f t="shared" si="15"/>
        <v>3</v>
      </c>
      <c r="W67" s="156" t="str">
        <f t="shared" si="16"/>
        <v>Low Risk</v>
      </c>
      <c r="X67" s="161" t="s">
        <v>739</v>
      </c>
      <c r="Y67" s="159" t="s">
        <v>742</v>
      </c>
      <c r="Z67" s="8" t="s">
        <v>721</v>
      </c>
      <c r="AA67" s="9">
        <v>45804</v>
      </c>
    </row>
    <row r="69" spans="1:27" x14ac:dyDescent="0.35">
      <c r="X69" s="224" t="s">
        <v>723</v>
      </c>
      <c r="Y69" s="226"/>
      <c r="Z69" s="227"/>
    </row>
    <row r="70" spans="1:27" x14ac:dyDescent="0.35">
      <c r="R70" s="223" t="s">
        <v>740</v>
      </c>
      <c r="S70" s="223"/>
      <c r="T70" s="223"/>
      <c r="U70" s="224" t="s">
        <v>722</v>
      </c>
      <c r="V70" s="225">
        <v>45804</v>
      </c>
      <c r="W70" s="224"/>
      <c r="X70" s="224"/>
      <c r="Y70" s="228"/>
      <c r="Z70" s="229"/>
    </row>
    <row r="71" spans="1:27" x14ac:dyDescent="0.35">
      <c r="R71" s="223"/>
      <c r="S71" s="223"/>
      <c r="T71" s="223"/>
      <c r="U71" s="224"/>
      <c r="V71" s="224"/>
      <c r="W71" s="224"/>
      <c r="X71" s="224" t="s">
        <v>723</v>
      </c>
      <c r="Y71" s="224"/>
      <c r="Z71" s="224"/>
    </row>
    <row r="72" spans="1:27" x14ac:dyDescent="0.35">
      <c r="R72" s="223" t="s">
        <v>741</v>
      </c>
      <c r="S72" s="223"/>
      <c r="T72" s="223"/>
      <c r="U72" s="224" t="s">
        <v>722</v>
      </c>
      <c r="V72" s="225">
        <v>45804</v>
      </c>
      <c r="W72" s="224"/>
      <c r="X72" s="224"/>
      <c r="Y72" s="224"/>
      <c r="Z72" s="224"/>
    </row>
    <row r="73" spans="1:27" x14ac:dyDescent="0.35">
      <c r="R73" s="223"/>
      <c r="S73" s="223"/>
      <c r="T73" s="223"/>
      <c r="U73" s="224"/>
      <c r="V73" s="224"/>
      <c r="W73" s="224"/>
      <c r="X73" s="224" t="s">
        <v>723</v>
      </c>
      <c r="Y73" s="224"/>
      <c r="Z73" s="224"/>
    </row>
    <row r="74" spans="1:27" x14ac:dyDescent="0.35">
      <c r="R74" s="223" t="s">
        <v>724</v>
      </c>
      <c r="S74" s="223"/>
      <c r="T74" s="223"/>
      <c r="U74" s="224" t="s">
        <v>722</v>
      </c>
      <c r="V74" s="225">
        <v>45804</v>
      </c>
      <c r="W74" s="224"/>
      <c r="X74" s="224"/>
      <c r="Y74" s="224"/>
      <c r="Z74" s="224"/>
    </row>
    <row r="75" spans="1:27" x14ac:dyDescent="0.35">
      <c r="R75" s="223"/>
      <c r="S75" s="223"/>
      <c r="T75" s="223"/>
      <c r="U75" s="224"/>
      <c r="V75" s="224"/>
      <c r="W75" s="224"/>
    </row>
  </sheetData>
  <sheetProtection formatCells="0" formatColumns="0" formatRows="0" insertColumns="0" insertRows="0" insertHyperlinks="0" deleteColumns="0" deleteRows="0" sort="0" autoFilter="0" pivotTables="0"/>
  <mergeCells count="25">
    <mergeCell ref="R74:T75"/>
    <mergeCell ref="U74:U75"/>
    <mergeCell ref="V74:W75"/>
    <mergeCell ref="X73:X74"/>
    <mergeCell ref="Y73:Z74"/>
    <mergeCell ref="R72:T73"/>
    <mergeCell ref="U72:U73"/>
    <mergeCell ref="V72:W73"/>
    <mergeCell ref="X71:X72"/>
    <mergeCell ref="Y71:Z72"/>
    <mergeCell ref="R70:T71"/>
    <mergeCell ref="U70:U71"/>
    <mergeCell ref="V70:W71"/>
    <mergeCell ref="X69:X70"/>
    <mergeCell ref="Y69:Z70"/>
    <mergeCell ref="A10:M12"/>
    <mergeCell ref="N10:Q10"/>
    <mergeCell ref="R10:R12"/>
    <mergeCell ref="S10:AA12"/>
    <mergeCell ref="N11:Q11"/>
    <mergeCell ref="E1:G1"/>
    <mergeCell ref="E3:E4"/>
    <mergeCell ref="A8:D8"/>
    <mergeCell ref="E8:AA8"/>
    <mergeCell ref="N9:Q9"/>
  </mergeCells>
  <conditionalFormatting sqref="M13:M67 W13:W67 Z13:Z67">
    <cfRule type="cellIs" dxfId="20" priority="1" stopIfTrue="1" operator="equal">
      <formula>"High Risk"</formula>
    </cfRule>
    <cfRule type="cellIs" dxfId="19" priority="2" stopIfTrue="1" operator="equal">
      <formula>"Medium Risk"</formula>
    </cfRule>
    <cfRule type="cellIs" dxfId="18" priority="3" stopIfTrue="1" operator="equal">
      <formula>"Low Risk"</formula>
    </cfRule>
  </conditionalFormatting>
  <conditionalFormatting sqref="N54:N57">
    <cfRule type="cellIs" dxfId="17" priority="133" stopIfTrue="1" operator="equal">
      <formula>"High Risk"</formula>
    </cfRule>
    <cfRule type="cellIs" dxfId="16" priority="134" stopIfTrue="1" operator="equal">
      <formula>"Medium Risk"</formula>
    </cfRule>
    <cfRule type="cellIs" dxfId="15" priority="135" stopIfTrue="1" operator="equal">
      <formula>"Low Risk"</formula>
    </cfRule>
  </conditionalFormatting>
  <conditionalFormatting sqref="N66:O66">
    <cfRule type="cellIs" dxfId="14" priority="118" stopIfTrue="1" operator="equal">
      <formula>"High Risk"</formula>
    </cfRule>
    <cfRule type="cellIs" dxfId="13" priority="119" stopIfTrue="1" operator="equal">
      <formula>"Medium Risk"</formula>
    </cfRule>
    <cfRule type="cellIs" dxfId="12" priority="120" stopIfTrue="1" operator="equal">
      <formula>"Low Risk"</formula>
    </cfRule>
  </conditionalFormatting>
  <conditionalFormatting sqref="O16:O22 O24:O26 O28:O32 O35 O37 O39:O41 O43:O47">
    <cfRule type="cellIs" dxfId="11" priority="127" stopIfTrue="1" operator="equal">
      <formula>"High Risk"</formula>
    </cfRule>
    <cfRule type="cellIs" dxfId="10" priority="128" stopIfTrue="1" operator="equal">
      <formula>"Medium Risk"</formula>
    </cfRule>
    <cfRule type="cellIs" dxfId="9" priority="129" stopIfTrue="1" operator="equal">
      <formula>"Low Risk"</formula>
    </cfRule>
  </conditionalFormatting>
  <conditionalFormatting sqref="O50:O55">
    <cfRule type="cellIs" dxfId="8" priority="121" stopIfTrue="1" operator="equal">
      <formula>"High Risk"</formula>
    </cfRule>
    <cfRule type="cellIs" dxfId="7" priority="122" stopIfTrue="1" operator="equal">
      <formula>"Medium Risk"</formula>
    </cfRule>
    <cfRule type="cellIs" dxfId="6" priority="123" stopIfTrue="1" operator="equal">
      <formula>"Low Risk"</formula>
    </cfRule>
  </conditionalFormatting>
  <pageMargins left="0.7" right="0.7" top="0.75" bottom="0.75" header="0.3" footer="0.3"/>
  <pageSetup orientation="portrait"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F2774-9043-4C94-9E19-1DA57383A879}">
  <dimension ref="A1:A55"/>
  <sheetViews>
    <sheetView topLeftCell="A40" zoomScale="120" zoomScaleNormal="120" workbookViewId="0">
      <selection activeCell="O20" sqref="O20"/>
    </sheetView>
  </sheetViews>
  <sheetFormatPr defaultRowHeight="14.5" x14ac:dyDescent="0.35"/>
  <sheetData>
    <row r="1" spans="1:1" x14ac:dyDescent="0.35">
      <c r="A1" t="s">
        <v>130</v>
      </c>
    </row>
    <row r="4" spans="1:1" x14ac:dyDescent="0.35">
      <c r="A4" t="s">
        <v>131</v>
      </c>
    </row>
    <row r="15" spans="1:1" x14ac:dyDescent="0.35">
      <c r="A15" t="s">
        <v>5</v>
      </c>
    </row>
    <row r="28" spans="1:1" x14ac:dyDescent="0.35">
      <c r="A28" t="s">
        <v>41</v>
      </c>
    </row>
    <row r="41" spans="1:1" x14ac:dyDescent="0.35">
      <c r="A41" t="s">
        <v>40</v>
      </c>
    </row>
    <row r="55" spans="1:1" x14ac:dyDescent="0.35">
      <c r="A55" t="s">
        <v>152</v>
      </c>
    </row>
  </sheetData>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527F7-2FDD-479F-BAED-65168E05BC0D}">
  <dimension ref="A1:L11"/>
  <sheetViews>
    <sheetView topLeftCell="A3" zoomScale="84" zoomScaleNormal="84" workbookViewId="0">
      <selection activeCell="A3" sqref="A3"/>
    </sheetView>
  </sheetViews>
  <sheetFormatPr defaultRowHeight="14.5" x14ac:dyDescent="0.35"/>
  <cols>
    <col min="1" max="1" width="34.26953125" customWidth="1"/>
    <col min="2" max="2" width="124.7265625" customWidth="1"/>
  </cols>
  <sheetData>
    <row r="1" spans="1:12" x14ac:dyDescent="0.35">
      <c r="A1" s="170" t="s">
        <v>154</v>
      </c>
      <c r="B1" s="170"/>
      <c r="C1" s="39"/>
      <c r="D1" s="39"/>
      <c r="E1" s="39"/>
      <c r="F1" s="39"/>
      <c r="G1" s="39"/>
      <c r="H1" s="39"/>
      <c r="I1" s="39"/>
      <c r="J1" s="39"/>
      <c r="K1" s="39"/>
      <c r="L1" s="39"/>
    </row>
    <row r="2" spans="1:12" x14ac:dyDescent="0.35">
      <c r="A2" s="40" t="s">
        <v>155</v>
      </c>
      <c r="B2" s="40" t="s">
        <v>156</v>
      </c>
    </row>
    <row r="3" spans="1:12" ht="36" customHeight="1" x14ac:dyDescent="0.35">
      <c r="A3" s="41" t="s">
        <v>157</v>
      </c>
      <c r="B3" s="41" t="s">
        <v>158</v>
      </c>
    </row>
    <row r="4" spans="1:12" ht="83.25" customHeight="1" x14ac:dyDescent="0.35">
      <c r="A4" s="41" t="s">
        <v>159</v>
      </c>
      <c r="B4" s="41" t="s">
        <v>160</v>
      </c>
    </row>
    <row r="5" spans="1:12" ht="83.25" customHeight="1" x14ac:dyDescent="0.35">
      <c r="A5" s="41" t="s">
        <v>161</v>
      </c>
      <c r="B5" s="41" t="s">
        <v>162</v>
      </c>
    </row>
    <row r="6" spans="1:12" ht="101.25" customHeight="1" x14ac:dyDescent="0.35">
      <c r="A6" s="41" t="s">
        <v>163</v>
      </c>
      <c r="B6" s="41" t="s">
        <v>164</v>
      </c>
    </row>
    <row r="7" spans="1:12" ht="116.25" customHeight="1" x14ac:dyDescent="0.35">
      <c r="A7" s="41" t="s">
        <v>165</v>
      </c>
      <c r="B7" s="41" t="s">
        <v>166</v>
      </c>
    </row>
    <row r="8" spans="1:12" ht="107.25" customHeight="1" x14ac:dyDescent="0.35">
      <c r="A8" s="41" t="s">
        <v>167</v>
      </c>
      <c r="B8" s="41" t="s">
        <v>168</v>
      </c>
    </row>
    <row r="9" spans="1:12" ht="66.75" customHeight="1" x14ac:dyDescent="0.35">
      <c r="A9" s="41" t="s">
        <v>169</v>
      </c>
      <c r="B9" s="41" t="s">
        <v>170</v>
      </c>
    </row>
    <row r="10" spans="1:12" ht="55.5" customHeight="1" x14ac:dyDescent="0.35">
      <c r="A10" s="41" t="s">
        <v>171</v>
      </c>
      <c r="B10" s="41" t="s">
        <v>172</v>
      </c>
    </row>
    <row r="11" spans="1:12" x14ac:dyDescent="0.35">
      <c r="A11" s="38"/>
    </row>
  </sheetData>
  <mergeCells count="1">
    <mergeCell ref="A1:B1"/>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AF8F8-7B4F-45FA-8DAE-BBFDC5C039C3}">
  <dimension ref="A1:I74"/>
  <sheetViews>
    <sheetView topLeftCell="A7" zoomScale="96" zoomScaleNormal="96" workbookViewId="0">
      <selection activeCell="D42" sqref="D42:D43"/>
    </sheetView>
  </sheetViews>
  <sheetFormatPr defaultRowHeight="14.5" x14ac:dyDescent="0.35"/>
  <cols>
    <col min="1" max="1" width="15.453125" customWidth="1"/>
    <col min="2" max="2" width="17.7265625" customWidth="1"/>
    <col min="3" max="3" width="23.54296875" customWidth="1"/>
    <col min="4" max="4" width="19.453125" customWidth="1"/>
    <col min="5" max="5" width="19.7265625" customWidth="1"/>
    <col min="6" max="6" width="26.7265625" customWidth="1"/>
    <col min="7" max="7" width="28.453125" customWidth="1"/>
    <col min="8" max="8" width="31.7265625" customWidth="1"/>
    <col min="9" max="9" width="28.7265625" customWidth="1"/>
  </cols>
  <sheetData>
    <row r="1" spans="1:9" x14ac:dyDescent="0.35">
      <c r="A1" s="230" t="s">
        <v>261</v>
      </c>
      <c r="B1" s="231"/>
      <c r="C1" s="231"/>
      <c r="D1" s="231"/>
      <c r="E1" s="231"/>
      <c r="F1" s="231"/>
      <c r="G1" s="231"/>
      <c r="H1" s="231"/>
      <c r="I1" s="231"/>
    </row>
    <row r="2" spans="1:9" ht="21" x14ac:dyDescent="0.35">
      <c r="A2" s="42" t="s">
        <v>177</v>
      </c>
      <c r="B2" s="42" t="s">
        <v>178</v>
      </c>
      <c r="C2" s="42" t="s">
        <v>157</v>
      </c>
      <c r="D2" s="42" t="s">
        <v>179</v>
      </c>
      <c r="E2" s="42" t="s">
        <v>161</v>
      </c>
      <c r="F2" s="42" t="s">
        <v>163</v>
      </c>
      <c r="G2" s="42" t="s">
        <v>165</v>
      </c>
      <c r="H2" s="42" t="s">
        <v>167</v>
      </c>
      <c r="I2" s="42" t="s">
        <v>169</v>
      </c>
    </row>
    <row r="3" spans="1:9" ht="20" x14ac:dyDescent="0.35">
      <c r="A3" s="241">
        <v>1</v>
      </c>
      <c r="B3" s="242" t="s">
        <v>180</v>
      </c>
      <c r="C3" s="85" t="s">
        <v>306</v>
      </c>
      <c r="D3" s="85" t="s">
        <v>300</v>
      </c>
      <c r="E3" s="85" t="s">
        <v>299</v>
      </c>
      <c r="F3" s="85" t="s">
        <v>298</v>
      </c>
      <c r="G3" s="84" t="s">
        <v>313</v>
      </c>
      <c r="H3" s="243" t="s">
        <v>181</v>
      </c>
      <c r="I3" s="43" t="s">
        <v>182</v>
      </c>
    </row>
    <row r="4" spans="1:9" x14ac:dyDescent="0.35">
      <c r="A4" s="241"/>
      <c r="B4" s="242"/>
      <c r="C4" s="235" t="s">
        <v>305</v>
      </c>
      <c r="D4" s="85" t="s">
        <v>301</v>
      </c>
      <c r="E4" s="238" t="s">
        <v>312</v>
      </c>
      <c r="F4" s="84" t="s">
        <v>297</v>
      </c>
      <c r="G4" s="238" t="s">
        <v>314</v>
      </c>
      <c r="H4" s="243"/>
      <c r="I4" s="235" t="s">
        <v>183</v>
      </c>
    </row>
    <row r="5" spans="1:9" ht="36" customHeight="1" x14ac:dyDescent="0.35">
      <c r="A5" s="241"/>
      <c r="B5" s="242"/>
      <c r="C5" s="237"/>
      <c r="D5" s="84" t="s">
        <v>302</v>
      </c>
      <c r="E5" s="239"/>
      <c r="F5" s="238" t="s">
        <v>296</v>
      </c>
      <c r="G5" s="239"/>
      <c r="H5" s="243"/>
      <c r="I5" s="237"/>
    </row>
    <row r="6" spans="1:9" ht="20" x14ac:dyDescent="0.35">
      <c r="A6" s="241"/>
      <c r="B6" s="242"/>
      <c r="C6" s="236"/>
      <c r="D6" s="85" t="s">
        <v>303</v>
      </c>
      <c r="E6" s="240"/>
      <c r="F6" s="240"/>
      <c r="G6" s="240"/>
      <c r="H6" s="243"/>
      <c r="I6" s="236"/>
    </row>
    <row r="7" spans="1:9" ht="20" x14ac:dyDescent="0.35">
      <c r="A7" s="241">
        <v>2</v>
      </c>
      <c r="B7" s="242" t="s">
        <v>184</v>
      </c>
      <c r="C7" s="85" t="s">
        <v>307</v>
      </c>
      <c r="D7" s="85" t="s">
        <v>304</v>
      </c>
      <c r="E7" s="85" t="s">
        <v>311</v>
      </c>
      <c r="F7" s="85" t="s">
        <v>318</v>
      </c>
      <c r="G7" s="85" t="s">
        <v>315</v>
      </c>
      <c r="H7" s="243" t="s">
        <v>187</v>
      </c>
      <c r="I7" s="43" t="s">
        <v>188</v>
      </c>
    </row>
    <row r="8" spans="1:9" ht="69" customHeight="1" x14ac:dyDescent="0.35">
      <c r="A8" s="241"/>
      <c r="B8" s="242"/>
      <c r="C8" s="84" t="s">
        <v>308</v>
      </c>
      <c r="D8" s="43" t="s">
        <v>309</v>
      </c>
      <c r="E8" s="85" t="s">
        <v>310</v>
      </c>
      <c r="F8" s="85" t="s">
        <v>317</v>
      </c>
      <c r="G8" s="85" t="s">
        <v>316</v>
      </c>
      <c r="H8" s="243"/>
      <c r="I8" s="43" t="s">
        <v>189</v>
      </c>
    </row>
    <row r="9" spans="1:9" ht="60" customHeight="1" x14ac:dyDescent="0.35">
      <c r="A9" s="241"/>
      <c r="B9" s="242"/>
      <c r="C9" s="34"/>
      <c r="D9" s="43" t="s">
        <v>185</v>
      </c>
      <c r="E9" s="34"/>
      <c r="F9" s="43" t="s">
        <v>186</v>
      </c>
      <c r="G9" s="34"/>
      <c r="H9" s="243"/>
      <c r="I9" s="34"/>
    </row>
    <row r="10" spans="1:9" ht="20" x14ac:dyDescent="0.35">
      <c r="A10" s="241"/>
      <c r="B10" s="242"/>
      <c r="C10" s="44"/>
      <c r="D10" s="43" t="s">
        <v>190</v>
      </c>
      <c r="E10" s="44"/>
      <c r="F10" s="34"/>
      <c r="G10" s="44"/>
      <c r="H10" s="243"/>
      <c r="I10" s="44"/>
    </row>
    <row r="11" spans="1:9" ht="30" x14ac:dyDescent="0.35">
      <c r="A11" s="241">
        <v>3</v>
      </c>
      <c r="B11" s="242" t="s">
        <v>191</v>
      </c>
      <c r="C11" s="43" t="s">
        <v>192</v>
      </c>
      <c r="D11" s="43" t="s">
        <v>194</v>
      </c>
      <c r="E11" s="43" t="s">
        <v>197</v>
      </c>
      <c r="F11" s="43" t="s">
        <v>199</v>
      </c>
      <c r="G11" s="43" t="s">
        <v>202</v>
      </c>
      <c r="H11" s="243" t="s">
        <v>205</v>
      </c>
      <c r="I11" s="43" t="s">
        <v>206</v>
      </c>
    </row>
    <row r="12" spans="1:9" ht="50" x14ac:dyDescent="0.35">
      <c r="A12" s="241"/>
      <c r="B12" s="242"/>
      <c r="C12" s="235" t="s">
        <v>193</v>
      </c>
      <c r="D12" s="43" t="s">
        <v>195</v>
      </c>
      <c r="E12" s="235" t="s">
        <v>198</v>
      </c>
      <c r="F12" s="43" t="s">
        <v>200</v>
      </c>
      <c r="G12" s="43" t="s">
        <v>203</v>
      </c>
      <c r="H12" s="243"/>
      <c r="I12" s="43" t="s">
        <v>207</v>
      </c>
    </row>
    <row r="13" spans="1:9" ht="30" x14ac:dyDescent="0.35">
      <c r="A13" s="241"/>
      <c r="B13" s="242"/>
      <c r="C13" s="236"/>
      <c r="D13" s="43" t="s">
        <v>196</v>
      </c>
      <c r="E13" s="236"/>
      <c r="F13" s="43" t="s">
        <v>201</v>
      </c>
      <c r="G13" s="43" t="s">
        <v>204</v>
      </c>
      <c r="H13" s="243"/>
      <c r="I13" s="43" t="s">
        <v>208</v>
      </c>
    </row>
    <row r="14" spans="1:9" ht="40" x14ac:dyDescent="0.35">
      <c r="A14" s="241">
        <v>4</v>
      </c>
      <c r="B14" s="242" t="s">
        <v>209</v>
      </c>
      <c r="C14" s="43" t="s">
        <v>210</v>
      </c>
      <c r="D14" s="43" t="s">
        <v>212</v>
      </c>
      <c r="E14" s="43" t="s">
        <v>215</v>
      </c>
      <c r="F14" s="43" t="s">
        <v>217</v>
      </c>
      <c r="G14" s="43" t="s">
        <v>220</v>
      </c>
      <c r="H14" s="243" t="s">
        <v>223</v>
      </c>
      <c r="I14" s="43" t="s">
        <v>224</v>
      </c>
    </row>
    <row r="15" spans="1:9" ht="50" x14ac:dyDescent="0.35">
      <c r="A15" s="241"/>
      <c r="B15" s="242"/>
      <c r="C15" s="235" t="s">
        <v>211</v>
      </c>
      <c r="D15" s="43" t="s">
        <v>213</v>
      </c>
      <c r="E15" s="235" t="s">
        <v>216</v>
      </c>
      <c r="F15" s="43" t="s">
        <v>218</v>
      </c>
      <c r="G15" s="43" t="s">
        <v>221</v>
      </c>
      <c r="H15" s="243"/>
      <c r="I15" s="43" t="s">
        <v>225</v>
      </c>
    </row>
    <row r="16" spans="1:9" ht="33.75" customHeight="1" x14ac:dyDescent="0.35">
      <c r="A16" s="241"/>
      <c r="B16" s="242"/>
      <c r="C16" s="237"/>
      <c r="D16" s="235" t="s">
        <v>214</v>
      </c>
      <c r="E16" s="237"/>
      <c r="F16" s="235" t="s">
        <v>219</v>
      </c>
      <c r="G16" s="43" t="s">
        <v>222</v>
      </c>
      <c r="H16" s="243"/>
      <c r="I16" s="235" t="s">
        <v>226</v>
      </c>
    </row>
    <row r="17" spans="1:9" x14ac:dyDescent="0.35">
      <c r="A17" s="241"/>
      <c r="B17" s="242"/>
      <c r="C17" s="236"/>
      <c r="D17" s="236"/>
      <c r="E17" s="236"/>
      <c r="F17" s="236"/>
      <c r="G17" s="43" t="s">
        <v>204</v>
      </c>
      <c r="H17" s="243"/>
      <c r="I17" s="236"/>
    </row>
    <row r="18" spans="1:9" ht="30" x14ac:dyDescent="0.35">
      <c r="A18" s="241">
        <v>5</v>
      </c>
      <c r="B18" s="242" t="s">
        <v>227</v>
      </c>
      <c r="C18" s="43" t="s">
        <v>228</v>
      </c>
      <c r="D18" s="43" t="s">
        <v>230</v>
      </c>
      <c r="E18" s="43" t="s">
        <v>234</v>
      </c>
      <c r="F18" s="43" t="s">
        <v>236</v>
      </c>
      <c r="G18" s="43" t="s">
        <v>239</v>
      </c>
      <c r="H18" s="243" t="s">
        <v>242</v>
      </c>
      <c r="I18" s="43" t="s">
        <v>224</v>
      </c>
    </row>
    <row r="19" spans="1:9" ht="50" x14ac:dyDescent="0.35">
      <c r="A19" s="241"/>
      <c r="B19" s="242"/>
      <c r="C19" s="235" t="s">
        <v>229</v>
      </c>
      <c r="D19" s="43" t="s">
        <v>231</v>
      </c>
      <c r="E19" s="235" t="s">
        <v>235</v>
      </c>
      <c r="F19" s="43" t="s">
        <v>237</v>
      </c>
      <c r="G19" s="43" t="s">
        <v>240</v>
      </c>
      <c r="H19" s="243"/>
      <c r="I19" s="43" t="s">
        <v>243</v>
      </c>
    </row>
    <row r="20" spans="1:9" ht="20" x14ac:dyDescent="0.35">
      <c r="A20" s="241"/>
      <c r="B20" s="242"/>
      <c r="C20" s="237"/>
      <c r="D20" s="43" t="s">
        <v>232</v>
      </c>
      <c r="E20" s="237"/>
      <c r="F20" s="235" t="s">
        <v>238</v>
      </c>
      <c r="G20" s="235" t="s">
        <v>241</v>
      </c>
      <c r="H20" s="243"/>
      <c r="I20" s="235" t="s">
        <v>244</v>
      </c>
    </row>
    <row r="21" spans="1:9" ht="40" x14ac:dyDescent="0.35">
      <c r="A21" s="241"/>
      <c r="B21" s="242"/>
      <c r="C21" s="236"/>
      <c r="D21" s="43" t="s">
        <v>233</v>
      </c>
      <c r="E21" s="236"/>
      <c r="F21" s="236"/>
      <c r="G21" s="236"/>
      <c r="H21" s="243"/>
      <c r="I21" s="236"/>
    </row>
    <row r="22" spans="1:9" ht="30" x14ac:dyDescent="0.35">
      <c r="A22" s="241">
        <v>6</v>
      </c>
      <c r="B22" s="242" t="s">
        <v>245</v>
      </c>
      <c r="C22" s="43" t="s">
        <v>246</v>
      </c>
      <c r="D22" s="43" t="s">
        <v>248</v>
      </c>
      <c r="E22" s="43" t="s">
        <v>251</v>
      </c>
      <c r="F22" s="43" t="s">
        <v>253</v>
      </c>
      <c r="G22" s="43" t="s">
        <v>256</v>
      </c>
      <c r="H22" s="243" t="s">
        <v>258</v>
      </c>
      <c r="I22" s="43" t="s">
        <v>259</v>
      </c>
    </row>
    <row r="23" spans="1:9" ht="20" x14ac:dyDescent="0.35">
      <c r="A23" s="241"/>
      <c r="B23" s="242"/>
      <c r="C23" s="235" t="s">
        <v>247</v>
      </c>
      <c r="D23" s="43" t="s">
        <v>249</v>
      </c>
      <c r="E23" s="235" t="s">
        <v>252</v>
      </c>
      <c r="F23" s="43" t="s">
        <v>254</v>
      </c>
      <c r="G23" s="235" t="s">
        <v>257</v>
      </c>
      <c r="H23" s="243"/>
      <c r="I23" s="235" t="s">
        <v>260</v>
      </c>
    </row>
    <row r="24" spans="1:9" ht="20" x14ac:dyDescent="0.35">
      <c r="A24" s="241"/>
      <c r="B24" s="242"/>
      <c r="C24" s="236"/>
      <c r="D24" s="43" t="s">
        <v>250</v>
      </c>
      <c r="E24" s="236"/>
      <c r="F24" s="43" t="s">
        <v>255</v>
      </c>
      <c r="G24" s="236"/>
      <c r="H24" s="243"/>
      <c r="I24" s="236"/>
    </row>
    <row r="26" spans="1:9" x14ac:dyDescent="0.35">
      <c r="A26" s="230" t="s">
        <v>343</v>
      </c>
      <c r="B26" s="231"/>
      <c r="C26" s="231"/>
      <c r="D26" s="231"/>
      <c r="E26" s="231"/>
      <c r="F26" s="231"/>
      <c r="G26" s="231"/>
      <c r="H26" s="231"/>
      <c r="I26" s="231"/>
    </row>
    <row r="27" spans="1:9" ht="21" x14ac:dyDescent="0.35">
      <c r="A27" s="86" t="s">
        <v>177</v>
      </c>
      <c r="B27" s="86" t="s">
        <v>178</v>
      </c>
      <c r="C27" s="86" t="s">
        <v>167</v>
      </c>
      <c r="D27" s="86" t="s">
        <v>169</v>
      </c>
      <c r="E27" s="86" t="s">
        <v>262</v>
      </c>
      <c r="F27" s="86" t="s">
        <v>161</v>
      </c>
      <c r="G27" s="86" t="s">
        <v>163</v>
      </c>
    </row>
    <row r="28" spans="1:9" ht="20" x14ac:dyDescent="0.35">
      <c r="A28" s="232">
        <v>1</v>
      </c>
      <c r="B28" s="233" t="s">
        <v>180</v>
      </c>
      <c r="C28" s="88" t="s">
        <v>319</v>
      </c>
      <c r="D28" s="88" t="s">
        <v>322</v>
      </c>
      <c r="E28" s="233" t="s">
        <v>263</v>
      </c>
      <c r="F28" s="234" t="s">
        <v>324</v>
      </c>
      <c r="G28" s="234" t="s">
        <v>325</v>
      </c>
    </row>
    <row r="29" spans="1:9" ht="30" x14ac:dyDescent="0.35">
      <c r="A29" s="232"/>
      <c r="B29" s="233"/>
      <c r="C29" s="88" t="s">
        <v>320</v>
      </c>
      <c r="D29" s="88" t="s">
        <v>323</v>
      </c>
      <c r="E29" s="233"/>
      <c r="F29" s="234"/>
      <c r="G29" s="234"/>
    </row>
    <row r="30" spans="1:9" ht="20" x14ac:dyDescent="0.35">
      <c r="A30" s="232"/>
      <c r="B30" s="233"/>
      <c r="C30" s="88" t="s">
        <v>321</v>
      </c>
      <c r="D30" s="87"/>
      <c r="E30" s="233"/>
      <c r="F30" s="234"/>
      <c r="G30" s="234"/>
    </row>
    <row r="31" spans="1:9" x14ac:dyDescent="0.35">
      <c r="A31" s="232"/>
      <c r="B31" s="233"/>
      <c r="C31" s="87"/>
      <c r="D31" s="89"/>
      <c r="E31" s="233"/>
      <c r="F31" s="234"/>
      <c r="G31" s="234"/>
    </row>
    <row r="32" spans="1:9" ht="20" x14ac:dyDescent="0.35">
      <c r="A32" s="232">
        <v>2</v>
      </c>
      <c r="B32" s="233" t="s">
        <v>184</v>
      </c>
      <c r="C32" s="88" t="s">
        <v>326</v>
      </c>
      <c r="D32" s="88" t="s">
        <v>329</v>
      </c>
      <c r="E32" s="234" t="s">
        <v>331</v>
      </c>
      <c r="F32" s="234" t="s">
        <v>332</v>
      </c>
      <c r="G32" s="234" t="s">
        <v>333</v>
      </c>
    </row>
    <row r="33" spans="1:7" ht="30" x14ac:dyDescent="0.35">
      <c r="A33" s="232"/>
      <c r="B33" s="233"/>
      <c r="C33" s="88" t="s">
        <v>327</v>
      </c>
      <c r="D33" s="88" t="s">
        <v>330</v>
      </c>
      <c r="E33" s="234"/>
      <c r="F33" s="234"/>
      <c r="G33" s="234"/>
    </row>
    <row r="34" spans="1:7" ht="20" x14ac:dyDescent="0.35">
      <c r="A34" s="232"/>
      <c r="B34" s="233"/>
      <c r="C34" s="88" t="s">
        <v>328</v>
      </c>
      <c r="D34" s="87"/>
      <c r="E34" s="234"/>
      <c r="F34" s="234"/>
      <c r="G34" s="234"/>
    </row>
    <row r="35" spans="1:7" x14ac:dyDescent="0.35">
      <c r="A35" s="232"/>
      <c r="B35" s="233"/>
      <c r="C35" s="87"/>
      <c r="D35" s="89"/>
      <c r="E35" s="234"/>
      <c r="F35" s="234"/>
      <c r="G35" s="234"/>
    </row>
    <row r="36" spans="1:7" ht="20" x14ac:dyDescent="0.35">
      <c r="A36" s="232">
        <v>3</v>
      </c>
      <c r="B36" s="233" t="s">
        <v>191</v>
      </c>
      <c r="C36" s="88" t="s">
        <v>334</v>
      </c>
      <c r="D36" s="88" t="s">
        <v>337</v>
      </c>
      <c r="E36" s="234" t="s">
        <v>340</v>
      </c>
      <c r="F36" s="234" t="s">
        <v>341</v>
      </c>
      <c r="G36" s="234" t="s">
        <v>342</v>
      </c>
    </row>
    <row r="37" spans="1:7" ht="40" x14ac:dyDescent="0.35">
      <c r="A37" s="232"/>
      <c r="B37" s="233"/>
      <c r="C37" s="88" t="s">
        <v>335</v>
      </c>
      <c r="D37" s="88" t="s">
        <v>338</v>
      </c>
      <c r="E37" s="234"/>
      <c r="F37" s="234"/>
      <c r="G37" s="234"/>
    </row>
    <row r="38" spans="1:7" ht="30" x14ac:dyDescent="0.35">
      <c r="A38" s="232"/>
      <c r="B38" s="233"/>
      <c r="C38" s="88" t="s">
        <v>336</v>
      </c>
      <c r="D38" s="88" t="s">
        <v>339</v>
      </c>
      <c r="E38" s="234"/>
      <c r="F38" s="234"/>
      <c r="G38" s="234"/>
    </row>
    <row r="39" spans="1:7" x14ac:dyDescent="0.35">
      <c r="A39" s="232"/>
      <c r="B39" s="233"/>
      <c r="C39" s="87"/>
      <c r="D39" s="89"/>
      <c r="E39" s="234"/>
      <c r="F39" s="234"/>
      <c r="G39" s="234"/>
    </row>
    <row r="40" spans="1:7" ht="30" x14ac:dyDescent="0.35">
      <c r="A40" s="241">
        <v>4</v>
      </c>
      <c r="B40" s="242" t="s">
        <v>209</v>
      </c>
      <c r="C40" s="43" t="s">
        <v>370</v>
      </c>
      <c r="D40" s="43" t="s">
        <v>371</v>
      </c>
      <c r="E40" s="243" t="s">
        <v>372</v>
      </c>
      <c r="F40" s="243" t="s">
        <v>373</v>
      </c>
      <c r="G40" s="243" t="s">
        <v>374</v>
      </c>
    </row>
    <row r="41" spans="1:7" ht="40" x14ac:dyDescent="0.35">
      <c r="A41" s="241"/>
      <c r="B41" s="242"/>
      <c r="C41" s="43" t="s">
        <v>375</v>
      </c>
      <c r="D41" s="43" t="s">
        <v>376</v>
      </c>
      <c r="E41" s="243"/>
      <c r="F41" s="243"/>
      <c r="G41" s="243"/>
    </row>
    <row r="42" spans="1:7" x14ac:dyDescent="0.35">
      <c r="A42" s="241"/>
      <c r="B42" s="242"/>
      <c r="C42" s="235" t="s">
        <v>377</v>
      </c>
      <c r="D42" s="235" t="s">
        <v>378</v>
      </c>
      <c r="E42" s="243"/>
      <c r="F42" s="243"/>
      <c r="G42" s="243"/>
    </row>
    <row r="43" spans="1:7" x14ac:dyDescent="0.35">
      <c r="A43" s="241"/>
      <c r="B43" s="242"/>
      <c r="C43" s="236"/>
      <c r="D43" s="236"/>
      <c r="E43" s="243"/>
      <c r="F43" s="243"/>
      <c r="G43" s="243"/>
    </row>
    <row r="44" spans="1:7" ht="30" x14ac:dyDescent="0.35">
      <c r="A44" s="241">
        <v>5</v>
      </c>
      <c r="B44" s="242" t="s">
        <v>379</v>
      </c>
      <c r="C44" s="43" t="s">
        <v>380</v>
      </c>
      <c r="D44" s="43" t="s">
        <v>371</v>
      </c>
      <c r="E44" s="243" t="s">
        <v>381</v>
      </c>
      <c r="F44" s="243" t="s">
        <v>382</v>
      </c>
      <c r="G44" s="243" t="s">
        <v>383</v>
      </c>
    </row>
    <row r="45" spans="1:7" ht="30" x14ac:dyDescent="0.35">
      <c r="A45" s="241"/>
      <c r="B45" s="242"/>
      <c r="C45" s="43" t="s">
        <v>384</v>
      </c>
      <c r="D45" s="235" t="s">
        <v>385</v>
      </c>
      <c r="E45" s="243"/>
      <c r="F45" s="243"/>
      <c r="G45" s="243"/>
    </row>
    <row r="46" spans="1:7" x14ac:dyDescent="0.35">
      <c r="A46" s="241"/>
      <c r="B46" s="242"/>
      <c r="C46" s="235" t="s">
        <v>386</v>
      </c>
      <c r="D46" s="237"/>
      <c r="E46" s="243"/>
      <c r="F46" s="243"/>
      <c r="G46" s="243"/>
    </row>
    <row r="47" spans="1:7" x14ac:dyDescent="0.35">
      <c r="A47" s="241"/>
      <c r="B47" s="242"/>
      <c r="C47" s="236"/>
      <c r="D47" s="236"/>
      <c r="E47" s="243"/>
      <c r="F47" s="243"/>
      <c r="G47" s="243"/>
    </row>
    <row r="48" spans="1:7" ht="30" x14ac:dyDescent="0.35">
      <c r="A48" s="241">
        <v>6</v>
      </c>
      <c r="B48" s="242" t="s">
        <v>387</v>
      </c>
      <c r="C48" s="43" t="s">
        <v>380</v>
      </c>
      <c r="D48" s="43" t="s">
        <v>388</v>
      </c>
      <c r="E48" s="243" t="s">
        <v>389</v>
      </c>
      <c r="F48" s="243" t="s">
        <v>390</v>
      </c>
      <c r="G48" s="243" t="s">
        <v>391</v>
      </c>
    </row>
    <row r="49" spans="1:7" ht="40" x14ac:dyDescent="0.35">
      <c r="A49" s="241"/>
      <c r="B49" s="242"/>
      <c r="C49" s="43" t="s">
        <v>392</v>
      </c>
      <c r="D49" s="43" t="s">
        <v>393</v>
      </c>
      <c r="E49" s="243"/>
      <c r="F49" s="243"/>
      <c r="G49" s="243"/>
    </row>
    <row r="50" spans="1:7" x14ac:dyDescent="0.35">
      <c r="A50" s="241"/>
      <c r="B50" s="242"/>
      <c r="C50" s="235" t="s">
        <v>394</v>
      </c>
      <c r="D50" s="235" t="s">
        <v>395</v>
      </c>
      <c r="E50" s="243"/>
      <c r="F50" s="243"/>
      <c r="G50" s="243"/>
    </row>
    <row r="51" spans="1:7" x14ac:dyDescent="0.35">
      <c r="A51" s="241"/>
      <c r="B51" s="242"/>
      <c r="C51" s="236"/>
      <c r="D51" s="236"/>
      <c r="E51" s="243"/>
      <c r="F51" s="243"/>
      <c r="G51" s="243"/>
    </row>
    <row r="57" spans="1:7" x14ac:dyDescent="0.35">
      <c r="B57" t="s">
        <v>281</v>
      </c>
      <c r="C57">
        <v>1</v>
      </c>
      <c r="D57" t="s">
        <v>287</v>
      </c>
    </row>
    <row r="58" spans="1:7" x14ac:dyDescent="0.35">
      <c r="B58" t="s">
        <v>282</v>
      </c>
      <c r="C58">
        <v>2</v>
      </c>
      <c r="D58" t="s">
        <v>288</v>
      </c>
    </row>
    <row r="59" spans="1:7" x14ac:dyDescent="0.35">
      <c r="B59" t="s">
        <v>283</v>
      </c>
      <c r="C59">
        <v>3</v>
      </c>
    </row>
    <row r="60" spans="1:7" x14ac:dyDescent="0.35">
      <c r="C60">
        <v>4</v>
      </c>
    </row>
    <row r="61" spans="1:7" x14ac:dyDescent="0.35">
      <c r="C61">
        <v>5</v>
      </c>
    </row>
    <row r="62" spans="1:7" x14ac:dyDescent="0.35">
      <c r="C62">
        <v>6</v>
      </c>
    </row>
    <row r="63" spans="1:7" x14ac:dyDescent="0.35">
      <c r="C63">
        <v>7</v>
      </c>
    </row>
    <row r="64" spans="1:7" x14ac:dyDescent="0.35">
      <c r="C64">
        <v>8</v>
      </c>
    </row>
    <row r="65" spans="3:3" x14ac:dyDescent="0.35">
      <c r="C65">
        <v>9</v>
      </c>
    </row>
    <row r="66" spans="3:3" x14ac:dyDescent="0.35">
      <c r="C66">
        <v>10</v>
      </c>
    </row>
    <row r="67" spans="3:3" x14ac:dyDescent="0.35">
      <c r="C67">
        <v>11</v>
      </c>
    </row>
    <row r="68" spans="3:3" x14ac:dyDescent="0.35">
      <c r="C68">
        <v>12</v>
      </c>
    </row>
    <row r="69" spans="3:3" x14ac:dyDescent="0.35">
      <c r="C69">
        <v>13</v>
      </c>
    </row>
    <row r="70" spans="3:3" x14ac:dyDescent="0.35">
      <c r="C70">
        <v>14</v>
      </c>
    </row>
    <row r="71" spans="3:3" x14ac:dyDescent="0.35">
      <c r="C71">
        <v>15</v>
      </c>
    </row>
    <row r="72" spans="3:3" x14ac:dyDescent="0.35">
      <c r="C72">
        <v>16</v>
      </c>
    </row>
    <row r="73" spans="3:3" x14ac:dyDescent="0.35">
      <c r="C73">
        <v>17</v>
      </c>
    </row>
    <row r="74" spans="3:3" x14ac:dyDescent="0.35">
      <c r="C74">
        <v>18</v>
      </c>
    </row>
  </sheetData>
  <mergeCells count="77">
    <mergeCell ref="A48:A51"/>
    <mergeCell ref="B48:B51"/>
    <mergeCell ref="E48:E51"/>
    <mergeCell ref="F48:F51"/>
    <mergeCell ref="G48:G51"/>
    <mergeCell ref="C50:C51"/>
    <mergeCell ref="D50:D51"/>
    <mergeCell ref="A44:A47"/>
    <mergeCell ref="B44:B47"/>
    <mergeCell ref="E44:E47"/>
    <mergeCell ref="F44:F47"/>
    <mergeCell ref="G44:G47"/>
    <mergeCell ref="D45:D47"/>
    <mergeCell ref="C46:C47"/>
    <mergeCell ref="A40:A43"/>
    <mergeCell ref="B40:B43"/>
    <mergeCell ref="E40:E43"/>
    <mergeCell ref="F40:F43"/>
    <mergeCell ref="G40:G43"/>
    <mergeCell ref="C42:C43"/>
    <mergeCell ref="D42:D43"/>
    <mergeCell ref="A3:A6"/>
    <mergeCell ref="B3:B6"/>
    <mergeCell ref="H3:H6"/>
    <mergeCell ref="A7:A10"/>
    <mergeCell ref="B7:B10"/>
    <mergeCell ref="H7:H10"/>
    <mergeCell ref="A11:A13"/>
    <mergeCell ref="B11:B13"/>
    <mergeCell ref="H11:H13"/>
    <mergeCell ref="A14:A17"/>
    <mergeCell ref="B14:B17"/>
    <mergeCell ref="H14:H17"/>
    <mergeCell ref="C15:C17"/>
    <mergeCell ref="E15:E17"/>
    <mergeCell ref="D16:D17"/>
    <mergeCell ref="F16:F17"/>
    <mergeCell ref="B18:B21"/>
    <mergeCell ref="H18:H21"/>
    <mergeCell ref="A22:A24"/>
    <mergeCell ref="B22:B24"/>
    <mergeCell ref="H22:H24"/>
    <mergeCell ref="C23:C24"/>
    <mergeCell ref="E23:E24"/>
    <mergeCell ref="G23:G24"/>
    <mergeCell ref="I23:I24"/>
    <mergeCell ref="A1:I1"/>
    <mergeCell ref="I16:I17"/>
    <mergeCell ref="C19:C21"/>
    <mergeCell ref="E19:E21"/>
    <mergeCell ref="F20:F21"/>
    <mergeCell ref="G20:G21"/>
    <mergeCell ref="I20:I21"/>
    <mergeCell ref="C4:C6"/>
    <mergeCell ref="E4:E6"/>
    <mergeCell ref="F5:F6"/>
    <mergeCell ref="G4:G6"/>
    <mergeCell ref="I4:I6"/>
    <mergeCell ref="C12:C13"/>
    <mergeCell ref="E12:E13"/>
    <mergeCell ref="A18:A21"/>
    <mergeCell ref="A26:I26"/>
    <mergeCell ref="A36:A39"/>
    <mergeCell ref="B36:B39"/>
    <mergeCell ref="E36:E39"/>
    <mergeCell ref="F36:F39"/>
    <mergeCell ref="G36:G39"/>
    <mergeCell ref="A32:A35"/>
    <mergeCell ref="B32:B35"/>
    <mergeCell ref="E32:E35"/>
    <mergeCell ref="F32:F35"/>
    <mergeCell ref="G32:G35"/>
    <mergeCell ref="A28:A31"/>
    <mergeCell ref="B28:B31"/>
    <mergeCell ref="E28:E31"/>
    <mergeCell ref="F28:F31"/>
    <mergeCell ref="G28:G31"/>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45966-7D95-4B97-BEED-2C966127D06C}">
  <dimension ref="A1:S26"/>
  <sheetViews>
    <sheetView workbookViewId="0">
      <selection activeCell="S4" sqref="S4"/>
    </sheetView>
  </sheetViews>
  <sheetFormatPr defaultRowHeight="14.5" x14ac:dyDescent="0.35"/>
  <cols>
    <col min="19" max="19" width="32.7265625" customWidth="1"/>
  </cols>
  <sheetData>
    <row r="1" spans="1:19" x14ac:dyDescent="0.35">
      <c r="A1" s="170" t="s">
        <v>264</v>
      </c>
      <c r="B1" s="170"/>
      <c r="C1" s="170"/>
      <c r="D1" s="170"/>
      <c r="E1" s="170"/>
      <c r="F1" s="170"/>
      <c r="G1" s="170"/>
      <c r="H1" s="170"/>
      <c r="I1" s="170"/>
      <c r="J1" s="170"/>
      <c r="K1" s="170"/>
      <c r="L1" s="170"/>
      <c r="M1" s="170"/>
      <c r="N1" s="170"/>
    </row>
    <row r="2" spans="1:19" ht="15" thickBot="1" x14ac:dyDescent="0.4">
      <c r="A2" s="246" t="s">
        <v>265</v>
      </c>
      <c r="B2" s="246"/>
      <c r="C2" s="246"/>
      <c r="D2" s="246"/>
      <c r="E2" s="246"/>
      <c r="F2" s="246"/>
      <c r="G2" s="246"/>
      <c r="H2" s="246"/>
      <c r="I2" s="246"/>
      <c r="J2" s="246"/>
      <c r="K2" s="246"/>
      <c r="L2" s="246"/>
      <c r="M2" s="246"/>
      <c r="N2" s="246"/>
    </row>
    <row r="3" spans="1:19" ht="50.25" customHeight="1" thickBot="1" x14ac:dyDescent="0.4">
      <c r="A3" s="253" t="s">
        <v>266</v>
      </c>
      <c r="B3" s="45" t="s">
        <v>267</v>
      </c>
      <c r="C3" s="46">
        <v>1</v>
      </c>
      <c r="D3" s="46">
        <v>2</v>
      </c>
      <c r="E3" s="46">
        <v>3</v>
      </c>
      <c r="F3" s="47">
        <v>4</v>
      </c>
      <c r="G3" s="47">
        <v>5</v>
      </c>
      <c r="H3" s="47">
        <v>6</v>
      </c>
      <c r="I3" s="48">
        <v>6</v>
      </c>
      <c r="J3" s="48">
        <v>5</v>
      </c>
      <c r="K3" s="48">
        <v>4</v>
      </c>
      <c r="L3" s="49">
        <v>3</v>
      </c>
      <c r="M3" s="49">
        <v>2</v>
      </c>
      <c r="N3" s="49">
        <v>1</v>
      </c>
      <c r="P3" s="247" t="s">
        <v>272</v>
      </c>
      <c r="Q3" s="248"/>
      <c r="R3" s="61" t="s">
        <v>175</v>
      </c>
      <c r="S3" s="61" t="s">
        <v>273</v>
      </c>
    </row>
    <row r="4" spans="1:19" ht="29.25" customHeight="1" thickBot="1" x14ac:dyDescent="0.4">
      <c r="A4" s="254"/>
      <c r="B4" s="272" t="s">
        <v>268</v>
      </c>
      <c r="C4" s="274">
        <v>2</v>
      </c>
      <c r="D4" s="244">
        <v>4</v>
      </c>
      <c r="E4" s="244">
        <v>6</v>
      </c>
      <c r="F4" s="244">
        <v>8</v>
      </c>
      <c r="G4" s="268">
        <v>10</v>
      </c>
      <c r="H4" s="268">
        <v>12</v>
      </c>
      <c r="I4" s="270">
        <v>12</v>
      </c>
      <c r="J4" s="270">
        <v>10</v>
      </c>
      <c r="K4" s="249">
        <v>8</v>
      </c>
      <c r="L4" s="249">
        <v>6</v>
      </c>
      <c r="M4" s="249">
        <v>4</v>
      </c>
      <c r="N4" s="251">
        <v>2</v>
      </c>
      <c r="P4" s="62"/>
      <c r="Q4" s="63"/>
      <c r="R4" s="70" t="s">
        <v>277</v>
      </c>
      <c r="S4" s="64" t="s">
        <v>274</v>
      </c>
    </row>
    <row r="5" spans="1:19" ht="34.5" customHeight="1" thickBot="1" x14ac:dyDescent="0.4">
      <c r="A5" s="254"/>
      <c r="B5" s="273"/>
      <c r="C5" s="275"/>
      <c r="D5" s="245"/>
      <c r="E5" s="245"/>
      <c r="F5" s="245"/>
      <c r="G5" s="269"/>
      <c r="H5" s="269"/>
      <c r="I5" s="271"/>
      <c r="J5" s="271"/>
      <c r="K5" s="250"/>
      <c r="L5" s="250"/>
      <c r="M5" s="250"/>
      <c r="N5" s="252"/>
      <c r="P5" s="65"/>
      <c r="Q5" s="66"/>
      <c r="R5" s="69" t="s">
        <v>278</v>
      </c>
      <c r="S5" s="64" t="s">
        <v>275</v>
      </c>
    </row>
    <row r="6" spans="1:19" ht="51.75" customHeight="1" thickBot="1" x14ac:dyDescent="0.4">
      <c r="A6" s="254"/>
      <c r="B6" s="50" t="s">
        <v>269</v>
      </c>
      <c r="C6" s="51">
        <v>3</v>
      </c>
      <c r="D6" s="52">
        <v>6</v>
      </c>
      <c r="E6" s="52">
        <v>9</v>
      </c>
      <c r="F6" s="53">
        <v>12</v>
      </c>
      <c r="G6" s="53">
        <v>15</v>
      </c>
      <c r="H6" s="53">
        <v>18</v>
      </c>
      <c r="I6" s="54">
        <v>18</v>
      </c>
      <c r="J6" s="54">
        <v>15</v>
      </c>
      <c r="K6" s="54">
        <v>12</v>
      </c>
      <c r="L6" s="55">
        <v>9</v>
      </c>
      <c r="M6" s="55">
        <v>6</v>
      </c>
      <c r="N6" s="56">
        <v>3</v>
      </c>
      <c r="P6" s="67"/>
      <c r="Q6" s="68"/>
      <c r="R6" s="69" t="s">
        <v>279</v>
      </c>
      <c r="S6" s="64" t="s">
        <v>276</v>
      </c>
    </row>
    <row r="7" spans="1:19" ht="15" thickBot="1" x14ac:dyDescent="0.4">
      <c r="A7" s="254"/>
      <c r="B7" s="50"/>
      <c r="C7" s="57">
        <v>1</v>
      </c>
      <c r="D7" s="57">
        <v>2</v>
      </c>
      <c r="E7" s="57">
        <v>3</v>
      </c>
      <c r="F7" s="57">
        <v>4</v>
      </c>
      <c r="G7" s="57">
        <v>5</v>
      </c>
      <c r="H7" s="57">
        <v>6</v>
      </c>
      <c r="I7" s="57">
        <v>6</v>
      </c>
      <c r="J7" s="57">
        <v>5</v>
      </c>
      <c r="K7" s="57">
        <v>4</v>
      </c>
      <c r="L7" s="57">
        <v>3</v>
      </c>
      <c r="M7" s="57">
        <v>2</v>
      </c>
      <c r="N7" s="57">
        <v>1</v>
      </c>
    </row>
    <row r="8" spans="1:19" x14ac:dyDescent="0.35">
      <c r="A8" s="254"/>
      <c r="B8" s="256" t="s">
        <v>270</v>
      </c>
      <c r="C8" s="257"/>
      <c r="D8" s="257"/>
      <c r="E8" s="257"/>
      <c r="F8" s="257"/>
      <c r="G8" s="257"/>
      <c r="H8" s="258"/>
      <c r="I8" s="262" t="s">
        <v>271</v>
      </c>
      <c r="J8" s="263"/>
      <c r="K8" s="263"/>
      <c r="L8" s="263"/>
      <c r="M8" s="263"/>
      <c r="N8" s="264"/>
    </row>
    <row r="9" spans="1:19" ht="15" thickBot="1" x14ac:dyDescent="0.4">
      <c r="A9" s="255"/>
      <c r="B9" s="259"/>
      <c r="C9" s="260"/>
      <c r="D9" s="260"/>
      <c r="E9" s="260"/>
      <c r="F9" s="260"/>
      <c r="G9" s="260"/>
      <c r="H9" s="261"/>
      <c r="I9" s="265"/>
      <c r="J9" s="266"/>
      <c r="K9" s="266"/>
      <c r="L9" s="266"/>
      <c r="M9" s="266"/>
      <c r="N9" s="267"/>
    </row>
    <row r="10" spans="1:19" x14ac:dyDescent="0.35">
      <c r="A10" s="58"/>
    </row>
    <row r="11" spans="1:19" x14ac:dyDescent="0.35">
      <c r="A11" s="59"/>
      <c r="P11" s="71" t="s">
        <v>280</v>
      </c>
    </row>
    <row r="12" spans="1:19" x14ac:dyDescent="0.35">
      <c r="A12" s="58"/>
    </row>
    <row r="13" spans="1:19" x14ac:dyDescent="0.35">
      <c r="A13" s="59"/>
    </row>
    <row r="14" spans="1:19" x14ac:dyDescent="0.35">
      <c r="A14" s="60"/>
    </row>
    <row r="26" spans="1:1" x14ac:dyDescent="0.35">
      <c r="A26" s="15"/>
    </row>
  </sheetData>
  <mergeCells count="19">
    <mergeCell ref="B4:B5"/>
    <mergeCell ref="C4:C5"/>
    <mergeCell ref="D4:D5"/>
    <mergeCell ref="E4:E5"/>
    <mergeCell ref="F4:F5"/>
    <mergeCell ref="A2:N2"/>
    <mergeCell ref="A1:N1"/>
    <mergeCell ref="P3:Q3"/>
    <mergeCell ref="M4:M5"/>
    <mergeCell ref="N4:N5"/>
    <mergeCell ref="A3:A9"/>
    <mergeCell ref="B8:H9"/>
    <mergeCell ref="I8:N9"/>
    <mergeCell ref="G4:G5"/>
    <mergeCell ref="H4:H5"/>
    <mergeCell ref="I4:I5"/>
    <mergeCell ref="J4:J5"/>
    <mergeCell ref="K4:K5"/>
    <mergeCell ref="L4:L5"/>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71142-27C0-402C-85E6-C3F28E60646C}">
  <dimension ref="A1:M73"/>
  <sheetViews>
    <sheetView zoomScale="90" zoomScaleNormal="90" workbookViewId="0">
      <selection activeCell="A9" sqref="A9"/>
    </sheetView>
  </sheetViews>
  <sheetFormatPr defaultRowHeight="14.5" x14ac:dyDescent="0.35"/>
  <cols>
    <col min="1" max="1" width="14.7265625" customWidth="1"/>
    <col min="2" max="2" width="28.453125" customWidth="1"/>
    <col min="3" max="3" width="56.26953125" customWidth="1"/>
    <col min="4" max="4" width="25.453125" customWidth="1"/>
    <col min="5" max="5" width="23.54296875" customWidth="1"/>
    <col min="6" max="11" width="24.453125" customWidth="1"/>
    <col min="12" max="12" width="18.453125" customWidth="1"/>
    <col min="13" max="13" width="17" customWidth="1"/>
  </cols>
  <sheetData>
    <row r="1" spans="1:13" x14ac:dyDescent="0.35">
      <c r="A1" s="90"/>
      <c r="B1" s="90"/>
      <c r="C1" s="188"/>
      <c r="D1" s="189"/>
      <c r="E1" s="190"/>
      <c r="F1" s="90"/>
      <c r="G1" s="90"/>
      <c r="H1" s="90"/>
      <c r="I1" s="90"/>
      <c r="J1" s="90"/>
      <c r="K1" s="90"/>
      <c r="L1" s="90"/>
      <c r="M1" s="90"/>
    </row>
    <row r="2" spans="1:13" ht="31.5" customHeight="1" x14ac:dyDescent="0.35">
      <c r="A2" s="90"/>
      <c r="B2" s="90"/>
      <c r="C2" s="91" t="s">
        <v>344</v>
      </c>
      <c r="D2" s="98" t="s">
        <v>7</v>
      </c>
      <c r="E2" s="93"/>
      <c r="F2" s="90"/>
      <c r="G2" s="90"/>
      <c r="H2" s="90"/>
      <c r="I2" s="90"/>
      <c r="J2" s="90"/>
      <c r="K2" s="90"/>
      <c r="L2" s="90"/>
      <c r="M2" s="90"/>
    </row>
    <row r="3" spans="1:13" ht="30" customHeight="1" x14ac:dyDescent="0.35">
      <c r="A3" s="90"/>
      <c r="B3" s="90"/>
      <c r="C3" s="280" t="s">
        <v>349</v>
      </c>
      <c r="D3" s="98" t="s">
        <v>10</v>
      </c>
      <c r="E3" s="99">
        <v>1</v>
      </c>
      <c r="F3" s="90"/>
      <c r="G3" s="90"/>
      <c r="H3" s="90"/>
      <c r="I3" s="90"/>
      <c r="J3" s="90"/>
      <c r="K3" s="90"/>
      <c r="L3" s="90"/>
      <c r="M3" s="90"/>
    </row>
    <row r="4" spans="1:13" ht="22.5" customHeight="1" x14ac:dyDescent="0.35">
      <c r="A4" s="90"/>
      <c r="B4" s="90"/>
      <c r="C4" s="281"/>
      <c r="D4" s="94" t="s">
        <v>11</v>
      </c>
      <c r="E4" s="99" t="s">
        <v>12</v>
      </c>
      <c r="F4" s="90"/>
      <c r="G4" s="90"/>
      <c r="H4" s="90"/>
      <c r="I4" s="90"/>
      <c r="J4" s="90"/>
      <c r="K4" s="90"/>
      <c r="L4" s="90"/>
      <c r="M4" s="90"/>
    </row>
    <row r="5" spans="1:13" ht="64.150000000000006" customHeight="1" x14ac:dyDescent="0.35">
      <c r="B5" s="170" t="s">
        <v>13</v>
      </c>
      <c r="C5" s="170"/>
      <c r="D5" s="170"/>
      <c r="E5" s="170"/>
      <c r="F5" s="170"/>
      <c r="G5" s="170"/>
      <c r="H5" s="170"/>
      <c r="I5" s="170"/>
      <c r="J5" s="170"/>
      <c r="K5" s="170"/>
      <c r="L5" s="170"/>
    </row>
    <row r="6" spans="1:13" ht="29.25" customHeight="1" thickBot="1" x14ac:dyDescent="0.4">
      <c r="A6" s="284"/>
      <c r="B6" s="284"/>
      <c r="C6" s="284"/>
      <c r="D6" s="284"/>
      <c r="E6" s="284"/>
      <c r="F6" s="284"/>
      <c r="G6" s="284"/>
      <c r="H6" s="284"/>
      <c r="I6" s="284"/>
      <c r="J6" s="284"/>
      <c r="K6" s="284"/>
      <c r="L6" s="284"/>
      <c r="M6" s="284"/>
    </row>
    <row r="7" spans="1:13" ht="23.25" customHeight="1" x14ac:dyDescent="0.35">
      <c r="A7" s="278" t="s">
        <v>286</v>
      </c>
      <c r="B7" s="285" t="s">
        <v>153</v>
      </c>
      <c r="C7" s="287" t="s">
        <v>146</v>
      </c>
      <c r="D7" s="289" t="s">
        <v>147</v>
      </c>
      <c r="E7" s="289" t="s">
        <v>148</v>
      </c>
      <c r="F7" s="289" t="s">
        <v>149</v>
      </c>
      <c r="G7" s="276" t="s">
        <v>173</v>
      </c>
      <c r="H7" s="276" t="s">
        <v>174</v>
      </c>
      <c r="I7" s="276" t="s">
        <v>284</v>
      </c>
      <c r="J7" s="276" t="s">
        <v>285</v>
      </c>
      <c r="K7" s="276" t="s">
        <v>176</v>
      </c>
      <c r="L7" s="289" t="s">
        <v>150</v>
      </c>
      <c r="M7" s="282" t="s">
        <v>151</v>
      </c>
    </row>
    <row r="8" spans="1:13" ht="21.75" customHeight="1" thickBot="1" x14ac:dyDescent="0.4">
      <c r="A8" s="279"/>
      <c r="B8" s="286"/>
      <c r="C8" s="288"/>
      <c r="D8" s="290"/>
      <c r="E8" s="290"/>
      <c r="F8" s="290"/>
      <c r="G8" s="277"/>
      <c r="H8" s="277"/>
      <c r="I8" s="277"/>
      <c r="J8" s="277"/>
      <c r="K8" s="277"/>
      <c r="L8" s="290"/>
      <c r="M8" s="283"/>
    </row>
    <row r="9" spans="1:13" ht="52.5" x14ac:dyDescent="0.35">
      <c r="A9" s="79" t="s">
        <v>288</v>
      </c>
      <c r="B9" s="73" t="s">
        <v>290</v>
      </c>
      <c r="C9" s="37" t="s">
        <v>291</v>
      </c>
      <c r="D9" s="37"/>
      <c r="E9" s="37"/>
      <c r="F9" s="37"/>
      <c r="G9" s="72">
        <v>2</v>
      </c>
      <c r="H9" s="72" t="s">
        <v>281</v>
      </c>
      <c r="I9" s="72">
        <v>6</v>
      </c>
      <c r="J9" s="78" t="str">
        <f>IF(I9="","",IF(I9&gt;9,"High",IF(I9&gt;3,"Medium",IF(I9&gt;0,"Low"))))</f>
        <v>Medium</v>
      </c>
      <c r="K9" s="37" t="s">
        <v>275</v>
      </c>
      <c r="L9" s="37"/>
      <c r="M9" s="37"/>
    </row>
    <row r="10" spans="1:13" ht="25.5" customHeight="1" x14ac:dyDescent="0.35">
      <c r="A10" s="77"/>
      <c r="B10" s="74"/>
      <c r="C10" s="36"/>
      <c r="D10" s="36"/>
      <c r="E10" s="36"/>
      <c r="F10" s="36"/>
      <c r="G10" s="72"/>
      <c r="H10" s="72"/>
      <c r="I10" s="72"/>
      <c r="J10" s="72" t="str">
        <f t="shared" ref="J10:J19" si="0">IF(I10="","",IF(I10&gt;9,"High",IF(I10&gt;3,"Medium",IF(I10&gt;0,"Low"))))</f>
        <v/>
      </c>
      <c r="K10" s="37"/>
      <c r="L10" s="36"/>
      <c r="M10" s="36"/>
    </row>
    <row r="11" spans="1:13" ht="24.75" customHeight="1" x14ac:dyDescent="0.35">
      <c r="A11" s="77"/>
      <c r="B11" s="74"/>
      <c r="C11" s="36"/>
      <c r="D11" s="36"/>
      <c r="E11" s="36"/>
      <c r="F11" s="36"/>
      <c r="G11" s="72"/>
      <c r="H11" s="72"/>
      <c r="I11" s="72"/>
      <c r="J11" s="72" t="str">
        <f t="shared" si="0"/>
        <v/>
      </c>
      <c r="K11" s="37"/>
      <c r="L11" s="36"/>
      <c r="M11" s="36"/>
    </row>
    <row r="12" spans="1:13" ht="26.25" customHeight="1" x14ac:dyDescent="0.35">
      <c r="A12" s="77"/>
      <c r="B12" s="74"/>
      <c r="C12" s="36"/>
      <c r="D12" s="36"/>
      <c r="E12" s="36"/>
      <c r="F12" s="36"/>
      <c r="G12" s="72"/>
      <c r="H12" s="72"/>
      <c r="I12" s="72"/>
      <c r="J12" s="72" t="str">
        <f t="shared" si="0"/>
        <v/>
      </c>
      <c r="K12" s="37"/>
      <c r="L12" s="36"/>
      <c r="M12" s="36"/>
    </row>
    <row r="13" spans="1:13" ht="26.25" customHeight="1" x14ac:dyDescent="0.35">
      <c r="A13" s="77"/>
      <c r="B13" s="74"/>
      <c r="C13" s="36"/>
      <c r="D13" s="36"/>
      <c r="E13" s="36"/>
      <c r="F13" s="36"/>
      <c r="G13" s="72"/>
      <c r="H13" s="72"/>
      <c r="I13" s="72"/>
      <c r="J13" s="72" t="str">
        <f t="shared" si="0"/>
        <v/>
      </c>
      <c r="K13" s="37"/>
      <c r="L13" s="36"/>
      <c r="M13" s="36"/>
    </row>
    <row r="14" spans="1:13" ht="24" customHeight="1" x14ac:dyDescent="0.35">
      <c r="A14" s="77"/>
      <c r="B14" s="75"/>
      <c r="C14" s="34"/>
      <c r="D14" s="34"/>
      <c r="E14" s="34"/>
      <c r="F14" s="34"/>
      <c r="G14" s="72"/>
      <c r="H14" s="72"/>
      <c r="I14" s="72"/>
      <c r="J14" s="72" t="str">
        <f t="shared" si="0"/>
        <v/>
      </c>
      <c r="K14" s="37"/>
      <c r="L14" s="34"/>
      <c r="M14" s="34"/>
    </row>
    <row r="15" spans="1:13" ht="21.75" customHeight="1" x14ac:dyDescent="0.35">
      <c r="A15" s="77"/>
      <c r="B15" s="75"/>
      <c r="C15" s="34"/>
      <c r="D15" s="34"/>
      <c r="E15" s="34"/>
      <c r="F15" s="34"/>
      <c r="G15" s="72"/>
      <c r="H15" s="72"/>
      <c r="I15" s="72"/>
      <c r="J15" s="72" t="str">
        <f t="shared" si="0"/>
        <v/>
      </c>
      <c r="K15" s="37"/>
      <c r="L15" s="34"/>
      <c r="M15" s="34"/>
    </row>
    <row r="16" spans="1:13" x14ac:dyDescent="0.35">
      <c r="A16" s="77"/>
      <c r="B16" s="76"/>
      <c r="C16" s="35"/>
      <c r="D16" s="35"/>
      <c r="E16" s="35"/>
      <c r="F16" s="35"/>
      <c r="G16" s="72"/>
      <c r="H16" s="72"/>
      <c r="I16" s="72"/>
      <c r="J16" s="72" t="str">
        <f t="shared" si="0"/>
        <v/>
      </c>
      <c r="K16" s="37"/>
      <c r="L16" s="35"/>
      <c r="M16" s="35"/>
    </row>
    <row r="17" spans="1:13" x14ac:dyDescent="0.35">
      <c r="A17" s="77"/>
      <c r="B17" s="75"/>
      <c r="C17" s="34"/>
      <c r="D17" s="34"/>
      <c r="E17" s="34"/>
      <c r="F17" s="34"/>
      <c r="G17" s="72"/>
      <c r="H17" s="72"/>
      <c r="I17" s="72"/>
      <c r="J17" s="72" t="str">
        <f t="shared" si="0"/>
        <v/>
      </c>
      <c r="K17" s="37"/>
      <c r="L17" s="34"/>
      <c r="M17" s="34"/>
    </row>
    <row r="18" spans="1:13" x14ac:dyDescent="0.35">
      <c r="A18" s="77"/>
      <c r="B18" s="75"/>
      <c r="C18" s="34"/>
      <c r="D18" s="34"/>
      <c r="E18" s="34"/>
      <c r="F18" s="34"/>
      <c r="G18" s="72"/>
      <c r="H18" s="72"/>
      <c r="I18" s="72"/>
      <c r="J18" s="72" t="str">
        <f t="shared" si="0"/>
        <v/>
      </c>
      <c r="K18" s="37"/>
      <c r="L18" s="34"/>
      <c r="M18" s="34"/>
    </row>
    <row r="19" spans="1:13" x14ac:dyDescent="0.35">
      <c r="A19" s="77"/>
      <c r="B19" s="75"/>
      <c r="C19" s="34"/>
      <c r="D19" s="34"/>
      <c r="E19" s="34"/>
      <c r="F19" s="34"/>
      <c r="G19" s="72"/>
      <c r="H19" s="72"/>
      <c r="I19" s="72"/>
      <c r="J19" s="72" t="str">
        <f t="shared" si="0"/>
        <v/>
      </c>
      <c r="K19" s="37"/>
      <c r="L19" s="34"/>
      <c r="M19" s="34"/>
    </row>
    <row r="72" spans="12:12" x14ac:dyDescent="0.35">
      <c r="L72" t="s">
        <v>287</v>
      </c>
    </row>
    <row r="73" spans="12:12" x14ac:dyDescent="0.35">
      <c r="L73" t="s">
        <v>289</v>
      </c>
    </row>
  </sheetData>
  <mergeCells count="17">
    <mergeCell ref="K7:K8"/>
    <mergeCell ref="J7:J8"/>
    <mergeCell ref="A7:A8"/>
    <mergeCell ref="C1:E1"/>
    <mergeCell ref="C3:C4"/>
    <mergeCell ref="M7:M8"/>
    <mergeCell ref="B5:L5"/>
    <mergeCell ref="A6:M6"/>
    <mergeCell ref="B7:B8"/>
    <mergeCell ref="C7:C8"/>
    <mergeCell ref="D7:D8"/>
    <mergeCell ref="E7:E8"/>
    <mergeCell ref="F7:F8"/>
    <mergeCell ref="L7:L8"/>
    <mergeCell ref="G7:G8"/>
    <mergeCell ref="H7:H8"/>
    <mergeCell ref="I7:I8"/>
  </mergeCells>
  <conditionalFormatting sqref="J9:J19">
    <cfRule type="expression" dxfId="5" priority="1">
      <formula>AND(A9="Opportunity",J9="High")</formula>
    </cfRule>
    <cfRule type="expression" dxfId="4" priority="2">
      <formula>AND(A9="Opportunity",J9="Medium")</formula>
    </cfRule>
    <cfRule type="expression" dxfId="3" priority="3">
      <formula>AND(A9="Opportunity",J9="Low")</formula>
    </cfRule>
    <cfRule type="expression" dxfId="2" priority="4">
      <formula>AND(A9="Risk ",J9="High")</formula>
    </cfRule>
    <cfRule type="expression" dxfId="1" priority="5">
      <formula>AND(A9="Risk ",J9="Medium")</formula>
    </cfRule>
    <cfRule type="expression" dxfId="0" priority="6">
      <formula>AND(A9="Risk ",J9="Low")</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DC86312B-067F-4D91-9D70-3176336731C0}">
          <x14:formula1>
            <xm:f>'Impact Scales'!$A$57:$A$62</xm:f>
          </x14:formula1>
          <xm:sqref>G9:G19</xm:sqref>
        </x14:dataValidation>
        <x14:dataValidation type="list" allowBlank="1" showInputMessage="1" showErrorMessage="1" xr:uid="{7639B097-5F5E-4EBB-8C06-DBC3CDF4AC49}">
          <x14:formula1>
            <xm:f>'Impact Scales'!$B$57:$B$59</xm:f>
          </x14:formula1>
          <xm:sqref>H9:H19</xm:sqref>
        </x14:dataValidation>
        <x14:dataValidation type="list" allowBlank="1" showInputMessage="1" showErrorMessage="1" xr:uid="{DF26D104-21A6-4506-9017-039F629B15F8}">
          <x14:formula1>
            <xm:f>'Impact Scales'!$C$57:$C$74</xm:f>
          </x14:formula1>
          <xm:sqref>I9:I19</xm:sqref>
        </x14:dataValidation>
        <x14:dataValidation type="list" allowBlank="1" showInputMessage="1" showErrorMessage="1" xr:uid="{23343AB3-937A-4496-B850-418B22149F90}">
          <x14:formula1>
            <xm:f>'Appendix 8'!$S$4:$S$6</xm:f>
          </x14:formula1>
          <xm:sqref>K9:K19</xm:sqref>
        </x14:dataValidation>
        <x14:dataValidation type="list" allowBlank="1" showInputMessage="1" showErrorMessage="1" xr:uid="{692A200E-512A-416A-BFF0-3073EA461B67}">
          <x14:formula1>
            <xm:f>'Impact Scales'!$D$57:$D$58</xm:f>
          </x14:formula1>
          <xm:sqref>A9:A19</xm:sqref>
        </x14:dataValidation>
      </x14:dataValidations>
    </ext>
  </extLst>
</worksheet>
</file>

<file path=docMetadata/LabelInfo.xml><?xml version="1.0" encoding="utf-8"?>
<clbl:labelList xmlns:clbl="http://schemas.microsoft.com/office/2020/mipLabelMetadata">
  <clbl:label id="{dd17a35c-9c67-4dda-b948-74ee3b80cf57}" enabled="1" method="Privileged" siteId="{93aedbdc-cc67-4652-aa12-d250a876ae79}"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12</vt:i4>
      </vt:variant>
    </vt:vector>
  </HeadingPairs>
  <TitlesOfParts>
    <vt:vector size="12" baseType="lpstr">
      <vt:lpstr>Context of the organization </vt:lpstr>
      <vt:lpstr>Risk Assessment Guide </vt:lpstr>
      <vt:lpstr>Risk Matrix</vt:lpstr>
      <vt:lpstr>Appendix 2</vt:lpstr>
      <vt:lpstr>Appendix 5 (Optional)</vt:lpstr>
      <vt:lpstr>Conformance Check Sheet</vt:lpstr>
      <vt:lpstr>Risk Register</vt:lpstr>
      <vt:lpstr>Risks and Opportunities Guide</vt:lpstr>
      <vt:lpstr>Table 7</vt:lpstr>
      <vt:lpstr>Impact Scales</vt:lpstr>
      <vt:lpstr>Appendix 8</vt:lpstr>
      <vt:lpstr>Risk &amp; Opportunity Register</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Mmatshepo Chuene</dc:creator>
  <cp:lastModifiedBy>Sinazo Ligwa</cp:lastModifiedBy>
  <cp:lastPrinted>2025-09-18T07:59:55Z</cp:lastPrinted>
  <dcterms:created xsi:type="dcterms:W3CDTF">2022-09-07T11:15:34Z</dcterms:created>
  <dcterms:modified xsi:type="dcterms:W3CDTF">2025-09-18T08:01:03Z</dcterms:modified>
</cp:coreProperties>
</file>