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bongekama\Documents\WORK Latest Projects\OPEN INCIDENTS\Active Transaction\2023 Transactions\Active Transactions\INC24590914 Novec Gas\Publication\"/>
    </mc:Choice>
  </mc:AlternateContent>
  <xr:revisionPtr revIDLastSave="0" documentId="13_ncr:1_{0FB50A95-C9CB-42A0-82A3-B8806A8C620D}" xr6:coauthVersionLast="36" xr6:coauthVersionMax="47" xr10:uidLastSave="{00000000-0000-0000-0000-000000000000}"/>
  <bookViews>
    <workbookView xWindow="0" yWindow="1800" windowWidth="23040" windowHeight="8472" xr2:uid="{00000000-000D-0000-FFFF-FFFF00000000}"/>
  </bookViews>
  <sheets>
    <sheet name="PRICING SCHEDULE" sheetId="6" r:id="rId1"/>
  </sheets>
  <definedNames>
    <definedName name="_xlnm.Print_Area" localSheetId="0">'PRICING SCHEDULE'!$A:$Y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6" l="1"/>
  <c r="V46" i="6"/>
  <c r="V45" i="6"/>
  <c r="R45" i="6"/>
  <c r="R46" i="6"/>
  <c r="N46" i="6"/>
  <c r="N45" i="6"/>
  <c r="J46" i="6"/>
  <c r="J45" i="6"/>
  <c r="F46" i="6"/>
  <c r="F48" i="6"/>
  <c r="J48" i="6"/>
  <c r="N48" i="6"/>
  <c r="R48" i="6"/>
  <c r="V48" i="6"/>
  <c r="W48" i="6"/>
  <c r="F49" i="6"/>
  <c r="J49" i="6"/>
  <c r="N49" i="6"/>
  <c r="R49" i="6"/>
  <c r="V49" i="6"/>
  <c r="W49" i="6"/>
  <c r="W45" i="6" l="1"/>
  <c r="W46" i="6"/>
  <c r="W44" i="6" l="1"/>
  <c r="F43" i="6"/>
  <c r="F42" i="6"/>
  <c r="F41" i="6" s="1"/>
  <c r="V92" i="6"/>
  <c r="V91" i="6"/>
  <c r="V90" i="6"/>
  <c r="V89" i="6"/>
  <c r="V88" i="6"/>
  <c r="V87" i="6"/>
  <c r="V86" i="6"/>
  <c r="V85" i="6"/>
  <c r="V84" i="6"/>
  <c r="V83" i="6"/>
  <c r="V81" i="6"/>
  <c r="V80" i="6"/>
  <c r="V79" i="6"/>
  <c r="V78" i="6"/>
  <c r="V77" i="6"/>
  <c r="V76" i="6"/>
  <c r="V75" i="6"/>
  <c r="V74" i="6"/>
  <c r="V73" i="6"/>
  <c r="V72" i="6"/>
  <c r="V71" i="6"/>
  <c r="V70" i="6"/>
  <c r="V69" i="6"/>
  <c r="V67" i="6"/>
  <c r="V66" i="6"/>
  <c r="V65" i="6"/>
  <c r="V64" i="6"/>
  <c r="V63" i="6"/>
  <c r="V62" i="6"/>
  <c r="V61" i="6"/>
  <c r="V60" i="6"/>
  <c r="V59" i="6"/>
  <c r="V58" i="6"/>
  <c r="V57" i="6"/>
  <c r="V56" i="6"/>
  <c r="V55" i="6"/>
  <c r="V54" i="6"/>
  <c r="V53" i="6"/>
  <c r="V52" i="6"/>
  <c r="V51" i="6"/>
  <c r="V50" i="6"/>
  <c r="V40" i="6"/>
  <c r="V39" i="6"/>
  <c r="V38" i="6"/>
  <c r="V37" i="6"/>
  <c r="V36" i="6"/>
  <c r="V35" i="6"/>
  <c r="V34" i="6"/>
  <c r="V33" i="6"/>
  <c r="V31" i="6"/>
  <c r="V30" i="6"/>
  <c r="V29" i="6"/>
  <c r="V28" i="6"/>
  <c r="V27" i="6"/>
  <c r="V26" i="6"/>
  <c r="V25" i="6"/>
  <c r="V24" i="6"/>
  <c r="V22" i="6"/>
  <c r="V21" i="6"/>
  <c r="V20" i="6"/>
  <c r="V18" i="6"/>
  <c r="V17" i="6"/>
  <c r="V16" i="6"/>
  <c r="V15" i="6"/>
  <c r="R92" i="6"/>
  <c r="R91" i="6"/>
  <c r="R90" i="6"/>
  <c r="R89" i="6"/>
  <c r="R88" i="6"/>
  <c r="R87" i="6"/>
  <c r="R86" i="6"/>
  <c r="R85" i="6"/>
  <c r="R84" i="6"/>
  <c r="R83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0" i="6"/>
  <c r="R39" i="6"/>
  <c r="R38" i="6"/>
  <c r="R37" i="6"/>
  <c r="R36" i="6"/>
  <c r="R35" i="6"/>
  <c r="R34" i="6"/>
  <c r="R33" i="6"/>
  <c r="R31" i="6"/>
  <c r="R30" i="6"/>
  <c r="R29" i="6"/>
  <c r="R28" i="6"/>
  <c r="R27" i="6"/>
  <c r="R26" i="6"/>
  <c r="R25" i="6"/>
  <c r="R24" i="6"/>
  <c r="R22" i="6"/>
  <c r="R21" i="6"/>
  <c r="R20" i="6"/>
  <c r="R19" i="6"/>
  <c r="R18" i="6"/>
  <c r="R17" i="6"/>
  <c r="R16" i="6"/>
  <c r="R47" i="6" l="1"/>
  <c r="R44" i="6" s="1"/>
  <c r="R82" i="6"/>
  <c r="V47" i="6"/>
  <c r="V44" i="6" s="1"/>
  <c r="V68" i="6"/>
  <c r="R32" i="6"/>
  <c r="R68" i="6"/>
  <c r="V82" i="6"/>
  <c r="V14" i="6"/>
  <c r="V23" i="6"/>
  <c r="V32" i="6"/>
  <c r="R23" i="6"/>
  <c r="R14" i="6"/>
  <c r="R93" i="6" s="1"/>
  <c r="N38" i="6"/>
  <c r="N39" i="6"/>
  <c r="J38" i="6"/>
  <c r="J39" i="6"/>
  <c r="F38" i="6"/>
  <c r="F39" i="6"/>
  <c r="J29" i="6"/>
  <c r="J30" i="6"/>
  <c r="N29" i="6"/>
  <c r="N30" i="6"/>
  <c r="F29" i="6"/>
  <c r="W29" i="6" s="1"/>
  <c r="F30" i="6"/>
  <c r="N20" i="6"/>
  <c r="N21" i="6"/>
  <c r="J20" i="6"/>
  <c r="J21" i="6"/>
  <c r="F21" i="6"/>
  <c r="F20" i="6"/>
  <c r="V93" i="6" l="1"/>
  <c r="W39" i="6"/>
  <c r="W38" i="6"/>
  <c r="W30" i="6"/>
  <c r="W20" i="6"/>
  <c r="W21" i="6"/>
  <c r="F92" i="6"/>
  <c r="N92" i="6"/>
  <c r="N91" i="6"/>
  <c r="N90" i="6"/>
  <c r="N89" i="6"/>
  <c r="N88" i="6"/>
  <c r="N87" i="6"/>
  <c r="N86" i="6"/>
  <c r="N85" i="6"/>
  <c r="N84" i="6"/>
  <c r="N83" i="6"/>
  <c r="J92" i="6"/>
  <c r="J91" i="6"/>
  <c r="J90" i="6"/>
  <c r="J89" i="6"/>
  <c r="J88" i="6"/>
  <c r="J87" i="6"/>
  <c r="J86" i="6"/>
  <c r="J85" i="6"/>
  <c r="J84" i="6"/>
  <c r="J83" i="6"/>
  <c r="F91" i="6"/>
  <c r="F90" i="6"/>
  <c r="F89" i="6"/>
  <c r="W89" i="6" s="1"/>
  <c r="F88" i="6"/>
  <c r="F87" i="6"/>
  <c r="F86" i="6"/>
  <c r="F85" i="6"/>
  <c r="F84" i="6"/>
  <c r="F83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W52" i="6" s="1"/>
  <c r="F51" i="6"/>
  <c r="W51" i="6" s="1"/>
  <c r="F50" i="6"/>
  <c r="N40" i="6"/>
  <c r="N37" i="6"/>
  <c r="N36" i="6"/>
  <c r="N35" i="6"/>
  <c r="N34" i="6"/>
  <c r="N33" i="6"/>
  <c r="J40" i="6"/>
  <c r="J37" i="6"/>
  <c r="J36" i="6"/>
  <c r="J35" i="6"/>
  <c r="J34" i="6"/>
  <c r="J33" i="6"/>
  <c r="N31" i="6"/>
  <c r="N28" i="6"/>
  <c r="N27" i="6"/>
  <c r="N26" i="6"/>
  <c r="N25" i="6"/>
  <c r="N24" i="6"/>
  <c r="J31" i="6"/>
  <c r="J28" i="6"/>
  <c r="J27" i="6"/>
  <c r="J26" i="6"/>
  <c r="J25" i="6"/>
  <c r="J24" i="6"/>
  <c r="J15" i="6"/>
  <c r="N15" i="6"/>
  <c r="J16" i="6"/>
  <c r="N16" i="6"/>
  <c r="J17" i="6"/>
  <c r="N17" i="6"/>
  <c r="J18" i="6"/>
  <c r="N18" i="6"/>
  <c r="J19" i="6"/>
  <c r="N19" i="6"/>
  <c r="J22" i="6"/>
  <c r="N22" i="6"/>
  <c r="F40" i="6"/>
  <c r="F37" i="6"/>
  <c r="F36" i="6"/>
  <c r="F35" i="6"/>
  <c r="F34" i="6"/>
  <c r="F33" i="6"/>
  <c r="F31" i="6"/>
  <c r="F28" i="6"/>
  <c r="F27" i="6"/>
  <c r="F26" i="6"/>
  <c r="F25" i="6"/>
  <c r="F24" i="6"/>
  <c r="W71" i="6" l="1"/>
  <c r="W67" i="6"/>
  <c r="W34" i="6"/>
  <c r="W35" i="6"/>
  <c r="W59" i="6"/>
  <c r="J14" i="6"/>
  <c r="W57" i="6"/>
  <c r="W60" i="6"/>
  <c r="W65" i="6"/>
  <c r="W79" i="6"/>
  <c r="F47" i="6"/>
  <c r="F44" i="6" s="1"/>
  <c r="W86" i="6"/>
  <c r="J47" i="6"/>
  <c r="J44" i="6" s="1"/>
  <c r="N47" i="6"/>
  <c r="N44" i="6" s="1"/>
  <c r="W75" i="6"/>
  <c r="W90" i="6"/>
  <c r="W36" i="6"/>
  <c r="W62" i="6"/>
  <c r="W31" i="6"/>
  <c r="W55" i="6"/>
  <c r="W63" i="6"/>
  <c r="W25" i="6"/>
  <c r="W26" i="6"/>
  <c r="W28" i="6"/>
  <c r="W54" i="6"/>
  <c r="W33" i="6"/>
  <c r="W84" i="6"/>
  <c r="V94" i="6"/>
  <c r="V95" i="6" s="1"/>
  <c r="R94" i="6"/>
  <c r="R95" i="6" s="1"/>
  <c r="W72" i="6"/>
  <c r="W80" i="6"/>
  <c r="W87" i="6"/>
  <c r="W56" i="6"/>
  <c r="W64" i="6"/>
  <c r="W73" i="6"/>
  <c r="W81" i="6"/>
  <c r="W88" i="6"/>
  <c r="W92" i="6"/>
  <c r="W74" i="6"/>
  <c r="W50" i="6"/>
  <c r="W58" i="6"/>
  <c r="W66" i="6"/>
  <c r="W27" i="6"/>
  <c r="W40" i="6"/>
  <c r="W76" i="6"/>
  <c r="W83" i="6"/>
  <c r="W91" i="6"/>
  <c r="W24" i="6"/>
  <c r="W69" i="6"/>
  <c r="W77" i="6"/>
  <c r="W37" i="6"/>
  <c r="W53" i="6"/>
  <c r="W61" i="6"/>
  <c r="W70" i="6"/>
  <c r="W78" i="6"/>
  <c r="W85" i="6"/>
  <c r="N82" i="6"/>
  <c r="F82" i="6"/>
  <c r="J82" i="6"/>
  <c r="N68" i="6"/>
  <c r="J68" i="6"/>
  <c r="F68" i="6"/>
  <c r="F32" i="6"/>
  <c r="N14" i="6"/>
  <c r="N93" i="6" s="1"/>
  <c r="N23" i="6"/>
  <c r="N32" i="6"/>
  <c r="J32" i="6"/>
  <c r="J23" i="6"/>
  <c r="F23" i="6"/>
  <c r="J93" i="6" l="1"/>
  <c r="W47" i="6"/>
  <c r="W68" i="6"/>
  <c r="W82" i="6"/>
  <c r="W32" i="6"/>
  <c r="W23" i="6"/>
  <c r="N94" i="6" l="1"/>
  <c r="N95" i="6" s="1"/>
  <c r="J94" i="6"/>
  <c r="J95" i="6" s="1"/>
  <c r="F16" i="6"/>
  <c r="W16" i="6" s="1"/>
  <c r="F22" i="6" l="1"/>
  <c r="W22" i="6" s="1"/>
  <c r="F19" i="6" l="1"/>
  <c r="F18" i="6"/>
  <c r="W18" i="6" s="1"/>
  <c r="F17" i="6"/>
  <c r="W17" i="6" s="1"/>
  <c r="W19" i="6" l="1"/>
  <c r="F15" i="6"/>
  <c r="F14" i="6" l="1"/>
  <c r="F93" i="6" s="1"/>
  <c r="W15" i="6"/>
  <c r="W14" i="6" s="1"/>
  <c r="W93" i="6" s="1"/>
  <c r="W94" i="6" l="1"/>
  <c r="W95" i="6" s="1"/>
  <c r="F94" i="6"/>
  <c r="F95" i="6" s="1"/>
</calcChain>
</file>

<file path=xl/sharedStrings.xml><?xml version="1.0" encoding="utf-8"?>
<sst xmlns="http://schemas.openxmlformats.org/spreadsheetml/2006/main" count="548" uniqueCount="170">
  <si>
    <t>Item No</t>
  </si>
  <si>
    <t>Unit of measure</t>
  </si>
  <si>
    <t>VAT (@15%)</t>
  </si>
  <si>
    <t>1. INSTRUCTION FOR COMPLETING THE PRICING SCHEDULE</t>
  </si>
  <si>
    <t xml:space="preserve">Qty </t>
  </si>
  <si>
    <t>1.1</t>
  </si>
  <si>
    <t>1.3</t>
  </si>
  <si>
    <t>1.4</t>
  </si>
  <si>
    <t>1.5</t>
  </si>
  <si>
    <t>1.6</t>
  </si>
  <si>
    <t>Unit Price 
(Excl VAT)</t>
  </si>
  <si>
    <t>SUPPLY CHAIN MANAGEMENT</t>
  </si>
  <si>
    <t xml:space="preserve">Bidder Name </t>
  </si>
  <si>
    <t>Goods/Service description</t>
  </si>
  <si>
    <t>TOTAL  BID PRICE (INCL VAT)</t>
  </si>
  <si>
    <t>Name</t>
  </si>
  <si>
    <t>Date</t>
  </si>
  <si>
    <t>Capacity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</si>
  <si>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</si>
  <si>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</si>
  <si>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Signature (above)</t>
  </si>
  <si>
    <t>Pricing schedule</t>
  </si>
  <si>
    <t>BRAND / MODEL (if applicable)</t>
  </si>
  <si>
    <t>Hydrotesting of cylinders and certification</t>
  </si>
  <si>
    <t>50mm Sapphire container valve reconditioning</t>
  </si>
  <si>
    <t xml:space="preserve">Dismantling and refitting of Cylinders </t>
  </si>
  <si>
    <t>Each</t>
  </si>
  <si>
    <t xml:space="preserve">Line Price </t>
  </si>
  <si>
    <t>1.2</t>
  </si>
  <si>
    <t>NOTE: ALL PRICES MUST INCLUDE Transportation, Connecting the brackets and Warranty.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</si>
  <si>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</si>
  <si>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</si>
  <si>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</si>
  <si>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RFB No</t>
  </si>
  <si>
    <t>RFB Title</t>
  </si>
  <si>
    <t>2.2</t>
  </si>
  <si>
    <t>2.1</t>
  </si>
  <si>
    <t>2.3</t>
  </si>
  <si>
    <t>2.4</t>
  </si>
  <si>
    <t>2.5</t>
  </si>
  <si>
    <t>2.6</t>
  </si>
  <si>
    <t>Replace Electrical Actuator- UL Bridge rectifier and Switch</t>
  </si>
  <si>
    <t>3.1</t>
  </si>
  <si>
    <t>3.2</t>
  </si>
  <si>
    <t>3.3</t>
  </si>
  <si>
    <t>3.4</t>
  </si>
  <si>
    <t>3.5</t>
  </si>
  <si>
    <t>3.6</t>
  </si>
  <si>
    <t>YEAR 1</t>
  </si>
  <si>
    <t>YEAR 2</t>
  </si>
  <si>
    <t>HT Room (Level -2)</t>
  </si>
  <si>
    <t>Quarterly</t>
  </si>
  <si>
    <t>Transformer 3 and 4 Room (Level -2)</t>
  </si>
  <si>
    <t>Transformer 1 and 2 Room (Level -2)</t>
  </si>
  <si>
    <t>LT Room (Level -2)</t>
  </si>
  <si>
    <t>Lower Level Battery Room (Level -2)</t>
  </si>
  <si>
    <t>Upper Level Battery Room</t>
  </si>
  <si>
    <t>Future UPS ROOM (Level -2)</t>
  </si>
  <si>
    <t>Current UPS Room (Level -2)</t>
  </si>
  <si>
    <t>Main Frame Room 1 (Level -2)</t>
  </si>
  <si>
    <t>Main Frame Room 2 (Level -2)</t>
  </si>
  <si>
    <t>Department of Home Affairs Room (Level -2)</t>
  </si>
  <si>
    <t>Engineers Office (Level -2)</t>
  </si>
  <si>
    <t>Switching Centre Room 1 (Level -1)</t>
  </si>
  <si>
    <t>Switching Centre Room 2 (Level -1)</t>
  </si>
  <si>
    <t>Lab (Level -1)</t>
  </si>
  <si>
    <t>Server Rarm Room 1 (Level -1)</t>
  </si>
  <si>
    <t>Server Rarm Room 2 (Level -1)</t>
  </si>
  <si>
    <t>Knock (Level -1)</t>
  </si>
  <si>
    <t>Storage (Level -1)</t>
  </si>
  <si>
    <t>Office 3 (Level -1)</t>
  </si>
  <si>
    <t>4.1</t>
  </si>
  <si>
    <t>4.2</t>
  </si>
  <si>
    <t>HT Room</t>
  </si>
  <si>
    <t>LT Room</t>
  </si>
  <si>
    <t>Transformer Room</t>
  </si>
  <si>
    <t>UPS Room</t>
  </si>
  <si>
    <t>Generator Room</t>
  </si>
  <si>
    <t>Battery Room</t>
  </si>
  <si>
    <t>Main Printing Room</t>
  </si>
  <si>
    <t>Second Computer Room</t>
  </si>
  <si>
    <t>Printing Room Store</t>
  </si>
  <si>
    <t>DR Room 1 and 2</t>
  </si>
  <si>
    <t>Switching Centre</t>
  </si>
  <si>
    <t>West Passage</t>
  </si>
  <si>
    <t>East Passage</t>
  </si>
  <si>
    <t>5.1</t>
  </si>
  <si>
    <t>5.2</t>
  </si>
  <si>
    <t xml:space="preserve">Generator Room </t>
  </si>
  <si>
    <t>Plant Area (HT Room)</t>
  </si>
  <si>
    <t>Low Tension Room</t>
  </si>
  <si>
    <t>IJS</t>
  </si>
  <si>
    <t>Computer Room 1 and 2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</si>
  <si>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</si>
  <si>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</si>
  <si>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</si>
  <si>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</si>
  <si>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</si>
  <si>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</si>
  <si>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</si>
  <si>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</si>
  <si>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</si>
  <si>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</si>
  <si>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TOTAL  BID PRICE (EXCL VAT)</t>
  </si>
  <si>
    <t>kg</t>
  </si>
  <si>
    <t xml:space="preserve">NUMERUS SERVICE PACKAGE </t>
  </si>
  <si>
    <t xml:space="preserve">BETA SERVICE PACKAGE </t>
  </si>
  <si>
    <t xml:space="preserve">CENTURION SERVICE PACKAGE </t>
  </si>
  <si>
    <t>Decanting and refilling of Novec 1230</t>
  </si>
  <si>
    <t xml:space="preserve">Refilling of lost Novec 1230 </t>
  </si>
  <si>
    <t>1.7</t>
  </si>
  <si>
    <t>1.8</t>
  </si>
  <si>
    <t>Collecting and Transportation of Cylinders</t>
  </si>
  <si>
    <t>2.7</t>
  </si>
  <si>
    <t>2.8</t>
  </si>
  <si>
    <t>3.7</t>
  </si>
  <si>
    <t>3.8</t>
  </si>
  <si>
    <t xml:space="preserve">Line Price-TOTAL </t>
  </si>
  <si>
    <t>Room integrity test (approximately 65 cubic square meters)</t>
  </si>
  <si>
    <t>All Years</t>
  </si>
  <si>
    <t>YEAR 4</t>
  </si>
  <si>
    <t>YEAR 5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</si>
  <si>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</si>
  <si>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</si>
  <si>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</si>
  <si>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</si>
  <si>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</si>
  <si>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</si>
  <si>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</si>
  <si>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</si>
  <si>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</si>
  <si>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</si>
  <si>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6.11</t>
  </si>
  <si>
    <t>6.12</t>
  </si>
  <si>
    <t>6.13</t>
  </si>
  <si>
    <t>ERASMUSKLOOF NEW INSTALLATION</t>
  </si>
  <si>
    <t>Supply, install and commissioning of a gas suppression system in the switching centre as per details in the bid specification and Annexure A1- Equipment List</t>
  </si>
  <si>
    <t>Supply, install and commissioning of a gas suppression system in the server room as per details in the bid specification and Annexure A1- Equipment List</t>
  </si>
  <si>
    <t>Sum</t>
  </si>
  <si>
    <t>Server room</t>
  </si>
  <si>
    <t>Switching centre</t>
  </si>
  <si>
    <t>Year 3</t>
  </si>
  <si>
    <t xml:space="preserve">ERASMUSKLOOF MAINTENANCE AND SUPPORT PACKAGE </t>
  </si>
  <si>
    <t xml:space="preserve">CENTURION MAINTENANCE AND SUPPORT PACKAGE </t>
  </si>
  <si>
    <t xml:space="preserve">BETA MAINTENANCE AND SUPPORT PACKAGE </t>
  </si>
  <si>
    <t xml:space="preserve">NUMERUS MAINTENANCE AND SUPPORT PACKAGE </t>
  </si>
  <si>
    <t>6.14</t>
  </si>
  <si>
    <t>6.15</t>
  </si>
  <si>
    <t>6.16</t>
  </si>
  <si>
    <t>6.17</t>
  </si>
  <si>
    <t>6.18</t>
  </si>
  <si>
    <t>6.19</t>
  </si>
  <si>
    <t>6.20</t>
  </si>
  <si>
    <t>7.11</t>
  </si>
  <si>
    <t>7.12</t>
  </si>
  <si>
    <t>7.13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</si>
  <si>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</si>
  <si>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</si>
  <si>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</si>
  <si>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</si>
  <si>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</si>
  <si>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</si>
  <si>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</si>
  <si>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</si>
  <si>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</si>
  <si>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</si>
  <si>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r>
      <t xml:space="preserve">Replace internal filter on Vesda or Securiton </t>
    </r>
    <r>
      <rPr>
        <b/>
        <sz val="12"/>
        <color rgb="FFFF0000"/>
        <rFont val="Calibri (Body)"/>
      </rPr>
      <t xml:space="preserve">(or similar) </t>
    </r>
    <r>
      <rPr>
        <sz val="12"/>
        <color theme="1"/>
        <rFont val="Calibri"/>
        <family val="2"/>
        <scheme val="minor"/>
      </rPr>
      <t>Sampling unit</t>
    </r>
  </si>
  <si>
    <r>
      <t>Replace internal filter on Vesda or Securiton</t>
    </r>
    <r>
      <rPr>
        <b/>
        <sz val="12"/>
        <color rgb="FFFF0000"/>
        <rFont val="Calibri (Body)"/>
      </rPr>
      <t xml:space="preserve"> (or similar)</t>
    </r>
    <r>
      <rPr>
        <sz val="12"/>
        <color theme="1"/>
        <rFont val="Calibri"/>
        <family val="2"/>
        <scheme val="minor"/>
      </rPr>
      <t xml:space="preserve"> Sampling unit</t>
    </r>
  </si>
  <si>
    <t>THE APPOINTMENT OF A SERVICE PROVIDER TO INSTALL, SERVICE AND MAINTAIN THE NOVEC GAS FIRE DETECTION, SUPPRESSION AND PREVENTION SYSTEM UNDER A MAINTENANCE CONTRACT FOR 5 YEARS (60) MONTHS AT SITA PRETORIA DATA CENTRE NAMELY CENTURION, BETA AND NUMERUS BUILDINGS</t>
  </si>
  <si>
    <t>2751-2023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</si>
</sst>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</numFmts>
  <fonts count="1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 (Body)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29">
    <xf numFmtId="0" fontId="0" fillId="0" borderId="0" xfId="0"/>
    <xf numFmtId="0" fontId="9" fillId="2" borderId="0" xfId="0" applyFont="1" applyFill="1"/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0" fontId="4" fillId="3" borderId="0" xfId="0" applyFont="1" applyFill="1"/>
    <xf numFmtId="0" fontId="9" fillId="2" borderId="0" xfId="0" applyFont="1" applyFill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5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right" vertical="top" wrapText="1"/>
    </xf>
    <xf numFmtId="164" fontId="7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8" fillId="5" borderId="1" xfId="0" applyNumberFormat="1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wrapText="1"/>
    </xf>
    <xf numFmtId="0" fontId="7" fillId="3" borderId="0" xfId="0" applyFont="1" applyFill="1"/>
    <xf numFmtId="0" fontId="12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8" fillId="3" borderId="0" xfId="0" applyFont="1" applyFill="1"/>
    <xf numFmtId="0" fontId="8" fillId="3" borderId="0" xfId="0" applyFont="1" applyFill="1" applyAlignment="1">
      <alignment vertical="top"/>
    </xf>
    <xf numFmtId="0" fontId="8" fillId="3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right" vertical="top"/>
    </xf>
    <xf numFmtId="0" fontId="4" fillId="0" borderId="1" xfId="0" quotePrefix="1" applyFont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top" wrapText="1"/>
    </xf>
    <xf numFmtId="164" fontId="7" fillId="5" borderId="4" xfId="0" applyNumberFormat="1" applyFont="1" applyFill="1" applyBorder="1" applyAlignment="1">
      <alignment horizontal="left" vertical="top" wrapText="1"/>
    </xf>
    <xf numFmtId="164" fontId="7" fillId="5" borderId="5" xfId="0" applyNumberFormat="1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left" vertical="top" wrapText="1"/>
    </xf>
    <xf numFmtId="0" fontId="7" fillId="3" borderId="0" xfId="0" applyFont="1" applyFill="1" applyAlignment="1">
      <alignment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 wrapText="1"/>
    </xf>
    <xf numFmtId="0" fontId="9" fillId="0" borderId="0" xfId="0" applyFont="1"/>
    <xf numFmtId="0" fontId="3" fillId="3" borderId="8" xfId="0" applyFont="1" applyFill="1" applyBorder="1" applyAlignment="1">
      <alignment vertical="top"/>
    </xf>
    <xf numFmtId="164" fontId="7" fillId="2" borderId="6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8" fillId="5" borderId="3" xfId="0" applyFont="1" applyFill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wrapText="1"/>
    </xf>
    <xf numFmtId="164" fontId="4" fillId="6" borderId="1" xfId="0" applyNumberFormat="1" applyFont="1" applyFill="1" applyBorder="1" applyAlignment="1">
      <alignment vertical="top" wrapText="1"/>
    </xf>
    <xf numFmtId="0" fontId="7" fillId="6" borderId="6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/>
    </xf>
    <xf numFmtId="0" fontId="15" fillId="6" borderId="18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8" fillId="5" borderId="6" xfId="0" applyFont="1" applyFill="1" applyBorder="1" applyAlignment="1">
      <alignment horizontal="right" vertical="top" wrapText="1"/>
    </xf>
    <xf numFmtId="0" fontId="3" fillId="6" borderId="11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top"/>
    </xf>
    <xf numFmtId="44" fontId="5" fillId="5" borderId="20" xfId="0" applyNumberFormat="1" applyFont="1" applyFill="1" applyBorder="1" applyAlignment="1">
      <alignment vertical="top" wrapText="1"/>
    </xf>
    <xf numFmtId="44" fontId="5" fillId="5" borderId="21" xfId="0" applyNumberFormat="1" applyFont="1" applyFill="1" applyBorder="1" applyAlignment="1">
      <alignment vertical="top" wrapText="1"/>
    </xf>
    <xf numFmtId="164" fontId="7" fillId="5" borderId="22" xfId="0" applyNumberFormat="1" applyFont="1" applyFill="1" applyBorder="1" applyAlignment="1">
      <alignment horizontal="left" vertical="top" wrapText="1"/>
    </xf>
    <xf numFmtId="0" fontId="5" fillId="5" borderId="0" xfId="0" applyFont="1" applyFill="1" applyAlignment="1">
      <alignment horizontal="left" vertical="top" wrapText="1"/>
    </xf>
    <xf numFmtId="0" fontId="5" fillId="5" borderId="0" xfId="0" applyFont="1" applyFill="1" applyAlignment="1">
      <alignment horizontal="right" vertical="top" wrapText="1"/>
    </xf>
    <xf numFmtId="0" fontId="5" fillId="5" borderId="0" xfId="0" applyFont="1" applyFill="1" applyAlignment="1">
      <alignment horizontal="center" vertical="top" wrapText="1"/>
    </xf>
    <xf numFmtId="0" fontId="4" fillId="5" borderId="0" xfId="0" applyFont="1" applyFill="1" applyAlignment="1">
      <alignment horizontal="center" vertical="top" wrapText="1"/>
    </xf>
    <xf numFmtId="164" fontId="7" fillId="5" borderId="0" xfId="0" applyNumberFormat="1" applyFont="1" applyFill="1" applyAlignment="1">
      <alignment horizontal="left" vertical="top" wrapText="1"/>
    </xf>
    <xf numFmtId="0" fontId="15" fillId="6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right" vertical="top" wrapText="1"/>
    </xf>
    <xf numFmtId="0" fontId="16" fillId="3" borderId="0" xfId="0" applyFont="1" applyFill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2" fillId="0" borderId="1" xfId="0" quotePrefix="1" applyFont="1" applyBorder="1" applyAlignment="1">
      <alignment horizontal="left" vertical="top" wrapText="1"/>
    </xf>
    <xf numFmtId="0" fontId="5" fillId="0" borderId="1" xfId="0" quotePrefix="1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1" applyNumberFormat="1" applyFont="1" applyFill="1" applyBorder="1" applyAlignment="1">
      <alignment horizontal="center" vertical="top" wrapText="1"/>
    </xf>
    <xf numFmtId="164" fontId="2" fillId="6" borderId="1" xfId="0" applyNumberFormat="1" applyFont="1" applyFill="1" applyBorder="1" applyAlignment="1">
      <alignment vertical="top" wrapText="1"/>
    </xf>
    <xf numFmtId="164" fontId="8" fillId="3" borderId="1" xfId="0" applyNumberFormat="1" applyFont="1" applyFill="1" applyBorder="1" applyAlignment="1">
      <alignment horizontal="left" vertical="top" wrapText="1"/>
    </xf>
    <xf numFmtId="0" fontId="5" fillId="3" borderId="1" xfId="0" quotePrefix="1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0" fontId="4" fillId="0" borderId="1" xfId="1" applyNumberFormat="1" applyFont="1" applyFill="1" applyBorder="1" applyAlignment="1">
      <alignment horizontal="center" vertical="top" wrapText="1"/>
    </xf>
    <xf numFmtId="0" fontId="3" fillId="6" borderId="12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center" vertical="center"/>
    </xf>
    <xf numFmtId="164" fontId="7" fillId="4" borderId="18" xfId="0" applyNumberFormat="1" applyFont="1" applyFill="1" applyBorder="1" applyAlignment="1">
      <alignment horizontal="left" vertical="top" wrapText="1"/>
    </xf>
    <xf numFmtId="164" fontId="7" fillId="2" borderId="2" xfId="0" applyNumberFormat="1" applyFont="1" applyFill="1" applyBorder="1" applyAlignment="1">
      <alignment horizontal="center" vertical="top" wrapText="1"/>
    </xf>
    <xf numFmtId="164" fontId="7" fillId="2" borderId="24" xfId="0" applyNumberFormat="1" applyFont="1" applyFill="1" applyBorder="1" applyAlignment="1">
      <alignment horizontal="left" vertical="top" wrapText="1"/>
    </xf>
    <xf numFmtId="44" fontId="5" fillId="5" borderId="1" xfId="0" applyNumberFormat="1" applyFont="1" applyFill="1" applyBorder="1" applyAlignment="1">
      <alignment vertical="top" wrapText="1"/>
    </xf>
    <xf numFmtId="164" fontId="7" fillId="5" borderId="1" xfId="0" applyNumberFormat="1" applyFont="1" applyFill="1" applyBorder="1" applyAlignment="1">
      <alignment horizontal="left" vertical="top" wrapText="1"/>
    </xf>
    <xf numFmtId="164" fontId="7" fillId="5" borderId="25" xfId="0" applyNumberFormat="1" applyFont="1" applyFill="1" applyBorder="1" applyAlignment="1">
      <alignment horizontal="left" vertical="top" wrapText="1"/>
    </xf>
    <xf numFmtId="164" fontId="7" fillId="5" borderId="26" xfId="0" applyNumberFormat="1" applyFont="1" applyFill="1" applyBorder="1" applyAlignment="1">
      <alignment horizontal="left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18" xfId="1" applyNumberFormat="1" applyFont="1" applyFill="1" applyBorder="1" applyAlignment="1">
      <alignment horizontal="center" vertical="top" wrapText="1"/>
    </xf>
    <xf numFmtId="164" fontId="8" fillId="3" borderId="18" xfId="0" applyNumberFormat="1" applyFont="1" applyFill="1" applyBorder="1" applyAlignment="1">
      <alignment horizontal="left" vertical="top" wrapText="1"/>
    </xf>
    <xf numFmtId="0" fontId="2" fillId="0" borderId="18" xfId="0" applyFont="1" applyBorder="1" applyAlignment="1">
      <alignment horizontal="center" vertical="center" wrapText="1"/>
    </xf>
    <xf numFmtId="0" fontId="4" fillId="0" borderId="18" xfId="1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top" wrapText="1"/>
    </xf>
    <xf numFmtId="0" fontId="4" fillId="3" borderId="18" xfId="1" applyNumberFormat="1" applyFont="1" applyFill="1" applyBorder="1" applyAlignment="1">
      <alignment horizontal="center" vertical="top" wrapText="1"/>
    </xf>
    <xf numFmtId="164" fontId="4" fillId="3" borderId="18" xfId="0" applyNumberFormat="1" applyFont="1" applyFill="1" applyBorder="1" applyAlignment="1">
      <alignment vertical="top" wrapText="1"/>
    </xf>
    <xf numFmtId="164" fontId="4" fillId="6" borderId="18" xfId="0" applyNumberFormat="1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horizontal="left" vertical="center" wrapText="1"/>
    </xf>
    <xf numFmtId="164" fontId="8" fillId="5" borderId="18" xfId="0" applyNumberFormat="1" applyFont="1" applyFill="1" applyBorder="1" applyAlignment="1">
      <alignment horizontal="left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4" fillId="7" borderId="18" xfId="1" applyNumberFormat="1" applyFont="1" applyFill="1" applyBorder="1" applyAlignment="1">
      <alignment horizontal="center" vertical="center" wrapText="1"/>
    </xf>
    <xf numFmtId="164" fontId="4" fillId="7" borderId="18" xfId="0" applyNumberFormat="1" applyFont="1" applyFill="1" applyBorder="1" applyAlignment="1">
      <alignment vertical="center" wrapText="1"/>
    </xf>
    <xf numFmtId="164" fontId="7" fillId="7" borderId="18" xfId="0" applyNumberFormat="1" applyFont="1" applyFill="1" applyBorder="1" applyAlignment="1">
      <alignment horizontal="left" vertical="center" wrapText="1"/>
    </xf>
    <xf numFmtId="0" fontId="4" fillId="7" borderId="18" xfId="0" applyFont="1" applyFill="1" applyBorder="1" applyAlignment="1">
      <alignment horizontal="center" vertical="top" wrapText="1"/>
    </xf>
    <xf numFmtId="0" fontId="4" fillId="7" borderId="18" xfId="1" applyNumberFormat="1" applyFont="1" applyFill="1" applyBorder="1" applyAlignment="1">
      <alignment horizontal="center" vertical="top" wrapText="1"/>
    </xf>
    <xf numFmtId="164" fontId="4" fillId="7" borderId="18" xfId="0" applyNumberFormat="1" applyFont="1" applyFill="1" applyBorder="1" applyAlignment="1">
      <alignment vertical="top" wrapText="1"/>
    </xf>
    <xf numFmtId="164" fontId="7" fillId="7" borderId="18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1" fillId="0" borderId="1" xfId="0" applyFont="1" applyBorder="1" applyAlignment="1">
      <alignment vertical="top" wrapText="1"/>
    </xf>
    <xf numFmtId="0" fontId="18" fillId="0" borderId="0" xfId="0" applyFont="1" applyAlignment="1">
      <alignment horizontal="justify" vertical="center"/>
    </xf>
    <xf numFmtId="0" fontId="7" fillId="2" borderId="22" xfId="0" applyFont="1" applyFill="1" applyBorder="1" applyAlignment="1">
      <alignment horizontal="center" vertical="top" wrapText="1"/>
    </xf>
    <xf numFmtId="0" fontId="7" fillId="2" borderId="2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0" fontId="4" fillId="3" borderId="17" xfId="0" applyFont="1" applyFill="1" applyBorder="1" applyAlignment="1">
      <alignment horizontal="left" vertical="top" wrapText="1"/>
    </xf>
    <xf numFmtId="14" fontId="3" fillId="6" borderId="7" xfId="0" applyNumberFormat="1" applyFont="1" applyFill="1" applyBorder="1" applyAlignment="1">
      <alignment horizontal="left" vertical="center"/>
    </xf>
    <xf numFmtId="14" fontId="3" fillId="6" borderId="13" xfId="0" applyNumberFormat="1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4"/>
  <sheetViews>
    <sheetView showGridLines="0" tabSelected="1" zoomScaleNormal="100" workbookViewId="0">
      <selection activeCell="B3" sqref="B3"/>
    </sheetView>
  </sheetViews>
  <sheetFormatPr defaultColWidth="9.109375" defaultRowHeight="14.4"/>
  <cols>
    <col min="1" max="1" width="13.44140625" style="47" customWidth="1"/>
    <col min="2" max="2" width="59.44140625" style="46" customWidth="1"/>
    <col min="3" max="3" width="15" style="48" customWidth="1"/>
    <col min="4" max="4" width="7.44140625" style="48" customWidth="1"/>
    <col min="5" max="5" width="15.6640625" style="46" customWidth="1"/>
    <col min="6" max="6" width="16.44140625" style="46" customWidth="1"/>
    <col min="7" max="7" width="12.44140625" style="46" customWidth="1"/>
    <col min="8" max="8" width="7.77734375" style="46" customWidth="1"/>
    <col min="9" max="9" width="15.33203125" style="46" customWidth="1"/>
    <col min="10" max="10" width="15.6640625" style="46" customWidth="1"/>
    <col min="11" max="11" width="11.77734375" style="46" customWidth="1"/>
    <col min="12" max="12" width="8.109375" style="46" customWidth="1"/>
    <col min="13" max="13" width="14.77734375" style="46" customWidth="1"/>
    <col min="14" max="14" width="15.44140625" style="46" customWidth="1"/>
    <col min="15" max="15" width="13.44140625" style="46" customWidth="1"/>
    <col min="16" max="16" width="8.44140625" style="46" customWidth="1"/>
    <col min="17" max="18" width="16.109375" style="46" customWidth="1"/>
    <col min="19" max="19" width="14.44140625" style="46" customWidth="1"/>
    <col min="20" max="20" width="12" style="46" customWidth="1"/>
    <col min="21" max="23" width="16.109375" style="46" customWidth="1"/>
    <col min="24" max="24" width="32.77734375" style="46" customWidth="1"/>
    <col min="25" max="25" width="36.77734375" style="46" customWidth="1"/>
    <col min="26" max="16384" width="9.109375" style="46"/>
  </cols>
  <sheetData>
    <row r="1" spans="1:30" s="39" customFormat="1" ht="31.2">
      <c r="A1" s="6"/>
      <c r="B1" s="2" t="s">
        <v>11</v>
      </c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0" customFormat="1" ht="28.8" customHeight="1">
      <c r="A2" s="43"/>
      <c r="B2" s="34" t="s">
        <v>21</v>
      </c>
      <c r="C2" s="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30" customFormat="1" ht="15.6">
      <c r="A3" s="26" t="s">
        <v>33</v>
      </c>
      <c r="B3" s="116" t="s">
        <v>169</v>
      </c>
      <c r="C3" s="33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45"/>
      <c r="Y3" s="45"/>
      <c r="Z3" s="45"/>
      <c r="AA3" s="45"/>
      <c r="AB3" s="45"/>
      <c r="AC3" s="45"/>
      <c r="AD3" s="45"/>
    </row>
    <row r="4" spans="1:30" customFormat="1" ht="93.6">
      <c r="A4" s="49" t="s">
        <v>34</v>
      </c>
      <c r="B4" s="114" t="s">
        <v>168</v>
      </c>
      <c r="C4" s="33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45"/>
      <c r="Y4" s="45"/>
      <c r="Z4" s="45"/>
      <c r="AA4" s="45"/>
      <c r="AB4" s="45"/>
      <c r="AC4" s="45"/>
      <c r="AD4" s="45"/>
    </row>
    <row r="5" spans="1:30" customFormat="1" ht="15.6">
      <c r="A5" s="60" t="s">
        <v>12</v>
      </c>
      <c r="B5" s="53"/>
      <c r="C5" s="33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45"/>
      <c r="Y5" s="45"/>
      <c r="Z5" s="45"/>
      <c r="AA5" s="45"/>
      <c r="AB5" s="45"/>
      <c r="AC5" s="45"/>
      <c r="AD5" s="45"/>
    </row>
    <row r="6" spans="1:30" customFormat="1" ht="15.6">
      <c r="A6" s="50"/>
      <c r="B6" s="51"/>
      <c r="C6" s="33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45"/>
      <c r="Y6" s="45"/>
      <c r="Z6" s="45"/>
      <c r="AA6" s="45"/>
      <c r="AB6" s="45"/>
      <c r="AC6" s="45"/>
      <c r="AD6" s="45"/>
    </row>
    <row r="7" spans="1:30" s="45" customFormat="1" ht="15.6">
      <c r="A7" s="21" t="s">
        <v>3</v>
      </c>
      <c r="B7" s="22"/>
      <c r="C7" s="22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spans="1:30" s="45" customFormat="1" ht="15.6">
      <c r="A8" s="54" t="s">
        <v>30</v>
      </c>
      <c r="B8" s="23"/>
      <c r="C8" s="24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spans="1:30" s="45" customFormat="1" ht="15.6">
      <c r="A9" s="31" t="s">
        <v>31</v>
      </c>
      <c r="B9" s="5"/>
      <c r="C9" s="5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1:30" s="45" customFormat="1" ht="15.6">
      <c r="A10" s="31" t="s">
        <v>32</v>
      </c>
      <c r="B10" s="5"/>
      <c r="C10" s="5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30" s="45" customFormat="1" ht="15.6">
      <c r="A11" s="25"/>
      <c r="B11" s="19"/>
      <c r="C11" s="33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</row>
    <row r="12" spans="1:30" customFormat="1" ht="15.6">
      <c r="A12" s="8"/>
      <c r="B12" s="9"/>
      <c r="C12" s="119" t="s">
        <v>48</v>
      </c>
      <c r="D12" s="117"/>
      <c r="E12" s="117"/>
      <c r="F12" s="118"/>
      <c r="G12" s="119" t="s">
        <v>49</v>
      </c>
      <c r="H12" s="117"/>
      <c r="I12" s="117"/>
      <c r="J12" s="118"/>
      <c r="K12" s="119" t="s">
        <v>141</v>
      </c>
      <c r="L12" s="117"/>
      <c r="M12" s="117"/>
      <c r="N12" s="117"/>
      <c r="O12" s="117" t="s">
        <v>120</v>
      </c>
      <c r="P12" s="117"/>
      <c r="Q12" s="117"/>
      <c r="R12" s="117"/>
      <c r="S12" s="117" t="s">
        <v>121</v>
      </c>
      <c r="T12" s="117"/>
      <c r="U12" s="117"/>
      <c r="V12" s="118"/>
      <c r="W12" s="42" t="s">
        <v>119</v>
      </c>
      <c r="X12" s="45"/>
    </row>
    <row r="13" spans="1:30" ht="31.2">
      <c r="A13" s="8" t="s">
        <v>0</v>
      </c>
      <c r="B13" s="9" t="s">
        <v>13</v>
      </c>
      <c r="C13" s="42" t="s">
        <v>1</v>
      </c>
      <c r="D13" s="42" t="s">
        <v>4</v>
      </c>
      <c r="E13" s="14" t="s">
        <v>10</v>
      </c>
      <c r="F13" s="14" t="s">
        <v>27</v>
      </c>
      <c r="G13" s="42" t="s">
        <v>1</v>
      </c>
      <c r="H13" s="42" t="s">
        <v>4</v>
      </c>
      <c r="I13" s="14" t="s">
        <v>10</v>
      </c>
      <c r="J13" s="14" t="s">
        <v>27</v>
      </c>
      <c r="K13" s="42" t="s">
        <v>1</v>
      </c>
      <c r="L13" s="42" t="s">
        <v>4</v>
      </c>
      <c r="M13" s="14" t="s">
        <v>10</v>
      </c>
      <c r="N13" s="89" t="s">
        <v>27</v>
      </c>
      <c r="O13" s="42" t="s">
        <v>1</v>
      </c>
      <c r="P13" s="42" t="s">
        <v>4</v>
      </c>
      <c r="Q13" s="14" t="s">
        <v>10</v>
      </c>
      <c r="R13" s="89" t="s">
        <v>27</v>
      </c>
      <c r="S13" s="42" t="s">
        <v>1</v>
      </c>
      <c r="T13" s="42" t="s">
        <v>4</v>
      </c>
      <c r="U13" s="14" t="s">
        <v>10</v>
      </c>
      <c r="V13" s="89" t="s">
        <v>27</v>
      </c>
      <c r="W13" s="14" t="s">
        <v>117</v>
      </c>
      <c r="X13" s="90" t="s">
        <v>22</v>
      </c>
      <c r="Y13" s="41" t="s">
        <v>19</v>
      </c>
    </row>
    <row r="14" spans="1:30" ht="15.6">
      <c r="A14" s="7">
        <v>1</v>
      </c>
      <c r="B14" s="11" t="s">
        <v>107</v>
      </c>
      <c r="C14" s="37"/>
      <c r="D14" s="38"/>
      <c r="E14" s="36"/>
      <c r="F14" s="88">
        <f>SUBTOTAL(9,F15:F22)</f>
        <v>0</v>
      </c>
      <c r="G14" s="37"/>
      <c r="H14" s="38"/>
      <c r="I14" s="36"/>
      <c r="J14" s="88">
        <f>SUBTOTAL(9,J15:J22)</f>
        <v>0</v>
      </c>
      <c r="K14" s="37"/>
      <c r="L14" s="38"/>
      <c r="M14" s="36"/>
      <c r="N14" s="88">
        <f>SUBTOTAL(9,N15:N22)</f>
        <v>0</v>
      </c>
      <c r="O14" s="88"/>
      <c r="P14" s="88"/>
      <c r="Q14" s="88"/>
      <c r="R14" s="88">
        <f>SUBTOTAL(9,R15:R22)</f>
        <v>0</v>
      </c>
      <c r="S14" s="88"/>
      <c r="T14" s="88"/>
      <c r="U14" s="88"/>
      <c r="V14" s="88">
        <f>SUBTOTAL(9,V15:V22)</f>
        <v>0</v>
      </c>
      <c r="W14" s="88">
        <f>SUBTOTAL(9,W15:W22)</f>
        <v>0</v>
      </c>
      <c r="X14" s="55"/>
      <c r="Y14" s="55"/>
    </row>
    <row r="15" spans="1:30" ht="15.6">
      <c r="A15" s="27" t="s">
        <v>5</v>
      </c>
      <c r="B15" s="10" t="s">
        <v>23</v>
      </c>
      <c r="C15" s="15" t="s">
        <v>26</v>
      </c>
      <c r="D15" s="84">
        <v>109</v>
      </c>
      <c r="E15" s="52"/>
      <c r="F15" s="16">
        <f>D15*E15</f>
        <v>0</v>
      </c>
      <c r="G15" s="15" t="s">
        <v>26</v>
      </c>
      <c r="H15" s="84">
        <v>15</v>
      </c>
      <c r="I15" s="52"/>
      <c r="J15" s="16">
        <f>H15*I15</f>
        <v>0</v>
      </c>
      <c r="K15" s="15" t="s">
        <v>26</v>
      </c>
      <c r="L15" s="84">
        <v>15</v>
      </c>
      <c r="M15" s="52"/>
      <c r="N15" s="16">
        <f t="shared" ref="N15:N22" si="0">L15*M15</f>
        <v>0</v>
      </c>
      <c r="O15" s="15" t="s">
        <v>26</v>
      </c>
      <c r="P15" s="84">
        <v>5</v>
      </c>
      <c r="Q15" s="52"/>
      <c r="R15" s="16"/>
      <c r="S15" s="15" t="s">
        <v>26</v>
      </c>
      <c r="T15" s="84">
        <v>5</v>
      </c>
      <c r="U15" s="52"/>
      <c r="V15" s="16">
        <f>T15*U15</f>
        <v>0</v>
      </c>
      <c r="W15" s="81">
        <f t="shared" ref="W15:W18" si="1">SUM(F15+J15+N15+R15+V15)</f>
        <v>0</v>
      </c>
      <c r="X15" s="56"/>
      <c r="Y15" s="55"/>
    </row>
    <row r="16" spans="1:30" ht="15.6">
      <c r="A16" s="27" t="s">
        <v>28</v>
      </c>
      <c r="B16" s="74" t="s">
        <v>41</v>
      </c>
      <c r="C16" s="15" t="s">
        <v>26</v>
      </c>
      <c r="D16" s="84">
        <v>30</v>
      </c>
      <c r="E16" s="52"/>
      <c r="F16" s="16">
        <f>D16*E16</f>
        <v>0</v>
      </c>
      <c r="G16" s="15" t="s">
        <v>26</v>
      </c>
      <c r="H16" s="84">
        <v>5</v>
      </c>
      <c r="I16" s="52"/>
      <c r="J16" s="16">
        <f>H16*I16</f>
        <v>0</v>
      </c>
      <c r="K16" s="15" t="s">
        <v>26</v>
      </c>
      <c r="L16" s="84">
        <v>5</v>
      </c>
      <c r="M16" s="52"/>
      <c r="N16" s="16">
        <f t="shared" si="0"/>
        <v>0</v>
      </c>
      <c r="O16" s="15" t="s">
        <v>26</v>
      </c>
      <c r="P16" s="84">
        <v>5</v>
      </c>
      <c r="Q16" s="52"/>
      <c r="R16" s="16">
        <f t="shared" ref="R16:R22" si="2">P16*Q16</f>
        <v>0</v>
      </c>
      <c r="S16" s="15" t="s">
        <v>26</v>
      </c>
      <c r="T16" s="84">
        <v>5</v>
      </c>
      <c r="U16" s="52"/>
      <c r="V16" s="16">
        <f>T16*U16</f>
        <v>0</v>
      </c>
      <c r="W16" s="81">
        <f t="shared" si="1"/>
        <v>0</v>
      </c>
      <c r="X16" s="56"/>
      <c r="Y16" s="55"/>
    </row>
    <row r="17" spans="1:25" ht="15.6">
      <c r="A17" s="27" t="s">
        <v>6</v>
      </c>
      <c r="B17" s="74" t="s">
        <v>24</v>
      </c>
      <c r="C17" s="15" t="s">
        <v>26</v>
      </c>
      <c r="D17" s="84">
        <v>109</v>
      </c>
      <c r="E17" s="52"/>
      <c r="F17" s="16">
        <f t="shared" ref="F17:F22" si="3">D17*E17</f>
        <v>0</v>
      </c>
      <c r="G17" s="15" t="s">
        <v>26</v>
      </c>
      <c r="H17" s="84">
        <v>15</v>
      </c>
      <c r="I17" s="52"/>
      <c r="J17" s="16">
        <f t="shared" ref="J17:J22" si="4">H17*I17</f>
        <v>0</v>
      </c>
      <c r="K17" s="15" t="s">
        <v>26</v>
      </c>
      <c r="L17" s="84">
        <v>15</v>
      </c>
      <c r="M17" s="52"/>
      <c r="N17" s="16">
        <f t="shared" si="0"/>
        <v>0</v>
      </c>
      <c r="O17" s="15" t="s">
        <v>26</v>
      </c>
      <c r="P17" s="84">
        <v>55</v>
      </c>
      <c r="Q17" s="52"/>
      <c r="R17" s="16">
        <f t="shared" si="2"/>
        <v>0</v>
      </c>
      <c r="S17" s="15" t="s">
        <v>26</v>
      </c>
      <c r="T17" s="84">
        <v>5</v>
      </c>
      <c r="U17" s="52"/>
      <c r="V17" s="16">
        <f>T17*U17</f>
        <v>0</v>
      </c>
      <c r="W17" s="81">
        <f t="shared" si="1"/>
        <v>0</v>
      </c>
      <c r="X17" s="56"/>
      <c r="Y17" s="55"/>
    </row>
    <row r="18" spans="1:25" ht="15.6">
      <c r="A18" s="27" t="s">
        <v>7</v>
      </c>
      <c r="B18" s="74" t="s">
        <v>109</v>
      </c>
      <c r="C18" s="78" t="s">
        <v>104</v>
      </c>
      <c r="D18" s="84">
        <v>2500</v>
      </c>
      <c r="E18" s="52"/>
      <c r="F18" s="16">
        <f t="shared" si="3"/>
        <v>0</v>
      </c>
      <c r="G18" s="78" t="s">
        <v>104</v>
      </c>
      <c r="H18" s="84">
        <v>500</v>
      </c>
      <c r="I18" s="52"/>
      <c r="J18" s="16">
        <f t="shared" si="4"/>
        <v>0</v>
      </c>
      <c r="K18" s="78" t="s">
        <v>104</v>
      </c>
      <c r="L18" s="84">
        <v>500</v>
      </c>
      <c r="M18" s="52"/>
      <c r="N18" s="16">
        <f t="shared" si="0"/>
        <v>0</v>
      </c>
      <c r="O18" s="78" t="s">
        <v>104</v>
      </c>
      <c r="P18" s="84">
        <v>100</v>
      </c>
      <c r="Q18" s="52"/>
      <c r="R18" s="16">
        <f t="shared" si="2"/>
        <v>0</v>
      </c>
      <c r="S18" s="78" t="s">
        <v>104</v>
      </c>
      <c r="T18" s="84">
        <v>100</v>
      </c>
      <c r="U18" s="52"/>
      <c r="V18" s="16">
        <f>T18*U18</f>
        <v>0</v>
      </c>
      <c r="W18" s="81">
        <f t="shared" si="1"/>
        <v>0</v>
      </c>
      <c r="X18" s="56"/>
      <c r="Y18" s="55"/>
    </row>
    <row r="19" spans="1:25" ht="15.6">
      <c r="A19" s="27" t="s">
        <v>8</v>
      </c>
      <c r="B19" s="10" t="s">
        <v>25</v>
      </c>
      <c r="C19" s="15" t="s">
        <v>26</v>
      </c>
      <c r="D19" s="84">
        <v>109</v>
      </c>
      <c r="E19" s="52"/>
      <c r="F19" s="16">
        <f t="shared" si="3"/>
        <v>0</v>
      </c>
      <c r="G19" s="15" t="s">
        <v>26</v>
      </c>
      <c r="H19" s="84">
        <v>15</v>
      </c>
      <c r="I19" s="52"/>
      <c r="J19" s="16">
        <f t="shared" si="4"/>
        <v>0</v>
      </c>
      <c r="K19" s="15" t="s">
        <v>26</v>
      </c>
      <c r="L19" s="84">
        <v>15</v>
      </c>
      <c r="M19" s="52"/>
      <c r="N19" s="16">
        <f t="shared" si="0"/>
        <v>0</v>
      </c>
      <c r="O19" s="15" t="s">
        <v>26</v>
      </c>
      <c r="P19" s="84">
        <v>5</v>
      </c>
      <c r="Q19" s="52"/>
      <c r="R19" s="16">
        <f t="shared" si="2"/>
        <v>0</v>
      </c>
      <c r="S19" s="15" t="s">
        <v>26</v>
      </c>
      <c r="T19" s="84">
        <v>5</v>
      </c>
      <c r="U19" s="52"/>
      <c r="V19" s="16"/>
      <c r="W19" s="81">
        <f>SUM(F19+J19+N19+R19+V19)</f>
        <v>0</v>
      </c>
      <c r="X19" s="56"/>
      <c r="Y19" s="55"/>
    </row>
    <row r="20" spans="1:25" ht="15.6">
      <c r="A20" s="75" t="s">
        <v>9</v>
      </c>
      <c r="B20" s="74" t="s">
        <v>112</v>
      </c>
      <c r="C20" s="15" t="s">
        <v>26</v>
      </c>
      <c r="D20" s="84">
        <v>109</v>
      </c>
      <c r="E20" s="52"/>
      <c r="F20" s="16">
        <f t="shared" si="3"/>
        <v>0</v>
      </c>
      <c r="G20" s="15" t="s">
        <v>26</v>
      </c>
      <c r="H20" s="84">
        <v>15</v>
      </c>
      <c r="I20" s="52"/>
      <c r="J20" s="16">
        <f t="shared" si="4"/>
        <v>0</v>
      </c>
      <c r="K20" s="15" t="s">
        <v>26</v>
      </c>
      <c r="L20" s="84">
        <v>15</v>
      </c>
      <c r="M20" s="52"/>
      <c r="N20" s="16">
        <f t="shared" si="0"/>
        <v>0</v>
      </c>
      <c r="O20" s="15" t="s">
        <v>26</v>
      </c>
      <c r="P20" s="84">
        <v>5</v>
      </c>
      <c r="Q20" s="52"/>
      <c r="R20" s="16">
        <f t="shared" si="2"/>
        <v>0</v>
      </c>
      <c r="S20" s="15" t="s">
        <v>26</v>
      </c>
      <c r="T20" s="84">
        <v>5</v>
      </c>
      <c r="U20" s="52"/>
      <c r="V20" s="16">
        <f>T20*U20</f>
        <v>0</v>
      </c>
      <c r="W20" s="81">
        <f t="shared" ref="W20:W22" si="5">SUM(F20+J20+N20+R20+V20)</f>
        <v>0</v>
      </c>
      <c r="X20" s="56"/>
      <c r="Y20" s="55"/>
    </row>
    <row r="21" spans="1:25" ht="31.2">
      <c r="A21" s="75" t="s">
        <v>110</v>
      </c>
      <c r="B21" s="115" t="s">
        <v>166</v>
      </c>
      <c r="C21" s="15" t="s">
        <v>26</v>
      </c>
      <c r="D21" s="84">
        <v>5</v>
      </c>
      <c r="E21" s="52"/>
      <c r="F21" s="16">
        <f t="shared" si="3"/>
        <v>0</v>
      </c>
      <c r="G21" s="15" t="s">
        <v>26</v>
      </c>
      <c r="H21" s="84">
        <v>5</v>
      </c>
      <c r="I21" s="52"/>
      <c r="J21" s="16">
        <f t="shared" si="4"/>
        <v>0</v>
      </c>
      <c r="K21" s="15" t="s">
        <v>26</v>
      </c>
      <c r="L21" s="84">
        <v>5</v>
      </c>
      <c r="M21" s="52"/>
      <c r="N21" s="16">
        <f t="shared" si="0"/>
        <v>0</v>
      </c>
      <c r="O21" s="15" t="s">
        <v>26</v>
      </c>
      <c r="P21" s="84">
        <v>5</v>
      </c>
      <c r="Q21" s="52"/>
      <c r="R21" s="16">
        <f t="shared" si="2"/>
        <v>0</v>
      </c>
      <c r="S21" s="15" t="s">
        <v>26</v>
      </c>
      <c r="T21" s="84">
        <v>5</v>
      </c>
      <c r="U21" s="52"/>
      <c r="V21" s="16">
        <f>T21*U21</f>
        <v>0</v>
      </c>
      <c r="W21" s="81">
        <f t="shared" si="5"/>
        <v>0</v>
      </c>
      <c r="X21" s="56"/>
      <c r="Y21" s="55"/>
    </row>
    <row r="22" spans="1:25" ht="15.6">
      <c r="A22" s="75" t="s">
        <v>111</v>
      </c>
      <c r="B22" s="74" t="s">
        <v>118</v>
      </c>
      <c r="C22" s="15" t="s">
        <v>26</v>
      </c>
      <c r="D22" s="84">
        <v>5</v>
      </c>
      <c r="E22" s="52"/>
      <c r="F22" s="16">
        <f t="shared" si="3"/>
        <v>0</v>
      </c>
      <c r="G22" s="15" t="s">
        <v>26</v>
      </c>
      <c r="H22" s="84">
        <v>2</v>
      </c>
      <c r="I22" s="52"/>
      <c r="J22" s="16">
        <f t="shared" si="4"/>
        <v>0</v>
      </c>
      <c r="K22" s="15" t="s">
        <v>26</v>
      </c>
      <c r="L22" s="84">
        <v>2</v>
      </c>
      <c r="M22" s="52"/>
      <c r="N22" s="16">
        <f t="shared" si="0"/>
        <v>0</v>
      </c>
      <c r="O22" s="15" t="s">
        <v>26</v>
      </c>
      <c r="P22" s="84">
        <v>2</v>
      </c>
      <c r="Q22" s="52"/>
      <c r="R22" s="16">
        <f t="shared" si="2"/>
        <v>0</v>
      </c>
      <c r="S22" s="15" t="s">
        <v>26</v>
      </c>
      <c r="T22" s="84">
        <v>2</v>
      </c>
      <c r="U22" s="52"/>
      <c r="V22" s="16">
        <f>T22*U22</f>
        <v>0</v>
      </c>
      <c r="W22" s="81">
        <f t="shared" si="5"/>
        <v>0</v>
      </c>
      <c r="X22" s="56"/>
      <c r="Y22" s="55"/>
    </row>
    <row r="23" spans="1:25" ht="15.6">
      <c r="A23" s="76">
        <v>2</v>
      </c>
      <c r="B23" s="11" t="s">
        <v>106</v>
      </c>
      <c r="C23" s="88"/>
      <c r="D23" s="88"/>
      <c r="E23" s="88"/>
      <c r="F23" s="88">
        <f>SUBTOTAL(9,F24:F31)</f>
        <v>0</v>
      </c>
      <c r="G23" s="88"/>
      <c r="H23" s="88"/>
      <c r="I23" s="88"/>
      <c r="J23" s="88">
        <f>SUBTOTAL(9,J24:J31)</f>
        <v>0</v>
      </c>
      <c r="K23" s="88"/>
      <c r="L23" s="88"/>
      <c r="M23" s="88"/>
      <c r="N23" s="88">
        <f>SUBTOTAL(9,N24:N31)</f>
        <v>0</v>
      </c>
      <c r="O23" s="88"/>
      <c r="P23" s="88"/>
      <c r="Q23" s="88"/>
      <c r="R23" s="88">
        <f>SUBTOTAL(9,R24:R31)</f>
        <v>0</v>
      </c>
      <c r="S23" s="88"/>
      <c r="T23" s="88"/>
      <c r="U23" s="88"/>
      <c r="V23" s="88">
        <f>SUBTOTAL(9,V24:V31)</f>
        <v>0</v>
      </c>
      <c r="W23" s="88">
        <f>SUBTOTAL(9,W24:W31)</f>
        <v>0</v>
      </c>
      <c r="X23" s="56"/>
      <c r="Y23" s="55"/>
    </row>
    <row r="24" spans="1:25" ht="15.6">
      <c r="A24" s="75" t="s">
        <v>36</v>
      </c>
      <c r="B24" s="10" t="s">
        <v>23</v>
      </c>
      <c r="C24" s="78" t="s">
        <v>26</v>
      </c>
      <c r="D24" s="84">
        <v>89</v>
      </c>
      <c r="E24" s="52"/>
      <c r="F24" s="16">
        <f>D24*E24</f>
        <v>0</v>
      </c>
      <c r="G24" s="78" t="s">
        <v>26</v>
      </c>
      <c r="H24" s="84">
        <v>10</v>
      </c>
      <c r="I24" s="52"/>
      <c r="J24" s="16">
        <f>H24*I24</f>
        <v>0</v>
      </c>
      <c r="K24" s="78" t="s">
        <v>26</v>
      </c>
      <c r="L24" s="84">
        <v>10</v>
      </c>
      <c r="M24" s="52"/>
      <c r="N24" s="16">
        <f t="shared" ref="N24:N31" si="6">L24*M24</f>
        <v>0</v>
      </c>
      <c r="O24" s="78" t="s">
        <v>26</v>
      </c>
      <c r="P24" s="84">
        <v>5</v>
      </c>
      <c r="Q24" s="52"/>
      <c r="R24" s="16">
        <f t="shared" ref="R24:R31" si="7">P24*Q24</f>
        <v>0</v>
      </c>
      <c r="S24" s="78" t="s">
        <v>26</v>
      </c>
      <c r="T24" s="84">
        <v>5</v>
      </c>
      <c r="U24" s="52"/>
      <c r="V24" s="16">
        <f t="shared" ref="V24:V31" si="8">T24*U24</f>
        <v>0</v>
      </c>
      <c r="W24" s="81">
        <f t="shared" ref="W24:W25" si="9">SUM(F24+J24+N24+R24+V24)</f>
        <v>0</v>
      </c>
      <c r="X24" s="56"/>
      <c r="Y24" s="55"/>
    </row>
    <row r="25" spans="1:25" ht="15.6">
      <c r="A25" s="75" t="s">
        <v>35</v>
      </c>
      <c r="B25" s="74" t="s">
        <v>41</v>
      </c>
      <c r="C25" s="15" t="s">
        <v>26</v>
      </c>
      <c r="D25" s="84">
        <v>20</v>
      </c>
      <c r="E25" s="52"/>
      <c r="F25" s="16">
        <f>D25*E25</f>
        <v>0</v>
      </c>
      <c r="G25" s="15" t="s">
        <v>26</v>
      </c>
      <c r="H25" s="84">
        <v>5</v>
      </c>
      <c r="I25" s="52"/>
      <c r="J25" s="16">
        <f>H25*I25</f>
        <v>0</v>
      </c>
      <c r="K25" s="15" t="s">
        <v>26</v>
      </c>
      <c r="L25" s="84">
        <v>5</v>
      </c>
      <c r="M25" s="52"/>
      <c r="N25" s="16">
        <f t="shared" si="6"/>
        <v>0</v>
      </c>
      <c r="O25" s="15" t="s">
        <v>26</v>
      </c>
      <c r="P25" s="84">
        <v>5</v>
      </c>
      <c r="Q25" s="52"/>
      <c r="R25" s="16">
        <f t="shared" si="7"/>
        <v>0</v>
      </c>
      <c r="S25" s="15" t="s">
        <v>26</v>
      </c>
      <c r="T25" s="84">
        <v>5</v>
      </c>
      <c r="U25" s="52"/>
      <c r="V25" s="16">
        <f t="shared" si="8"/>
        <v>0</v>
      </c>
      <c r="W25" s="81">
        <f t="shared" si="9"/>
        <v>0</v>
      </c>
      <c r="X25" s="56"/>
      <c r="Y25" s="55"/>
    </row>
    <row r="26" spans="1:25" ht="15.6">
      <c r="A26" s="75" t="s">
        <v>37</v>
      </c>
      <c r="B26" s="10" t="s">
        <v>24</v>
      </c>
      <c r="C26" s="15" t="s">
        <v>26</v>
      </c>
      <c r="D26" s="84">
        <v>89</v>
      </c>
      <c r="E26" s="52"/>
      <c r="F26" s="16">
        <f t="shared" ref="F26:F31" si="10">D26*E26</f>
        <v>0</v>
      </c>
      <c r="G26" s="15" t="s">
        <v>26</v>
      </c>
      <c r="H26" s="84">
        <v>20</v>
      </c>
      <c r="I26" s="52"/>
      <c r="J26" s="16">
        <f t="shared" ref="J26:J31" si="11">H26*I26</f>
        <v>0</v>
      </c>
      <c r="K26" s="15" t="s">
        <v>26</v>
      </c>
      <c r="L26" s="84">
        <v>20</v>
      </c>
      <c r="M26" s="52"/>
      <c r="N26" s="16">
        <f t="shared" si="6"/>
        <v>0</v>
      </c>
      <c r="O26" s="15" t="s">
        <v>26</v>
      </c>
      <c r="P26" s="84">
        <v>10</v>
      </c>
      <c r="Q26" s="52"/>
      <c r="R26" s="16">
        <f t="shared" si="7"/>
        <v>0</v>
      </c>
      <c r="S26" s="15" t="s">
        <v>26</v>
      </c>
      <c r="T26" s="84">
        <v>10</v>
      </c>
      <c r="U26" s="52"/>
      <c r="V26" s="16">
        <f t="shared" si="8"/>
        <v>0</v>
      </c>
      <c r="W26" s="81">
        <f>SUM(F26+J26+N26+R26+V26)</f>
        <v>0</v>
      </c>
      <c r="X26" s="56"/>
      <c r="Y26" s="55"/>
    </row>
    <row r="27" spans="1:25" ht="15.6">
      <c r="A27" s="75" t="s">
        <v>38</v>
      </c>
      <c r="B27" s="74" t="s">
        <v>108</v>
      </c>
      <c r="C27" s="78" t="s">
        <v>104</v>
      </c>
      <c r="D27" s="84">
        <v>1500</v>
      </c>
      <c r="E27" s="52"/>
      <c r="F27" s="16">
        <f t="shared" si="10"/>
        <v>0</v>
      </c>
      <c r="G27" s="78" t="s">
        <v>104</v>
      </c>
      <c r="H27" s="84">
        <v>250</v>
      </c>
      <c r="I27" s="52"/>
      <c r="J27" s="16">
        <f t="shared" si="11"/>
        <v>0</v>
      </c>
      <c r="K27" s="78" t="s">
        <v>104</v>
      </c>
      <c r="L27" s="84">
        <v>250</v>
      </c>
      <c r="M27" s="52"/>
      <c r="N27" s="16">
        <f t="shared" si="6"/>
        <v>0</v>
      </c>
      <c r="O27" s="78" t="s">
        <v>104</v>
      </c>
      <c r="P27" s="84">
        <v>50</v>
      </c>
      <c r="Q27" s="52"/>
      <c r="R27" s="16">
        <f t="shared" si="7"/>
        <v>0</v>
      </c>
      <c r="S27" s="78" t="s">
        <v>104</v>
      </c>
      <c r="T27" s="84">
        <v>50</v>
      </c>
      <c r="U27" s="52"/>
      <c r="V27" s="16">
        <f t="shared" si="8"/>
        <v>0</v>
      </c>
      <c r="W27" s="81">
        <f t="shared" ref="W27:W92" si="12">SUM(F27+J27+N27+R27+V27)</f>
        <v>0</v>
      </c>
      <c r="X27" s="56"/>
      <c r="Y27" s="55"/>
    </row>
    <row r="28" spans="1:25" ht="15.6">
      <c r="A28" s="75" t="s">
        <v>39</v>
      </c>
      <c r="B28" s="10" t="s">
        <v>25</v>
      </c>
      <c r="C28" s="15" t="s">
        <v>26</v>
      </c>
      <c r="D28" s="84">
        <v>89</v>
      </c>
      <c r="E28" s="52"/>
      <c r="F28" s="16">
        <f t="shared" si="10"/>
        <v>0</v>
      </c>
      <c r="G28" s="15" t="s">
        <v>26</v>
      </c>
      <c r="H28" s="84">
        <v>20</v>
      </c>
      <c r="I28" s="52"/>
      <c r="J28" s="16">
        <f t="shared" si="11"/>
        <v>0</v>
      </c>
      <c r="K28" s="15" t="s">
        <v>26</v>
      </c>
      <c r="L28" s="84">
        <v>20</v>
      </c>
      <c r="M28" s="52"/>
      <c r="N28" s="16">
        <f t="shared" si="6"/>
        <v>0</v>
      </c>
      <c r="O28" s="15" t="s">
        <v>26</v>
      </c>
      <c r="P28" s="84">
        <v>10</v>
      </c>
      <c r="Q28" s="52"/>
      <c r="R28" s="16">
        <f t="shared" si="7"/>
        <v>0</v>
      </c>
      <c r="S28" s="15" t="s">
        <v>26</v>
      </c>
      <c r="T28" s="84">
        <v>10</v>
      </c>
      <c r="U28" s="52"/>
      <c r="V28" s="16">
        <f t="shared" si="8"/>
        <v>0</v>
      </c>
      <c r="W28" s="81">
        <f t="shared" si="12"/>
        <v>0</v>
      </c>
      <c r="X28" s="56"/>
      <c r="Y28" s="55"/>
    </row>
    <row r="29" spans="1:25" ht="15.6">
      <c r="A29" s="75" t="s">
        <v>40</v>
      </c>
      <c r="B29" s="74" t="s">
        <v>112</v>
      </c>
      <c r="C29" s="15" t="s">
        <v>26</v>
      </c>
      <c r="D29" s="84">
        <v>89</v>
      </c>
      <c r="E29" s="52"/>
      <c r="F29" s="16">
        <f t="shared" si="10"/>
        <v>0</v>
      </c>
      <c r="G29" s="15" t="s">
        <v>26</v>
      </c>
      <c r="H29" s="84">
        <v>20</v>
      </c>
      <c r="I29" s="52"/>
      <c r="J29" s="16">
        <f t="shared" si="11"/>
        <v>0</v>
      </c>
      <c r="K29" s="15" t="s">
        <v>26</v>
      </c>
      <c r="L29" s="84">
        <v>20</v>
      </c>
      <c r="M29" s="52"/>
      <c r="N29" s="16">
        <f t="shared" si="6"/>
        <v>0</v>
      </c>
      <c r="O29" s="15" t="s">
        <v>26</v>
      </c>
      <c r="P29" s="84">
        <v>10</v>
      </c>
      <c r="Q29" s="52"/>
      <c r="R29" s="16">
        <f t="shared" si="7"/>
        <v>0</v>
      </c>
      <c r="S29" s="15" t="s">
        <v>26</v>
      </c>
      <c r="T29" s="84">
        <v>10</v>
      </c>
      <c r="U29" s="52"/>
      <c r="V29" s="16">
        <f t="shared" si="8"/>
        <v>0</v>
      </c>
      <c r="W29" s="81">
        <f t="shared" si="12"/>
        <v>0</v>
      </c>
      <c r="X29" s="56"/>
      <c r="Y29" s="55"/>
    </row>
    <row r="30" spans="1:25" ht="31.2">
      <c r="A30" s="75" t="s">
        <v>113</v>
      </c>
      <c r="B30" s="115" t="s">
        <v>167</v>
      </c>
      <c r="C30" s="15" t="s">
        <v>26</v>
      </c>
      <c r="D30" s="84">
        <v>5</v>
      </c>
      <c r="E30" s="52"/>
      <c r="F30" s="16">
        <f t="shared" si="10"/>
        <v>0</v>
      </c>
      <c r="G30" s="15" t="s">
        <v>26</v>
      </c>
      <c r="H30" s="84">
        <v>5</v>
      </c>
      <c r="I30" s="52"/>
      <c r="J30" s="16">
        <f t="shared" si="11"/>
        <v>0</v>
      </c>
      <c r="K30" s="15" t="s">
        <v>26</v>
      </c>
      <c r="L30" s="84">
        <v>5</v>
      </c>
      <c r="M30" s="52"/>
      <c r="N30" s="16">
        <f t="shared" si="6"/>
        <v>0</v>
      </c>
      <c r="O30" s="15" t="s">
        <v>26</v>
      </c>
      <c r="P30" s="84">
        <v>5</v>
      </c>
      <c r="Q30" s="52"/>
      <c r="R30" s="16">
        <f t="shared" si="7"/>
        <v>0</v>
      </c>
      <c r="S30" s="15" t="s">
        <v>26</v>
      </c>
      <c r="T30" s="84">
        <v>5</v>
      </c>
      <c r="U30" s="52"/>
      <c r="V30" s="16">
        <f t="shared" si="8"/>
        <v>0</v>
      </c>
      <c r="W30" s="81">
        <f t="shared" si="12"/>
        <v>0</v>
      </c>
      <c r="X30" s="56"/>
      <c r="Y30" s="55"/>
    </row>
    <row r="31" spans="1:25" ht="15.6">
      <c r="A31" s="75" t="s">
        <v>114</v>
      </c>
      <c r="B31" s="74" t="s">
        <v>118</v>
      </c>
      <c r="C31" s="15" t="s">
        <v>26</v>
      </c>
      <c r="D31" s="84">
        <v>5</v>
      </c>
      <c r="E31" s="52"/>
      <c r="F31" s="16">
        <f t="shared" si="10"/>
        <v>0</v>
      </c>
      <c r="G31" s="15" t="s">
        <v>26</v>
      </c>
      <c r="H31" s="84">
        <v>5</v>
      </c>
      <c r="I31" s="52"/>
      <c r="J31" s="16">
        <f t="shared" si="11"/>
        <v>0</v>
      </c>
      <c r="K31" s="15" t="s">
        <v>26</v>
      </c>
      <c r="L31" s="84">
        <v>5</v>
      </c>
      <c r="M31" s="52"/>
      <c r="N31" s="16">
        <f t="shared" si="6"/>
        <v>0</v>
      </c>
      <c r="O31" s="15" t="s">
        <v>26</v>
      </c>
      <c r="P31" s="84">
        <v>5</v>
      </c>
      <c r="Q31" s="52"/>
      <c r="R31" s="16">
        <f t="shared" si="7"/>
        <v>0</v>
      </c>
      <c r="S31" s="15" t="s">
        <v>26</v>
      </c>
      <c r="T31" s="84">
        <v>5</v>
      </c>
      <c r="U31" s="52"/>
      <c r="V31" s="16">
        <f t="shared" si="8"/>
        <v>0</v>
      </c>
      <c r="W31" s="81">
        <f t="shared" si="12"/>
        <v>0</v>
      </c>
      <c r="X31" s="56"/>
      <c r="Y31" s="55"/>
    </row>
    <row r="32" spans="1:25" ht="15.6">
      <c r="A32" s="82">
        <v>3</v>
      </c>
      <c r="B32" s="83" t="s">
        <v>105</v>
      </c>
      <c r="C32" s="88"/>
      <c r="D32" s="88"/>
      <c r="E32" s="88"/>
      <c r="F32" s="88">
        <f>SUBTOTAL(9,F33:F40)</f>
        <v>0</v>
      </c>
      <c r="G32" s="88"/>
      <c r="H32" s="88"/>
      <c r="I32" s="88"/>
      <c r="J32" s="88">
        <f>SUBTOTAL(9,J33:J40)</f>
        <v>0</v>
      </c>
      <c r="K32" s="88"/>
      <c r="L32" s="88"/>
      <c r="M32" s="88"/>
      <c r="N32" s="88">
        <f>SUBTOTAL(9,N33:N40)</f>
        <v>0</v>
      </c>
      <c r="O32" s="88"/>
      <c r="P32" s="88"/>
      <c r="Q32" s="88"/>
      <c r="R32" s="88">
        <f>SUBTOTAL(9,R33:R40)</f>
        <v>0</v>
      </c>
      <c r="S32" s="88"/>
      <c r="T32" s="88"/>
      <c r="U32" s="88"/>
      <c r="V32" s="88">
        <f>SUBTOTAL(9,V33:V40)</f>
        <v>0</v>
      </c>
      <c r="W32" s="88">
        <f>SUBTOTAL(9,W33:W40)</f>
        <v>0</v>
      </c>
      <c r="X32" s="56"/>
      <c r="Y32" s="55"/>
    </row>
    <row r="33" spans="1:25" ht="15.6">
      <c r="A33" s="75" t="s">
        <v>42</v>
      </c>
      <c r="B33" s="10" t="s">
        <v>23</v>
      </c>
      <c r="C33" s="15" t="s">
        <v>26</v>
      </c>
      <c r="D33" s="84">
        <v>65</v>
      </c>
      <c r="E33" s="52"/>
      <c r="F33" s="16">
        <f>D33*E33</f>
        <v>0</v>
      </c>
      <c r="G33" s="15" t="s">
        <v>26</v>
      </c>
      <c r="H33" s="84">
        <v>30</v>
      </c>
      <c r="I33" s="52"/>
      <c r="J33" s="16">
        <f>H33*I33</f>
        <v>0</v>
      </c>
      <c r="K33" s="15" t="s">
        <v>26</v>
      </c>
      <c r="L33" s="84">
        <v>30</v>
      </c>
      <c r="M33" s="52"/>
      <c r="N33" s="16">
        <f t="shared" ref="N33:N40" si="13">L33*M33</f>
        <v>0</v>
      </c>
      <c r="O33" s="15" t="s">
        <v>26</v>
      </c>
      <c r="P33" s="84">
        <v>10</v>
      </c>
      <c r="Q33" s="52"/>
      <c r="R33" s="16">
        <f t="shared" ref="R33:R40" si="14">P33*Q33</f>
        <v>0</v>
      </c>
      <c r="S33" s="15" t="s">
        <v>26</v>
      </c>
      <c r="T33" s="84">
        <v>10</v>
      </c>
      <c r="U33" s="52"/>
      <c r="V33" s="16">
        <f t="shared" ref="V33:V40" si="15">T33*U33</f>
        <v>0</v>
      </c>
      <c r="W33" s="81">
        <f t="shared" si="12"/>
        <v>0</v>
      </c>
      <c r="X33" s="56"/>
      <c r="Y33" s="55"/>
    </row>
    <row r="34" spans="1:25" ht="15.6">
      <c r="A34" s="75" t="s">
        <v>43</v>
      </c>
      <c r="B34" s="74" t="s">
        <v>41</v>
      </c>
      <c r="C34" s="15" t="s">
        <v>26</v>
      </c>
      <c r="D34" s="84">
        <v>16</v>
      </c>
      <c r="E34" s="52"/>
      <c r="F34" s="16">
        <f>D34*E34</f>
        <v>0</v>
      </c>
      <c r="G34" s="15" t="s">
        <v>26</v>
      </c>
      <c r="H34" s="84">
        <v>10</v>
      </c>
      <c r="I34" s="52"/>
      <c r="J34" s="16">
        <f>H34*I34</f>
        <v>0</v>
      </c>
      <c r="K34" s="15" t="s">
        <v>26</v>
      </c>
      <c r="L34" s="84">
        <v>5</v>
      </c>
      <c r="M34" s="52"/>
      <c r="N34" s="16">
        <f t="shared" si="13"/>
        <v>0</v>
      </c>
      <c r="O34" s="15" t="s">
        <v>26</v>
      </c>
      <c r="P34" s="84">
        <v>5</v>
      </c>
      <c r="Q34" s="52"/>
      <c r="R34" s="16">
        <f t="shared" si="14"/>
        <v>0</v>
      </c>
      <c r="S34" s="15" t="s">
        <v>26</v>
      </c>
      <c r="T34" s="84">
        <v>5</v>
      </c>
      <c r="U34" s="52"/>
      <c r="V34" s="16">
        <f t="shared" si="15"/>
        <v>0</v>
      </c>
      <c r="W34" s="81">
        <f t="shared" si="12"/>
        <v>0</v>
      </c>
      <c r="X34" s="56"/>
      <c r="Y34" s="55"/>
    </row>
    <row r="35" spans="1:25" ht="15.6">
      <c r="A35" s="75" t="s">
        <v>44</v>
      </c>
      <c r="B35" s="10" t="s">
        <v>24</v>
      </c>
      <c r="C35" s="15" t="s">
        <v>26</v>
      </c>
      <c r="D35" s="84">
        <v>65</v>
      </c>
      <c r="E35" s="52"/>
      <c r="F35" s="16">
        <f t="shared" ref="F35:F42" si="16">D35*E35</f>
        <v>0</v>
      </c>
      <c r="G35" s="15" t="s">
        <v>26</v>
      </c>
      <c r="H35" s="84">
        <v>30</v>
      </c>
      <c r="I35" s="52"/>
      <c r="J35" s="16">
        <f t="shared" ref="J35:J40" si="17">H35*I35</f>
        <v>0</v>
      </c>
      <c r="K35" s="15" t="s">
        <v>26</v>
      </c>
      <c r="L35" s="84">
        <v>15</v>
      </c>
      <c r="M35" s="52"/>
      <c r="N35" s="16">
        <f t="shared" si="13"/>
        <v>0</v>
      </c>
      <c r="O35" s="15" t="s">
        <v>26</v>
      </c>
      <c r="P35" s="84">
        <v>5</v>
      </c>
      <c r="Q35" s="52"/>
      <c r="R35" s="16">
        <f t="shared" si="14"/>
        <v>0</v>
      </c>
      <c r="S35" s="15" t="s">
        <v>26</v>
      </c>
      <c r="T35" s="84">
        <v>5</v>
      </c>
      <c r="U35" s="52"/>
      <c r="V35" s="16">
        <f t="shared" si="15"/>
        <v>0</v>
      </c>
      <c r="W35" s="81">
        <f t="shared" si="12"/>
        <v>0</v>
      </c>
      <c r="X35" s="56"/>
      <c r="Y35" s="55"/>
    </row>
    <row r="36" spans="1:25" ht="15.6">
      <c r="A36" s="75" t="s">
        <v>45</v>
      </c>
      <c r="B36" s="74" t="s">
        <v>108</v>
      </c>
      <c r="C36" s="78" t="s">
        <v>104</v>
      </c>
      <c r="D36" s="84">
        <v>1250</v>
      </c>
      <c r="E36" s="52"/>
      <c r="F36" s="16">
        <f t="shared" si="16"/>
        <v>0</v>
      </c>
      <c r="G36" s="78" t="s">
        <v>104</v>
      </c>
      <c r="H36" s="84">
        <v>200</v>
      </c>
      <c r="I36" s="52"/>
      <c r="J36" s="16">
        <f t="shared" si="17"/>
        <v>0</v>
      </c>
      <c r="K36" s="78" t="s">
        <v>104</v>
      </c>
      <c r="L36" s="84">
        <v>200</v>
      </c>
      <c r="M36" s="52"/>
      <c r="N36" s="16">
        <f t="shared" si="13"/>
        <v>0</v>
      </c>
      <c r="O36" s="78" t="s">
        <v>104</v>
      </c>
      <c r="P36" s="84">
        <v>50</v>
      </c>
      <c r="Q36" s="52"/>
      <c r="R36" s="16">
        <f t="shared" si="14"/>
        <v>0</v>
      </c>
      <c r="S36" s="78" t="s">
        <v>104</v>
      </c>
      <c r="T36" s="84">
        <v>50</v>
      </c>
      <c r="U36" s="52"/>
      <c r="V36" s="16">
        <f t="shared" si="15"/>
        <v>0</v>
      </c>
      <c r="W36" s="81">
        <f t="shared" si="12"/>
        <v>0</v>
      </c>
      <c r="X36" s="56"/>
      <c r="Y36" s="55"/>
    </row>
    <row r="37" spans="1:25" ht="15.6">
      <c r="A37" s="75" t="s">
        <v>46</v>
      </c>
      <c r="B37" s="10" t="s">
        <v>25</v>
      </c>
      <c r="C37" s="15" t="s">
        <v>26</v>
      </c>
      <c r="D37" s="84">
        <v>65</v>
      </c>
      <c r="E37" s="52"/>
      <c r="F37" s="16">
        <f t="shared" si="16"/>
        <v>0</v>
      </c>
      <c r="G37" s="15" t="s">
        <v>26</v>
      </c>
      <c r="H37" s="84">
        <v>65</v>
      </c>
      <c r="I37" s="52"/>
      <c r="J37" s="16">
        <f t="shared" si="17"/>
        <v>0</v>
      </c>
      <c r="K37" s="15" t="s">
        <v>26</v>
      </c>
      <c r="L37" s="84">
        <v>65</v>
      </c>
      <c r="M37" s="52"/>
      <c r="N37" s="16">
        <f t="shared" si="13"/>
        <v>0</v>
      </c>
      <c r="O37" s="15" t="s">
        <v>26</v>
      </c>
      <c r="P37" s="84">
        <v>35</v>
      </c>
      <c r="Q37" s="52"/>
      <c r="R37" s="16">
        <f t="shared" si="14"/>
        <v>0</v>
      </c>
      <c r="S37" s="15" t="s">
        <v>26</v>
      </c>
      <c r="T37" s="84">
        <v>35</v>
      </c>
      <c r="U37" s="52"/>
      <c r="V37" s="16">
        <f t="shared" si="15"/>
        <v>0</v>
      </c>
      <c r="W37" s="81">
        <f t="shared" si="12"/>
        <v>0</v>
      </c>
      <c r="X37" s="56"/>
      <c r="Y37" s="55"/>
    </row>
    <row r="38" spans="1:25" ht="15.6">
      <c r="A38" s="75" t="s">
        <v>47</v>
      </c>
      <c r="B38" s="74" t="s">
        <v>112</v>
      </c>
      <c r="C38" s="15" t="s">
        <v>26</v>
      </c>
      <c r="D38" s="84">
        <v>65</v>
      </c>
      <c r="E38" s="52"/>
      <c r="F38" s="16">
        <f t="shared" si="16"/>
        <v>0</v>
      </c>
      <c r="G38" s="15" t="s">
        <v>26</v>
      </c>
      <c r="H38" s="84">
        <v>65</v>
      </c>
      <c r="I38" s="52"/>
      <c r="J38" s="16">
        <f t="shared" si="17"/>
        <v>0</v>
      </c>
      <c r="K38" s="15" t="s">
        <v>26</v>
      </c>
      <c r="L38" s="84">
        <v>65</v>
      </c>
      <c r="M38" s="52"/>
      <c r="N38" s="16">
        <f t="shared" si="13"/>
        <v>0</v>
      </c>
      <c r="O38" s="15" t="s">
        <v>26</v>
      </c>
      <c r="P38" s="84">
        <v>35</v>
      </c>
      <c r="Q38" s="52"/>
      <c r="R38" s="16">
        <f t="shared" si="14"/>
        <v>0</v>
      </c>
      <c r="S38" s="15" t="s">
        <v>26</v>
      </c>
      <c r="T38" s="84">
        <v>35</v>
      </c>
      <c r="U38" s="52"/>
      <c r="V38" s="16">
        <f t="shared" si="15"/>
        <v>0</v>
      </c>
      <c r="W38" s="81">
        <f t="shared" si="12"/>
        <v>0</v>
      </c>
      <c r="X38" s="56"/>
      <c r="Y38" s="55"/>
    </row>
    <row r="39" spans="1:25" ht="31.2">
      <c r="A39" s="75" t="s">
        <v>115</v>
      </c>
      <c r="B39" s="115" t="s">
        <v>166</v>
      </c>
      <c r="C39" s="15" t="s">
        <v>26</v>
      </c>
      <c r="D39" s="84">
        <v>5</v>
      </c>
      <c r="E39" s="52"/>
      <c r="F39" s="16">
        <f t="shared" si="16"/>
        <v>0</v>
      </c>
      <c r="G39" s="15" t="s">
        <v>26</v>
      </c>
      <c r="H39" s="84">
        <v>5</v>
      </c>
      <c r="I39" s="52"/>
      <c r="J39" s="16">
        <f t="shared" si="17"/>
        <v>0</v>
      </c>
      <c r="K39" s="15" t="s">
        <v>26</v>
      </c>
      <c r="L39" s="84">
        <v>5</v>
      </c>
      <c r="M39" s="52"/>
      <c r="N39" s="16">
        <f t="shared" si="13"/>
        <v>0</v>
      </c>
      <c r="O39" s="15" t="s">
        <v>26</v>
      </c>
      <c r="P39" s="84">
        <v>5</v>
      </c>
      <c r="Q39" s="52"/>
      <c r="R39" s="16">
        <f t="shared" si="14"/>
        <v>0</v>
      </c>
      <c r="S39" s="15" t="s">
        <v>26</v>
      </c>
      <c r="T39" s="84">
        <v>5</v>
      </c>
      <c r="U39" s="52"/>
      <c r="V39" s="16">
        <f t="shared" si="15"/>
        <v>0</v>
      </c>
      <c r="W39" s="81">
        <f t="shared" si="12"/>
        <v>0</v>
      </c>
      <c r="X39" s="56"/>
      <c r="Y39" s="55"/>
    </row>
    <row r="40" spans="1:25" ht="15.6">
      <c r="A40" s="75" t="s">
        <v>116</v>
      </c>
      <c r="B40" s="74" t="s">
        <v>118</v>
      </c>
      <c r="C40" s="15" t="s">
        <v>26</v>
      </c>
      <c r="D40" s="84">
        <v>10</v>
      </c>
      <c r="E40" s="52"/>
      <c r="F40" s="16">
        <f t="shared" si="16"/>
        <v>0</v>
      </c>
      <c r="G40" s="15" t="s">
        <v>26</v>
      </c>
      <c r="H40" s="84">
        <v>2</v>
      </c>
      <c r="I40" s="52"/>
      <c r="J40" s="16">
        <f t="shared" si="17"/>
        <v>0</v>
      </c>
      <c r="K40" s="15" t="s">
        <v>26</v>
      </c>
      <c r="L40" s="84">
        <v>1</v>
      </c>
      <c r="M40" s="52"/>
      <c r="N40" s="16">
        <f t="shared" si="13"/>
        <v>0</v>
      </c>
      <c r="O40" s="15" t="s">
        <v>26</v>
      </c>
      <c r="P40" s="84">
        <v>1</v>
      </c>
      <c r="Q40" s="52"/>
      <c r="R40" s="16">
        <f t="shared" si="14"/>
        <v>0</v>
      </c>
      <c r="S40" s="15" t="s">
        <v>26</v>
      </c>
      <c r="T40" s="84">
        <v>1</v>
      </c>
      <c r="U40" s="52"/>
      <c r="V40" s="16">
        <f t="shared" si="15"/>
        <v>0</v>
      </c>
      <c r="W40" s="81">
        <f t="shared" si="12"/>
        <v>0</v>
      </c>
      <c r="X40" s="56"/>
      <c r="Y40" s="55"/>
    </row>
    <row r="41" spans="1:25" ht="15.6">
      <c r="A41" s="82">
        <v>4</v>
      </c>
      <c r="B41" s="83" t="s">
        <v>135</v>
      </c>
      <c r="C41" s="88"/>
      <c r="D41" s="88"/>
      <c r="E41" s="88"/>
      <c r="F41" s="88">
        <f>SUBTOTAL(9,F42:F43)</f>
        <v>0</v>
      </c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56"/>
      <c r="Y41" s="55"/>
    </row>
    <row r="42" spans="1:25" ht="46.8">
      <c r="A42" s="75" t="s">
        <v>71</v>
      </c>
      <c r="B42" s="74" t="s">
        <v>137</v>
      </c>
      <c r="C42" s="98" t="s">
        <v>138</v>
      </c>
      <c r="D42" s="99">
        <v>1</v>
      </c>
      <c r="E42" s="103"/>
      <c r="F42" s="104">
        <f t="shared" si="16"/>
        <v>0</v>
      </c>
      <c r="G42" s="95"/>
      <c r="H42" s="96"/>
      <c r="I42" s="102"/>
      <c r="J42" s="97"/>
      <c r="K42" s="100"/>
      <c r="L42" s="101"/>
      <c r="M42" s="102"/>
      <c r="N42" s="97"/>
      <c r="O42" s="100"/>
      <c r="P42" s="101"/>
      <c r="Q42" s="102"/>
      <c r="R42" s="97"/>
      <c r="S42" s="100"/>
      <c r="T42" s="101"/>
      <c r="U42" s="102"/>
      <c r="V42" s="97"/>
      <c r="W42" s="97"/>
      <c r="X42" s="56"/>
      <c r="Y42" s="55"/>
    </row>
    <row r="43" spans="1:25" ht="46.8">
      <c r="A43" s="75" t="s">
        <v>72</v>
      </c>
      <c r="B43" s="74" t="s">
        <v>136</v>
      </c>
      <c r="C43" s="98" t="s">
        <v>138</v>
      </c>
      <c r="D43" s="99">
        <v>1</v>
      </c>
      <c r="E43" s="103"/>
      <c r="F43" s="104">
        <f t="shared" ref="F43" si="18">D43*E43</f>
        <v>0</v>
      </c>
      <c r="G43" s="95"/>
      <c r="H43" s="96"/>
      <c r="I43" s="102"/>
      <c r="J43" s="97"/>
      <c r="K43" s="100"/>
      <c r="L43" s="101"/>
      <c r="M43" s="102"/>
      <c r="N43" s="97"/>
      <c r="O43" s="100"/>
      <c r="P43" s="101"/>
      <c r="Q43" s="102"/>
      <c r="R43" s="97"/>
      <c r="S43" s="100"/>
      <c r="T43" s="101"/>
      <c r="U43" s="102"/>
      <c r="V43" s="97"/>
      <c r="W43" s="97"/>
      <c r="X43" s="56"/>
      <c r="Y43" s="55"/>
    </row>
    <row r="44" spans="1:25" ht="15.6">
      <c r="A44" s="76">
        <v>5</v>
      </c>
      <c r="B44" s="77" t="s">
        <v>142</v>
      </c>
      <c r="C44" s="106"/>
      <c r="D44" s="107"/>
      <c r="E44" s="108"/>
      <c r="F44" s="109">
        <f>SUBTOTAL(9,F45:F64)</f>
        <v>0</v>
      </c>
      <c r="G44" s="110"/>
      <c r="H44" s="111"/>
      <c r="I44" s="112"/>
      <c r="J44" s="109">
        <f>SUBTOTAL(9,J45:J64)</f>
        <v>0</v>
      </c>
      <c r="K44" s="110"/>
      <c r="L44" s="111"/>
      <c r="M44" s="112"/>
      <c r="N44" s="113">
        <f>SUBTOTAL(9,N45:N64)</f>
        <v>0</v>
      </c>
      <c r="O44" s="110"/>
      <c r="P44" s="111"/>
      <c r="Q44" s="112"/>
      <c r="R44" s="113">
        <f>SUBTOTAL(9,R45:R64)</f>
        <v>0</v>
      </c>
      <c r="S44" s="110"/>
      <c r="T44" s="111"/>
      <c r="U44" s="112"/>
      <c r="V44" s="113">
        <f>SUBTOTAL(9,V45:V64)</f>
        <v>0</v>
      </c>
      <c r="W44" s="113">
        <f>SUBTOTAL(9,W45:W46)</f>
        <v>0</v>
      </c>
      <c r="X44" s="56"/>
      <c r="Y44" s="55"/>
    </row>
    <row r="45" spans="1:25" ht="15.6">
      <c r="A45" s="75" t="s">
        <v>86</v>
      </c>
      <c r="B45" s="74" t="s">
        <v>139</v>
      </c>
      <c r="C45" s="98" t="s">
        <v>51</v>
      </c>
      <c r="D45" s="99">
        <v>4</v>
      </c>
      <c r="E45" s="103"/>
      <c r="F45" s="16">
        <f>D45*E45</f>
        <v>0</v>
      </c>
      <c r="G45" s="95" t="s">
        <v>51</v>
      </c>
      <c r="H45" s="96">
        <v>4</v>
      </c>
      <c r="I45" s="102"/>
      <c r="J45" s="16">
        <f>H45*I45</f>
        <v>0</v>
      </c>
      <c r="K45" s="100" t="s">
        <v>51</v>
      </c>
      <c r="L45" s="101">
        <v>4</v>
      </c>
      <c r="M45" s="102"/>
      <c r="N45" s="97">
        <f>L45*M45</f>
        <v>0</v>
      </c>
      <c r="O45" s="100" t="s">
        <v>51</v>
      </c>
      <c r="P45" s="101">
        <v>4</v>
      </c>
      <c r="Q45" s="102"/>
      <c r="R45" s="97">
        <f>P45*Q45</f>
        <v>0</v>
      </c>
      <c r="S45" s="100" t="s">
        <v>51</v>
      </c>
      <c r="T45" s="101">
        <v>4</v>
      </c>
      <c r="U45" s="102"/>
      <c r="V45" s="97">
        <f>T45*U45</f>
        <v>0</v>
      </c>
      <c r="W45" s="97">
        <f t="shared" si="12"/>
        <v>0</v>
      </c>
      <c r="X45" s="56"/>
      <c r="Y45" s="55"/>
    </row>
    <row r="46" spans="1:25" ht="15.6">
      <c r="A46" s="75" t="s">
        <v>87</v>
      </c>
      <c r="B46" s="74" t="s">
        <v>140</v>
      </c>
      <c r="C46" s="98" t="s">
        <v>51</v>
      </c>
      <c r="D46" s="99">
        <v>4</v>
      </c>
      <c r="E46" s="103"/>
      <c r="F46" s="105">
        <f>D46*E46</f>
        <v>0</v>
      </c>
      <c r="G46" s="95" t="s">
        <v>51</v>
      </c>
      <c r="H46" s="96">
        <v>4</v>
      </c>
      <c r="I46" s="102"/>
      <c r="J46" s="105">
        <f>H46*I46</f>
        <v>0</v>
      </c>
      <c r="K46" s="100" t="s">
        <v>51</v>
      </c>
      <c r="L46" s="101">
        <v>4</v>
      </c>
      <c r="M46" s="102"/>
      <c r="N46" s="97">
        <f>L46*M46</f>
        <v>0</v>
      </c>
      <c r="O46" s="100" t="s">
        <v>51</v>
      </c>
      <c r="P46" s="101">
        <v>4</v>
      </c>
      <c r="Q46" s="102"/>
      <c r="R46" s="97">
        <f>P46*Q46</f>
        <v>0</v>
      </c>
      <c r="S46" s="100" t="s">
        <v>51</v>
      </c>
      <c r="T46" s="101">
        <v>4</v>
      </c>
      <c r="U46" s="102"/>
      <c r="V46" s="97">
        <f>T46*U46</f>
        <v>0</v>
      </c>
      <c r="W46" s="97">
        <f t="shared" si="12"/>
        <v>0</v>
      </c>
      <c r="X46" s="56"/>
      <c r="Y46" s="55"/>
    </row>
    <row r="47" spans="1:25" ht="15.6">
      <c r="A47" s="76">
        <v>6</v>
      </c>
      <c r="B47" s="77" t="s">
        <v>143</v>
      </c>
      <c r="C47" s="88"/>
      <c r="D47" s="88"/>
      <c r="E47" s="88"/>
      <c r="F47" s="88">
        <f>SUBTOTAL(9,F48:F67)</f>
        <v>0</v>
      </c>
      <c r="G47" s="88"/>
      <c r="H47" s="88"/>
      <c r="I47" s="88"/>
      <c r="J47" s="88">
        <f>SUBTOTAL(9,J48:J67)</f>
        <v>0</v>
      </c>
      <c r="K47" s="88"/>
      <c r="L47" s="88"/>
      <c r="M47" s="88"/>
      <c r="N47" s="88">
        <f>SUBTOTAL(9,N48:N67)</f>
        <v>0</v>
      </c>
      <c r="O47" s="88"/>
      <c r="P47" s="88"/>
      <c r="Q47" s="88"/>
      <c r="R47" s="88">
        <f>SUBTOTAL(9,R48:R67)</f>
        <v>0</v>
      </c>
      <c r="S47" s="88"/>
      <c r="T47" s="88"/>
      <c r="U47" s="88"/>
      <c r="V47" s="88">
        <f>SUBTOTAL(9,V48:V67)</f>
        <v>0</v>
      </c>
      <c r="W47" s="88">
        <f>SUBTOTAL(9,W48:W67)</f>
        <v>0</v>
      </c>
      <c r="X47" s="56"/>
      <c r="Y47" s="55"/>
    </row>
    <row r="48" spans="1:25" ht="15.6">
      <c r="A48" s="75" t="s">
        <v>93</v>
      </c>
      <c r="B48" s="74" t="s">
        <v>50</v>
      </c>
      <c r="C48" s="78" t="s">
        <v>51</v>
      </c>
      <c r="D48" s="79">
        <v>4</v>
      </c>
      <c r="E48" s="80"/>
      <c r="F48" s="16">
        <f t="shared" ref="F48:F67" si="19">D48*E48</f>
        <v>0</v>
      </c>
      <c r="G48" s="78" t="s">
        <v>51</v>
      </c>
      <c r="H48" s="79">
        <v>4</v>
      </c>
      <c r="I48" s="80"/>
      <c r="J48" s="16">
        <f t="shared" ref="J48:J67" si="20">H48*I48</f>
        <v>0</v>
      </c>
      <c r="K48" s="78" t="s">
        <v>51</v>
      </c>
      <c r="L48" s="79">
        <v>4</v>
      </c>
      <c r="M48" s="80"/>
      <c r="N48" s="16">
        <f t="shared" ref="N48:N67" si="21">L48*M48</f>
        <v>0</v>
      </c>
      <c r="O48" s="78" t="s">
        <v>51</v>
      </c>
      <c r="P48" s="79">
        <v>4</v>
      </c>
      <c r="Q48" s="80"/>
      <c r="R48" s="16">
        <f t="shared" ref="R48:R67" si="22">P48*Q48</f>
        <v>0</v>
      </c>
      <c r="S48" s="78" t="s">
        <v>51</v>
      </c>
      <c r="T48" s="79">
        <v>4</v>
      </c>
      <c r="U48" s="80"/>
      <c r="V48" s="16">
        <f t="shared" ref="V48:V67" si="23">T48*U48</f>
        <v>0</v>
      </c>
      <c r="W48" s="81">
        <f t="shared" si="12"/>
        <v>0</v>
      </c>
      <c r="X48" s="56"/>
      <c r="Y48" s="55"/>
    </row>
    <row r="49" spans="1:25" ht="15.6">
      <c r="A49" s="75" t="s">
        <v>94</v>
      </c>
      <c r="B49" s="74" t="s">
        <v>52</v>
      </c>
      <c r="C49" s="78" t="s">
        <v>51</v>
      </c>
      <c r="D49" s="79">
        <v>4</v>
      </c>
      <c r="E49" s="80"/>
      <c r="F49" s="16">
        <f t="shared" si="19"/>
        <v>0</v>
      </c>
      <c r="G49" s="78" t="s">
        <v>51</v>
      </c>
      <c r="H49" s="79">
        <v>4</v>
      </c>
      <c r="I49" s="80"/>
      <c r="J49" s="16">
        <f t="shared" si="20"/>
        <v>0</v>
      </c>
      <c r="K49" s="78" t="s">
        <v>51</v>
      </c>
      <c r="L49" s="79">
        <v>4</v>
      </c>
      <c r="M49" s="80"/>
      <c r="N49" s="16">
        <f t="shared" si="21"/>
        <v>0</v>
      </c>
      <c r="O49" s="78" t="s">
        <v>51</v>
      </c>
      <c r="P49" s="79">
        <v>4</v>
      </c>
      <c r="Q49" s="80"/>
      <c r="R49" s="16">
        <f t="shared" si="22"/>
        <v>0</v>
      </c>
      <c r="S49" s="78" t="s">
        <v>51</v>
      </c>
      <c r="T49" s="79">
        <v>4</v>
      </c>
      <c r="U49" s="80"/>
      <c r="V49" s="16">
        <f t="shared" si="23"/>
        <v>0</v>
      </c>
      <c r="W49" s="81">
        <f t="shared" si="12"/>
        <v>0</v>
      </c>
      <c r="X49" s="56"/>
      <c r="Y49" s="55"/>
    </row>
    <row r="50" spans="1:25" ht="15.6">
      <c r="A50" s="75" t="s">
        <v>95</v>
      </c>
      <c r="B50" s="74" t="s">
        <v>53</v>
      </c>
      <c r="C50" s="78" t="s">
        <v>51</v>
      </c>
      <c r="D50" s="79">
        <v>4</v>
      </c>
      <c r="E50" s="80"/>
      <c r="F50" s="16">
        <f t="shared" si="19"/>
        <v>0</v>
      </c>
      <c r="G50" s="78" t="s">
        <v>51</v>
      </c>
      <c r="H50" s="79">
        <v>4</v>
      </c>
      <c r="I50" s="80"/>
      <c r="J50" s="16">
        <f t="shared" si="20"/>
        <v>0</v>
      </c>
      <c r="K50" s="78" t="s">
        <v>51</v>
      </c>
      <c r="L50" s="79">
        <v>4</v>
      </c>
      <c r="M50" s="80"/>
      <c r="N50" s="16">
        <f t="shared" si="21"/>
        <v>0</v>
      </c>
      <c r="O50" s="78" t="s">
        <v>51</v>
      </c>
      <c r="P50" s="79">
        <v>4</v>
      </c>
      <c r="Q50" s="80"/>
      <c r="R50" s="16">
        <f t="shared" si="22"/>
        <v>0</v>
      </c>
      <c r="S50" s="78" t="s">
        <v>51</v>
      </c>
      <c r="T50" s="79">
        <v>4</v>
      </c>
      <c r="U50" s="80"/>
      <c r="V50" s="16">
        <f t="shared" si="23"/>
        <v>0</v>
      </c>
      <c r="W50" s="81">
        <f t="shared" si="12"/>
        <v>0</v>
      </c>
      <c r="X50" s="56"/>
      <c r="Y50" s="55"/>
    </row>
    <row r="51" spans="1:25" ht="15.6">
      <c r="A51" s="75" t="s">
        <v>96</v>
      </c>
      <c r="B51" s="74" t="s">
        <v>54</v>
      </c>
      <c r="C51" s="78" t="s">
        <v>51</v>
      </c>
      <c r="D51" s="79">
        <v>4</v>
      </c>
      <c r="E51" s="80"/>
      <c r="F51" s="16">
        <f t="shared" si="19"/>
        <v>0</v>
      </c>
      <c r="G51" s="78" t="s">
        <v>51</v>
      </c>
      <c r="H51" s="79">
        <v>4</v>
      </c>
      <c r="I51" s="80"/>
      <c r="J51" s="16">
        <f t="shared" si="20"/>
        <v>0</v>
      </c>
      <c r="K51" s="78" t="s">
        <v>51</v>
      </c>
      <c r="L51" s="79">
        <v>4</v>
      </c>
      <c r="M51" s="80"/>
      <c r="N51" s="16">
        <f t="shared" si="21"/>
        <v>0</v>
      </c>
      <c r="O51" s="78" t="s">
        <v>51</v>
      </c>
      <c r="P51" s="79">
        <v>4</v>
      </c>
      <c r="Q51" s="80"/>
      <c r="R51" s="16">
        <f t="shared" si="22"/>
        <v>0</v>
      </c>
      <c r="S51" s="78" t="s">
        <v>51</v>
      </c>
      <c r="T51" s="79">
        <v>4</v>
      </c>
      <c r="U51" s="80"/>
      <c r="V51" s="16">
        <f t="shared" si="23"/>
        <v>0</v>
      </c>
      <c r="W51" s="81">
        <f t="shared" si="12"/>
        <v>0</v>
      </c>
      <c r="X51" s="56"/>
      <c r="Y51" s="55"/>
    </row>
    <row r="52" spans="1:25" ht="15.6">
      <c r="A52" s="75" t="s">
        <v>97</v>
      </c>
      <c r="B52" s="74" t="s">
        <v>55</v>
      </c>
      <c r="C52" s="78" t="s">
        <v>51</v>
      </c>
      <c r="D52" s="79">
        <v>4</v>
      </c>
      <c r="E52" s="80"/>
      <c r="F52" s="16">
        <f t="shared" si="19"/>
        <v>0</v>
      </c>
      <c r="G52" s="78" t="s">
        <v>51</v>
      </c>
      <c r="H52" s="79">
        <v>4</v>
      </c>
      <c r="I52" s="80"/>
      <c r="J52" s="16">
        <f t="shared" si="20"/>
        <v>0</v>
      </c>
      <c r="K52" s="78" t="s">
        <v>51</v>
      </c>
      <c r="L52" s="79">
        <v>4</v>
      </c>
      <c r="M52" s="80"/>
      <c r="N52" s="16">
        <f t="shared" si="21"/>
        <v>0</v>
      </c>
      <c r="O52" s="78" t="s">
        <v>51</v>
      </c>
      <c r="P52" s="79">
        <v>4</v>
      </c>
      <c r="Q52" s="80"/>
      <c r="R52" s="16">
        <f t="shared" si="22"/>
        <v>0</v>
      </c>
      <c r="S52" s="78" t="s">
        <v>51</v>
      </c>
      <c r="T52" s="79">
        <v>4</v>
      </c>
      <c r="U52" s="80"/>
      <c r="V52" s="16">
        <f t="shared" si="23"/>
        <v>0</v>
      </c>
      <c r="W52" s="81">
        <f t="shared" si="12"/>
        <v>0</v>
      </c>
      <c r="X52" s="56"/>
      <c r="Y52" s="55"/>
    </row>
    <row r="53" spans="1:25" ht="15.6">
      <c r="A53" s="75" t="s">
        <v>98</v>
      </c>
      <c r="B53" s="74" t="s">
        <v>56</v>
      </c>
      <c r="C53" s="78" t="s">
        <v>51</v>
      </c>
      <c r="D53" s="79">
        <v>4</v>
      </c>
      <c r="E53" s="80"/>
      <c r="F53" s="16">
        <f t="shared" si="19"/>
        <v>0</v>
      </c>
      <c r="G53" s="78" t="s">
        <v>51</v>
      </c>
      <c r="H53" s="79">
        <v>4</v>
      </c>
      <c r="I53" s="80"/>
      <c r="J53" s="16">
        <f t="shared" si="20"/>
        <v>0</v>
      </c>
      <c r="K53" s="78" t="s">
        <v>51</v>
      </c>
      <c r="L53" s="79">
        <v>4</v>
      </c>
      <c r="M53" s="80"/>
      <c r="N53" s="16">
        <f t="shared" si="21"/>
        <v>0</v>
      </c>
      <c r="O53" s="78" t="s">
        <v>51</v>
      </c>
      <c r="P53" s="79">
        <v>4</v>
      </c>
      <c r="Q53" s="80"/>
      <c r="R53" s="16">
        <f t="shared" si="22"/>
        <v>0</v>
      </c>
      <c r="S53" s="78" t="s">
        <v>51</v>
      </c>
      <c r="T53" s="79">
        <v>4</v>
      </c>
      <c r="U53" s="80"/>
      <c r="V53" s="16">
        <f t="shared" si="23"/>
        <v>0</v>
      </c>
      <c r="W53" s="81">
        <f t="shared" si="12"/>
        <v>0</v>
      </c>
      <c r="X53" s="56"/>
      <c r="Y53" s="55"/>
    </row>
    <row r="54" spans="1:25" ht="15.6">
      <c r="A54" s="75" t="s">
        <v>99</v>
      </c>
      <c r="B54" s="74" t="s">
        <v>57</v>
      </c>
      <c r="C54" s="78" t="s">
        <v>51</v>
      </c>
      <c r="D54" s="79">
        <v>4</v>
      </c>
      <c r="E54" s="80"/>
      <c r="F54" s="16">
        <f t="shared" si="19"/>
        <v>0</v>
      </c>
      <c r="G54" s="78" t="s">
        <v>51</v>
      </c>
      <c r="H54" s="79">
        <v>4</v>
      </c>
      <c r="I54" s="80"/>
      <c r="J54" s="16">
        <f t="shared" si="20"/>
        <v>0</v>
      </c>
      <c r="K54" s="78" t="s">
        <v>51</v>
      </c>
      <c r="L54" s="79">
        <v>4</v>
      </c>
      <c r="M54" s="80"/>
      <c r="N54" s="16">
        <f t="shared" si="21"/>
        <v>0</v>
      </c>
      <c r="O54" s="78" t="s">
        <v>51</v>
      </c>
      <c r="P54" s="79">
        <v>4</v>
      </c>
      <c r="Q54" s="80"/>
      <c r="R54" s="16">
        <f t="shared" si="22"/>
        <v>0</v>
      </c>
      <c r="S54" s="78" t="s">
        <v>51</v>
      </c>
      <c r="T54" s="79">
        <v>4</v>
      </c>
      <c r="U54" s="80"/>
      <c r="V54" s="16">
        <f t="shared" si="23"/>
        <v>0</v>
      </c>
      <c r="W54" s="81">
        <f t="shared" si="12"/>
        <v>0</v>
      </c>
      <c r="X54" s="56"/>
      <c r="Y54" s="55"/>
    </row>
    <row r="55" spans="1:25" ht="15.6">
      <c r="A55" s="75" t="s">
        <v>100</v>
      </c>
      <c r="B55" s="74" t="s">
        <v>58</v>
      </c>
      <c r="C55" s="78" t="s">
        <v>51</v>
      </c>
      <c r="D55" s="79">
        <v>4</v>
      </c>
      <c r="E55" s="80"/>
      <c r="F55" s="16">
        <f t="shared" si="19"/>
        <v>0</v>
      </c>
      <c r="G55" s="78" t="s">
        <v>51</v>
      </c>
      <c r="H55" s="79">
        <v>4</v>
      </c>
      <c r="I55" s="80"/>
      <c r="J55" s="16">
        <f t="shared" si="20"/>
        <v>0</v>
      </c>
      <c r="K55" s="78" t="s">
        <v>51</v>
      </c>
      <c r="L55" s="79">
        <v>4</v>
      </c>
      <c r="M55" s="80"/>
      <c r="N55" s="16">
        <f t="shared" si="21"/>
        <v>0</v>
      </c>
      <c r="O55" s="78" t="s">
        <v>51</v>
      </c>
      <c r="P55" s="79">
        <v>4</v>
      </c>
      <c r="Q55" s="80"/>
      <c r="R55" s="16">
        <f t="shared" si="22"/>
        <v>0</v>
      </c>
      <c r="S55" s="78" t="s">
        <v>51</v>
      </c>
      <c r="T55" s="79">
        <v>4</v>
      </c>
      <c r="U55" s="80"/>
      <c r="V55" s="16">
        <f t="shared" si="23"/>
        <v>0</v>
      </c>
      <c r="W55" s="81">
        <f t="shared" si="12"/>
        <v>0</v>
      </c>
      <c r="X55" s="56"/>
      <c r="Y55" s="55"/>
    </row>
    <row r="56" spans="1:25" ht="15.6">
      <c r="A56" s="75" t="s">
        <v>101</v>
      </c>
      <c r="B56" s="74" t="s">
        <v>59</v>
      </c>
      <c r="C56" s="78" t="s">
        <v>51</v>
      </c>
      <c r="D56" s="79">
        <v>4</v>
      </c>
      <c r="E56" s="80"/>
      <c r="F56" s="16">
        <f t="shared" si="19"/>
        <v>0</v>
      </c>
      <c r="G56" s="78" t="s">
        <v>51</v>
      </c>
      <c r="H56" s="79">
        <v>4</v>
      </c>
      <c r="I56" s="80"/>
      <c r="J56" s="16">
        <f t="shared" si="20"/>
        <v>0</v>
      </c>
      <c r="K56" s="78" t="s">
        <v>51</v>
      </c>
      <c r="L56" s="79">
        <v>4</v>
      </c>
      <c r="M56" s="80"/>
      <c r="N56" s="16">
        <f t="shared" si="21"/>
        <v>0</v>
      </c>
      <c r="O56" s="78" t="s">
        <v>51</v>
      </c>
      <c r="P56" s="79">
        <v>4</v>
      </c>
      <c r="Q56" s="80"/>
      <c r="R56" s="16">
        <f t="shared" si="22"/>
        <v>0</v>
      </c>
      <c r="S56" s="78" t="s">
        <v>51</v>
      </c>
      <c r="T56" s="79">
        <v>4</v>
      </c>
      <c r="U56" s="80"/>
      <c r="V56" s="16">
        <f t="shared" si="23"/>
        <v>0</v>
      </c>
      <c r="W56" s="81">
        <f t="shared" si="12"/>
        <v>0</v>
      </c>
      <c r="X56" s="56"/>
      <c r="Y56" s="55"/>
    </row>
    <row r="57" spans="1:25" ht="15.6">
      <c r="A57" s="75" t="s">
        <v>102</v>
      </c>
      <c r="B57" s="74" t="s">
        <v>60</v>
      </c>
      <c r="C57" s="78" t="s">
        <v>51</v>
      </c>
      <c r="D57" s="79">
        <v>4</v>
      </c>
      <c r="E57" s="80"/>
      <c r="F57" s="16">
        <f t="shared" si="19"/>
        <v>0</v>
      </c>
      <c r="G57" s="78" t="s">
        <v>51</v>
      </c>
      <c r="H57" s="79">
        <v>4</v>
      </c>
      <c r="I57" s="80"/>
      <c r="J57" s="16">
        <f t="shared" si="20"/>
        <v>0</v>
      </c>
      <c r="K57" s="78" t="s">
        <v>51</v>
      </c>
      <c r="L57" s="79">
        <v>4</v>
      </c>
      <c r="M57" s="80"/>
      <c r="N57" s="16">
        <f t="shared" si="21"/>
        <v>0</v>
      </c>
      <c r="O57" s="78" t="s">
        <v>51</v>
      </c>
      <c r="P57" s="79">
        <v>4</v>
      </c>
      <c r="Q57" s="80"/>
      <c r="R57" s="16">
        <f t="shared" si="22"/>
        <v>0</v>
      </c>
      <c r="S57" s="78" t="s">
        <v>51</v>
      </c>
      <c r="T57" s="79">
        <v>4</v>
      </c>
      <c r="U57" s="80"/>
      <c r="V57" s="16">
        <f t="shared" si="23"/>
        <v>0</v>
      </c>
      <c r="W57" s="81">
        <f t="shared" si="12"/>
        <v>0</v>
      </c>
      <c r="X57" s="56"/>
      <c r="Y57" s="55"/>
    </row>
    <row r="58" spans="1:25" ht="15.6">
      <c r="A58" s="75" t="s">
        <v>132</v>
      </c>
      <c r="B58" s="74" t="s">
        <v>61</v>
      </c>
      <c r="C58" s="78" t="s">
        <v>51</v>
      </c>
      <c r="D58" s="79">
        <v>4</v>
      </c>
      <c r="E58" s="80"/>
      <c r="F58" s="16">
        <f t="shared" si="19"/>
        <v>0</v>
      </c>
      <c r="G58" s="78" t="s">
        <v>51</v>
      </c>
      <c r="H58" s="79">
        <v>4</v>
      </c>
      <c r="I58" s="80"/>
      <c r="J58" s="16">
        <f t="shared" si="20"/>
        <v>0</v>
      </c>
      <c r="K58" s="78" t="s">
        <v>51</v>
      </c>
      <c r="L58" s="79">
        <v>4</v>
      </c>
      <c r="M58" s="80"/>
      <c r="N58" s="16">
        <f t="shared" si="21"/>
        <v>0</v>
      </c>
      <c r="O58" s="78" t="s">
        <v>51</v>
      </c>
      <c r="P58" s="79">
        <v>4</v>
      </c>
      <c r="Q58" s="80"/>
      <c r="R58" s="16">
        <f t="shared" si="22"/>
        <v>0</v>
      </c>
      <c r="S58" s="78" t="s">
        <v>51</v>
      </c>
      <c r="T58" s="79">
        <v>4</v>
      </c>
      <c r="U58" s="80"/>
      <c r="V58" s="16">
        <f t="shared" si="23"/>
        <v>0</v>
      </c>
      <c r="W58" s="81">
        <f t="shared" si="12"/>
        <v>0</v>
      </c>
      <c r="X58" s="56"/>
      <c r="Y58" s="55"/>
    </row>
    <row r="59" spans="1:25" ht="15.6">
      <c r="A59" s="75" t="s">
        <v>133</v>
      </c>
      <c r="B59" s="74" t="s">
        <v>62</v>
      </c>
      <c r="C59" s="78" t="s">
        <v>51</v>
      </c>
      <c r="D59" s="79">
        <v>4</v>
      </c>
      <c r="E59" s="80"/>
      <c r="F59" s="16">
        <f t="shared" si="19"/>
        <v>0</v>
      </c>
      <c r="G59" s="78" t="s">
        <v>51</v>
      </c>
      <c r="H59" s="79">
        <v>4</v>
      </c>
      <c r="I59" s="80"/>
      <c r="J59" s="16">
        <f t="shared" si="20"/>
        <v>0</v>
      </c>
      <c r="K59" s="78" t="s">
        <v>51</v>
      </c>
      <c r="L59" s="79">
        <v>4</v>
      </c>
      <c r="M59" s="80"/>
      <c r="N59" s="16">
        <f t="shared" si="21"/>
        <v>0</v>
      </c>
      <c r="O59" s="78" t="s">
        <v>51</v>
      </c>
      <c r="P59" s="79">
        <v>4</v>
      </c>
      <c r="Q59" s="80"/>
      <c r="R59" s="16">
        <f t="shared" si="22"/>
        <v>0</v>
      </c>
      <c r="S59" s="78" t="s">
        <v>51</v>
      </c>
      <c r="T59" s="79">
        <v>4</v>
      </c>
      <c r="U59" s="80"/>
      <c r="V59" s="16">
        <f t="shared" si="23"/>
        <v>0</v>
      </c>
      <c r="W59" s="81">
        <f t="shared" si="12"/>
        <v>0</v>
      </c>
      <c r="X59" s="56"/>
      <c r="Y59" s="55"/>
    </row>
    <row r="60" spans="1:25" ht="15.6">
      <c r="A60" s="75" t="s">
        <v>134</v>
      </c>
      <c r="B60" s="74" t="s">
        <v>63</v>
      </c>
      <c r="C60" s="78" t="s">
        <v>51</v>
      </c>
      <c r="D60" s="79">
        <v>4</v>
      </c>
      <c r="E60" s="80"/>
      <c r="F60" s="16">
        <f t="shared" si="19"/>
        <v>0</v>
      </c>
      <c r="G60" s="78" t="s">
        <v>51</v>
      </c>
      <c r="H60" s="79">
        <v>4</v>
      </c>
      <c r="I60" s="80"/>
      <c r="J60" s="16">
        <f t="shared" si="20"/>
        <v>0</v>
      </c>
      <c r="K60" s="78" t="s">
        <v>51</v>
      </c>
      <c r="L60" s="79">
        <v>4</v>
      </c>
      <c r="M60" s="80"/>
      <c r="N60" s="16">
        <f t="shared" si="21"/>
        <v>0</v>
      </c>
      <c r="O60" s="78" t="s">
        <v>51</v>
      </c>
      <c r="P60" s="79">
        <v>4</v>
      </c>
      <c r="Q60" s="80"/>
      <c r="R60" s="16">
        <f t="shared" si="22"/>
        <v>0</v>
      </c>
      <c r="S60" s="78" t="s">
        <v>51</v>
      </c>
      <c r="T60" s="79">
        <v>4</v>
      </c>
      <c r="U60" s="80"/>
      <c r="V60" s="16">
        <f t="shared" si="23"/>
        <v>0</v>
      </c>
      <c r="W60" s="81">
        <f t="shared" si="12"/>
        <v>0</v>
      </c>
      <c r="X60" s="56"/>
      <c r="Y60" s="55"/>
    </row>
    <row r="61" spans="1:25" ht="15.6">
      <c r="A61" s="75" t="s">
        <v>146</v>
      </c>
      <c r="B61" s="74" t="s">
        <v>64</v>
      </c>
      <c r="C61" s="78" t="s">
        <v>51</v>
      </c>
      <c r="D61" s="79">
        <v>4</v>
      </c>
      <c r="E61" s="80"/>
      <c r="F61" s="16">
        <f t="shared" si="19"/>
        <v>0</v>
      </c>
      <c r="G61" s="78" t="s">
        <v>51</v>
      </c>
      <c r="H61" s="79">
        <v>4</v>
      </c>
      <c r="I61" s="80"/>
      <c r="J61" s="16">
        <f t="shared" si="20"/>
        <v>0</v>
      </c>
      <c r="K61" s="78" t="s">
        <v>51</v>
      </c>
      <c r="L61" s="79">
        <v>4</v>
      </c>
      <c r="M61" s="80"/>
      <c r="N61" s="16">
        <f t="shared" si="21"/>
        <v>0</v>
      </c>
      <c r="O61" s="78" t="s">
        <v>51</v>
      </c>
      <c r="P61" s="79">
        <v>4</v>
      </c>
      <c r="Q61" s="80"/>
      <c r="R61" s="16">
        <f t="shared" si="22"/>
        <v>0</v>
      </c>
      <c r="S61" s="78" t="s">
        <v>51</v>
      </c>
      <c r="T61" s="79">
        <v>4</v>
      </c>
      <c r="U61" s="80"/>
      <c r="V61" s="16">
        <f t="shared" si="23"/>
        <v>0</v>
      </c>
      <c r="W61" s="81">
        <f t="shared" si="12"/>
        <v>0</v>
      </c>
      <c r="X61" s="56"/>
      <c r="Y61" s="55"/>
    </row>
    <row r="62" spans="1:25" ht="15.6">
      <c r="A62" s="75" t="s">
        <v>147</v>
      </c>
      <c r="B62" s="74" t="s">
        <v>65</v>
      </c>
      <c r="C62" s="78" t="s">
        <v>51</v>
      </c>
      <c r="D62" s="79">
        <v>4</v>
      </c>
      <c r="E62" s="80"/>
      <c r="F62" s="16">
        <f t="shared" si="19"/>
        <v>0</v>
      </c>
      <c r="G62" s="78" t="s">
        <v>51</v>
      </c>
      <c r="H62" s="79">
        <v>4</v>
      </c>
      <c r="I62" s="80"/>
      <c r="J62" s="16">
        <f t="shared" si="20"/>
        <v>0</v>
      </c>
      <c r="K62" s="78" t="s">
        <v>51</v>
      </c>
      <c r="L62" s="79">
        <v>4</v>
      </c>
      <c r="M62" s="80"/>
      <c r="N62" s="16">
        <f t="shared" si="21"/>
        <v>0</v>
      </c>
      <c r="O62" s="78" t="s">
        <v>51</v>
      </c>
      <c r="P62" s="79">
        <v>4</v>
      </c>
      <c r="Q62" s="80"/>
      <c r="R62" s="16">
        <f t="shared" si="22"/>
        <v>0</v>
      </c>
      <c r="S62" s="78" t="s">
        <v>51</v>
      </c>
      <c r="T62" s="79">
        <v>4</v>
      </c>
      <c r="U62" s="80"/>
      <c r="V62" s="16">
        <f t="shared" si="23"/>
        <v>0</v>
      </c>
      <c r="W62" s="81">
        <f t="shared" si="12"/>
        <v>0</v>
      </c>
      <c r="X62" s="56"/>
      <c r="Y62" s="55"/>
    </row>
    <row r="63" spans="1:25" ht="15.6">
      <c r="A63" s="75" t="s">
        <v>148</v>
      </c>
      <c r="B63" s="74" t="s">
        <v>66</v>
      </c>
      <c r="C63" s="78" t="s">
        <v>51</v>
      </c>
      <c r="D63" s="79">
        <v>4</v>
      </c>
      <c r="E63" s="80"/>
      <c r="F63" s="16">
        <f t="shared" si="19"/>
        <v>0</v>
      </c>
      <c r="G63" s="78" t="s">
        <v>51</v>
      </c>
      <c r="H63" s="79">
        <v>4</v>
      </c>
      <c r="I63" s="80"/>
      <c r="J63" s="16">
        <f t="shared" si="20"/>
        <v>0</v>
      </c>
      <c r="K63" s="78" t="s">
        <v>51</v>
      </c>
      <c r="L63" s="79">
        <v>4</v>
      </c>
      <c r="M63" s="80"/>
      <c r="N63" s="16">
        <f t="shared" si="21"/>
        <v>0</v>
      </c>
      <c r="O63" s="78" t="s">
        <v>51</v>
      </c>
      <c r="P63" s="79">
        <v>4</v>
      </c>
      <c r="Q63" s="80"/>
      <c r="R63" s="16">
        <f t="shared" si="22"/>
        <v>0</v>
      </c>
      <c r="S63" s="78" t="s">
        <v>51</v>
      </c>
      <c r="T63" s="79">
        <v>4</v>
      </c>
      <c r="U63" s="80"/>
      <c r="V63" s="16">
        <f t="shared" si="23"/>
        <v>0</v>
      </c>
      <c r="W63" s="81">
        <f t="shared" si="12"/>
        <v>0</v>
      </c>
      <c r="X63" s="56"/>
      <c r="Y63" s="55"/>
    </row>
    <row r="64" spans="1:25" ht="15.6">
      <c r="A64" s="75" t="s">
        <v>149</v>
      </c>
      <c r="B64" s="74" t="s">
        <v>67</v>
      </c>
      <c r="C64" s="78" t="s">
        <v>51</v>
      </c>
      <c r="D64" s="79">
        <v>4</v>
      </c>
      <c r="E64" s="80"/>
      <c r="F64" s="16">
        <f t="shared" si="19"/>
        <v>0</v>
      </c>
      <c r="G64" s="78" t="s">
        <v>51</v>
      </c>
      <c r="H64" s="79">
        <v>4</v>
      </c>
      <c r="I64" s="80"/>
      <c r="J64" s="16">
        <f t="shared" si="20"/>
        <v>0</v>
      </c>
      <c r="K64" s="78" t="s">
        <v>51</v>
      </c>
      <c r="L64" s="79">
        <v>4</v>
      </c>
      <c r="M64" s="80"/>
      <c r="N64" s="16">
        <f t="shared" si="21"/>
        <v>0</v>
      </c>
      <c r="O64" s="78" t="s">
        <v>51</v>
      </c>
      <c r="P64" s="79">
        <v>4</v>
      </c>
      <c r="Q64" s="80"/>
      <c r="R64" s="16">
        <f t="shared" si="22"/>
        <v>0</v>
      </c>
      <c r="S64" s="78" t="s">
        <v>51</v>
      </c>
      <c r="T64" s="79">
        <v>4</v>
      </c>
      <c r="U64" s="80"/>
      <c r="V64" s="16">
        <f t="shared" si="23"/>
        <v>0</v>
      </c>
      <c r="W64" s="81">
        <f t="shared" si="12"/>
        <v>0</v>
      </c>
      <c r="X64" s="56"/>
      <c r="Y64" s="55"/>
    </row>
    <row r="65" spans="1:25" ht="15.6">
      <c r="A65" s="75" t="s">
        <v>150</v>
      </c>
      <c r="B65" s="74" t="s">
        <v>68</v>
      </c>
      <c r="C65" s="78" t="s">
        <v>51</v>
      </c>
      <c r="D65" s="79">
        <v>4</v>
      </c>
      <c r="E65" s="80"/>
      <c r="F65" s="16">
        <f t="shared" si="19"/>
        <v>0</v>
      </c>
      <c r="G65" s="78" t="s">
        <v>51</v>
      </c>
      <c r="H65" s="79">
        <v>4</v>
      </c>
      <c r="I65" s="80"/>
      <c r="J65" s="16">
        <f t="shared" si="20"/>
        <v>0</v>
      </c>
      <c r="K65" s="78" t="s">
        <v>51</v>
      </c>
      <c r="L65" s="79">
        <v>4</v>
      </c>
      <c r="M65" s="80"/>
      <c r="N65" s="16">
        <f t="shared" si="21"/>
        <v>0</v>
      </c>
      <c r="O65" s="78" t="s">
        <v>51</v>
      </c>
      <c r="P65" s="79">
        <v>4</v>
      </c>
      <c r="Q65" s="80"/>
      <c r="R65" s="16">
        <f t="shared" si="22"/>
        <v>0</v>
      </c>
      <c r="S65" s="78" t="s">
        <v>51</v>
      </c>
      <c r="T65" s="79">
        <v>4</v>
      </c>
      <c r="U65" s="80"/>
      <c r="V65" s="16">
        <f t="shared" si="23"/>
        <v>0</v>
      </c>
      <c r="W65" s="81">
        <f t="shared" si="12"/>
        <v>0</v>
      </c>
      <c r="X65" s="56"/>
      <c r="Y65" s="55"/>
    </row>
    <row r="66" spans="1:25" ht="15.6">
      <c r="A66" s="75" t="s">
        <v>151</v>
      </c>
      <c r="B66" s="74" t="s">
        <v>69</v>
      </c>
      <c r="C66" s="78" t="s">
        <v>51</v>
      </c>
      <c r="D66" s="79">
        <v>4</v>
      </c>
      <c r="E66" s="80"/>
      <c r="F66" s="16">
        <f t="shared" si="19"/>
        <v>0</v>
      </c>
      <c r="G66" s="78" t="s">
        <v>51</v>
      </c>
      <c r="H66" s="79">
        <v>4</v>
      </c>
      <c r="I66" s="80"/>
      <c r="J66" s="16">
        <f t="shared" si="20"/>
        <v>0</v>
      </c>
      <c r="K66" s="78" t="s">
        <v>51</v>
      </c>
      <c r="L66" s="79">
        <v>4</v>
      </c>
      <c r="M66" s="80"/>
      <c r="N66" s="16">
        <f t="shared" si="21"/>
        <v>0</v>
      </c>
      <c r="O66" s="78" t="s">
        <v>51</v>
      </c>
      <c r="P66" s="79">
        <v>4</v>
      </c>
      <c r="Q66" s="80"/>
      <c r="R66" s="16">
        <f t="shared" si="22"/>
        <v>0</v>
      </c>
      <c r="S66" s="78" t="s">
        <v>51</v>
      </c>
      <c r="T66" s="79">
        <v>4</v>
      </c>
      <c r="U66" s="80"/>
      <c r="V66" s="16">
        <f t="shared" si="23"/>
        <v>0</v>
      </c>
      <c r="W66" s="81">
        <f t="shared" si="12"/>
        <v>0</v>
      </c>
      <c r="X66" s="56"/>
      <c r="Y66" s="55"/>
    </row>
    <row r="67" spans="1:25" ht="15.6">
      <c r="A67" s="75" t="s">
        <v>152</v>
      </c>
      <c r="B67" s="74" t="s">
        <v>70</v>
      </c>
      <c r="C67" s="78" t="s">
        <v>51</v>
      </c>
      <c r="D67" s="79">
        <v>4</v>
      </c>
      <c r="E67" s="80"/>
      <c r="F67" s="16">
        <f t="shared" si="19"/>
        <v>0</v>
      </c>
      <c r="G67" s="78" t="s">
        <v>51</v>
      </c>
      <c r="H67" s="79">
        <v>4</v>
      </c>
      <c r="I67" s="80"/>
      <c r="J67" s="16">
        <f t="shared" si="20"/>
        <v>0</v>
      </c>
      <c r="K67" s="78" t="s">
        <v>51</v>
      </c>
      <c r="L67" s="79">
        <v>4</v>
      </c>
      <c r="M67" s="80"/>
      <c r="N67" s="16">
        <f t="shared" si="21"/>
        <v>0</v>
      </c>
      <c r="O67" s="78" t="s">
        <v>51</v>
      </c>
      <c r="P67" s="79">
        <v>4</v>
      </c>
      <c r="Q67" s="80"/>
      <c r="R67" s="16">
        <f t="shared" si="22"/>
        <v>0</v>
      </c>
      <c r="S67" s="78" t="s">
        <v>51</v>
      </c>
      <c r="T67" s="79">
        <v>4</v>
      </c>
      <c r="U67" s="80"/>
      <c r="V67" s="16">
        <f t="shared" si="23"/>
        <v>0</v>
      </c>
      <c r="W67" s="81">
        <f t="shared" si="12"/>
        <v>0</v>
      </c>
      <c r="X67" s="56"/>
      <c r="Y67" s="55"/>
    </row>
    <row r="68" spans="1:25" ht="15.6">
      <c r="A68" s="76">
        <v>7</v>
      </c>
      <c r="B68" s="77" t="s">
        <v>144</v>
      </c>
      <c r="C68" s="88"/>
      <c r="D68" s="88"/>
      <c r="E68" s="88"/>
      <c r="F68" s="88">
        <f>SUBTOTAL(9,F69:F81)</f>
        <v>0</v>
      </c>
      <c r="G68" s="88"/>
      <c r="H68" s="88"/>
      <c r="I68" s="88"/>
      <c r="J68" s="88">
        <f>SUBTOTAL(9,J69:J81)</f>
        <v>0</v>
      </c>
      <c r="K68" s="88"/>
      <c r="L68" s="88"/>
      <c r="M68" s="88"/>
      <c r="N68" s="88">
        <f>SUBTOTAL(9,N69:N81)</f>
        <v>0</v>
      </c>
      <c r="O68" s="88"/>
      <c r="P68" s="88"/>
      <c r="Q68" s="88"/>
      <c r="R68" s="88">
        <f>SUBTOTAL(9,R69:R81)</f>
        <v>0</v>
      </c>
      <c r="S68" s="88"/>
      <c r="T68" s="88"/>
      <c r="U68" s="88"/>
      <c r="V68" s="88">
        <f>SUBTOTAL(9,V69:V81)</f>
        <v>0</v>
      </c>
      <c r="W68" s="88">
        <f>SUBTOTAL(9,W69:W81)</f>
        <v>0</v>
      </c>
      <c r="X68" s="56"/>
      <c r="Y68" s="55"/>
    </row>
    <row r="69" spans="1:25" ht="15.6">
      <c r="A69" s="75" t="s">
        <v>122</v>
      </c>
      <c r="B69" s="81" t="s">
        <v>73</v>
      </c>
      <c r="C69" s="78" t="s">
        <v>51</v>
      </c>
      <c r="D69" s="79">
        <v>4</v>
      </c>
      <c r="E69" s="80"/>
      <c r="F69" s="16">
        <f>D69*E69</f>
        <v>0</v>
      </c>
      <c r="G69" s="78" t="s">
        <v>51</v>
      </c>
      <c r="H69" s="79">
        <v>4</v>
      </c>
      <c r="I69" s="80"/>
      <c r="J69" s="16">
        <f>H69*I69</f>
        <v>0</v>
      </c>
      <c r="K69" s="78" t="s">
        <v>51</v>
      </c>
      <c r="L69" s="79">
        <v>4</v>
      </c>
      <c r="M69" s="80"/>
      <c r="N69" s="16">
        <f t="shared" ref="N69:N81" si="24">L69*M69</f>
        <v>0</v>
      </c>
      <c r="O69" s="78" t="s">
        <v>51</v>
      </c>
      <c r="P69" s="79">
        <v>4</v>
      </c>
      <c r="Q69" s="80"/>
      <c r="R69" s="16">
        <f t="shared" ref="R69:R81" si="25">P69*Q69</f>
        <v>0</v>
      </c>
      <c r="S69" s="78" t="s">
        <v>51</v>
      </c>
      <c r="T69" s="79">
        <v>4</v>
      </c>
      <c r="U69" s="80"/>
      <c r="V69" s="16">
        <f t="shared" ref="V69:V81" si="26">T69*U69</f>
        <v>0</v>
      </c>
      <c r="W69" s="81">
        <f t="shared" si="12"/>
        <v>0</v>
      </c>
      <c r="X69" s="56"/>
      <c r="Y69" s="55"/>
    </row>
    <row r="70" spans="1:25" ht="15.6">
      <c r="A70" s="75" t="s">
        <v>123</v>
      </c>
      <c r="B70" s="81" t="s">
        <v>74</v>
      </c>
      <c r="C70" s="78" t="s">
        <v>51</v>
      </c>
      <c r="D70" s="79">
        <v>4</v>
      </c>
      <c r="E70" s="80"/>
      <c r="F70" s="16">
        <f t="shared" ref="F70:F81" si="27">D70*E70</f>
        <v>0</v>
      </c>
      <c r="G70" s="78" t="s">
        <v>51</v>
      </c>
      <c r="H70" s="79">
        <v>4</v>
      </c>
      <c r="I70" s="80"/>
      <c r="J70" s="16">
        <f t="shared" ref="J70:J81" si="28">H70*I70</f>
        <v>0</v>
      </c>
      <c r="K70" s="78" t="s">
        <v>51</v>
      </c>
      <c r="L70" s="79">
        <v>4</v>
      </c>
      <c r="M70" s="80"/>
      <c r="N70" s="16">
        <f t="shared" si="24"/>
        <v>0</v>
      </c>
      <c r="O70" s="78" t="s">
        <v>51</v>
      </c>
      <c r="P70" s="79">
        <v>4</v>
      </c>
      <c r="Q70" s="80"/>
      <c r="R70" s="16">
        <f t="shared" si="25"/>
        <v>0</v>
      </c>
      <c r="S70" s="78" t="s">
        <v>51</v>
      </c>
      <c r="T70" s="79">
        <v>4</v>
      </c>
      <c r="U70" s="80"/>
      <c r="V70" s="16">
        <f t="shared" si="26"/>
        <v>0</v>
      </c>
      <c r="W70" s="81">
        <f t="shared" si="12"/>
        <v>0</v>
      </c>
      <c r="X70" s="56"/>
      <c r="Y70" s="55"/>
    </row>
    <row r="71" spans="1:25" ht="15.6">
      <c r="A71" s="75" t="s">
        <v>124</v>
      </c>
      <c r="B71" s="81" t="s">
        <v>75</v>
      </c>
      <c r="C71" s="78" t="s">
        <v>51</v>
      </c>
      <c r="D71" s="79">
        <v>4</v>
      </c>
      <c r="E71" s="80"/>
      <c r="F71" s="16">
        <f t="shared" si="27"/>
        <v>0</v>
      </c>
      <c r="G71" s="78" t="s">
        <v>51</v>
      </c>
      <c r="H71" s="79">
        <v>4</v>
      </c>
      <c r="I71" s="80"/>
      <c r="J71" s="16">
        <f t="shared" si="28"/>
        <v>0</v>
      </c>
      <c r="K71" s="78" t="s">
        <v>51</v>
      </c>
      <c r="L71" s="79">
        <v>4</v>
      </c>
      <c r="M71" s="80"/>
      <c r="N71" s="16">
        <f t="shared" si="24"/>
        <v>0</v>
      </c>
      <c r="O71" s="78" t="s">
        <v>51</v>
      </c>
      <c r="P71" s="79">
        <v>4</v>
      </c>
      <c r="Q71" s="80"/>
      <c r="R71" s="16">
        <f t="shared" si="25"/>
        <v>0</v>
      </c>
      <c r="S71" s="78" t="s">
        <v>51</v>
      </c>
      <c r="T71" s="79">
        <v>4</v>
      </c>
      <c r="U71" s="80"/>
      <c r="V71" s="16">
        <f t="shared" si="26"/>
        <v>0</v>
      </c>
      <c r="W71" s="81">
        <f t="shared" si="12"/>
        <v>0</v>
      </c>
      <c r="X71" s="56"/>
      <c r="Y71" s="55"/>
    </row>
    <row r="72" spans="1:25" ht="15.6">
      <c r="A72" s="75" t="s">
        <v>125</v>
      </c>
      <c r="B72" s="81" t="s">
        <v>76</v>
      </c>
      <c r="C72" s="78" t="s">
        <v>51</v>
      </c>
      <c r="D72" s="79">
        <v>4</v>
      </c>
      <c r="E72" s="80"/>
      <c r="F72" s="16">
        <f t="shared" si="27"/>
        <v>0</v>
      </c>
      <c r="G72" s="78" t="s">
        <v>51</v>
      </c>
      <c r="H72" s="79">
        <v>4</v>
      </c>
      <c r="I72" s="80"/>
      <c r="J72" s="16">
        <f t="shared" si="28"/>
        <v>0</v>
      </c>
      <c r="K72" s="78" t="s">
        <v>51</v>
      </c>
      <c r="L72" s="79">
        <v>4</v>
      </c>
      <c r="M72" s="80"/>
      <c r="N72" s="16">
        <f t="shared" si="24"/>
        <v>0</v>
      </c>
      <c r="O72" s="78" t="s">
        <v>51</v>
      </c>
      <c r="P72" s="79">
        <v>4</v>
      </c>
      <c r="Q72" s="80"/>
      <c r="R72" s="16">
        <f t="shared" si="25"/>
        <v>0</v>
      </c>
      <c r="S72" s="78" t="s">
        <v>51</v>
      </c>
      <c r="T72" s="79">
        <v>4</v>
      </c>
      <c r="U72" s="80"/>
      <c r="V72" s="16">
        <f t="shared" si="26"/>
        <v>0</v>
      </c>
      <c r="W72" s="81">
        <f t="shared" si="12"/>
        <v>0</v>
      </c>
      <c r="X72" s="56"/>
      <c r="Y72" s="55"/>
    </row>
    <row r="73" spans="1:25" ht="15.6">
      <c r="A73" s="75" t="s">
        <v>126</v>
      </c>
      <c r="B73" s="81" t="s">
        <v>77</v>
      </c>
      <c r="C73" s="78" t="s">
        <v>51</v>
      </c>
      <c r="D73" s="79">
        <v>4</v>
      </c>
      <c r="E73" s="80"/>
      <c r="F73" s="16">
        <f t="shared" si="27"/>
        <v>0</v>
      </c>
      <c r="G73" s="78" t="s">
        <v>51</v>
      </c>
      <c r="H73" s="79">
        <v>4</v>
      </c>
      <c r="I73" s="80"/>
      <c r="J73" s="16">
        <f t="shared" si="28"/>
        <v>0</v>
      </c>
      <c r="K73" s="78" t="s">
        <v>51</v>
      </c>
      <c r="L73" s="79">
        <v>4</v>
      </c>
      <c r="M73" s="80"/>
      <c r="N73" s="16">
        <f t="shared" si="24"/>
        <v>0</v>
      </c>
      <c r="O73" s="78" t="s">
        <v>51</v>
      </c>
      <c r="P73" s="79">
        <v>4</v>
      </c>
      <c r="Q73" s="80"/>
      <c r="R73" s="16">
        <f t="shared" si="25"/>
        <v>0</v>
      </c>
      <c r="S73" s="78" t="s">
        <v>51</v>
      </c>
      <c r="T73" s="79">
        <v>4</v>
      </c>
      <c r="U73" s="80"/>
      <c r="V73" s="16">
        <f t="shared" si="26"/>
        <v>0</v>
      </c>
      <c r="W73" s="81">
        <f t="shared" si="12"/>
        <v>0</v>
      </c>
      <c r="X73" s="56"/>
      <c r="Y73" s="55"/>
    </row>
    <row r="74" spans="1:25" ht="15.6">
      <c r="A74" s="75" t="s">
        <v>127</v>
      </c>
      <c r="B74" s="81" t="s">
        <v>78</v>
      </c>
      <c r="C74" s="78" t="s">
        <v>51</v>
      </c>
      <c r="D74" s="79">
        <v>4</v>
      </c>
      <c r="E74" s="80"/>
      <c r="F74" s="16">
        <f t="shared" si="27"/>
        <v>0</v>
      </c>
      <c r="G74" s="78" t="s">
        <v>51</v>
      </c>
      <c r="H74" s="79">
        <v>4</v>
      </c>
      <c r="I74" s="80"/>
      <c r="J74" s="16">
        <f t="shared" si="28"/>
        <v>0</v>
      </c>
      <c r="K74" s="78" t="s">
        <v>51</v>
      </c>
      <c r="L74" s="79">
        <v>4</v>
      </c>
      <c r="M74" s="80"/>
      <c r="N74" s="16">
        <f t="shared" si="24"/>
        <v>0</v>
      </c>
      <c r="O74" s="78" t="s">
        <v>51</v>
      </c>
      <c r="P74" s="79">
        <v>4</v>
      </c>
      <c r="Q74" s="80"/>
      <c r="R74" s="16">
        <f t="shared" si="25"/>
        <v>0</v>
      </c>
      <c r="S74" s="78" t="s">
        <v>51</v>
      </c>
      <c r="T74" s="79">
        <v>4</v>
      </c>
      <c r="U74" s="80"/>
      <c r="V74" s="16">
        <f t="shared" si="26"/>
        <v>0</v>
      </c>
      <c r="W74" s="81">
        <f t="shared" si="12"/>
        <v>0</v>
      </c>
      <c r="X74" s="56"/>
      <c r="Y74" s="55"/>
    </row>
    <row r="75" spans="1:25" ht="15.6">
      <c r="A75" s="75" t="s">
        <v>128</v>
      </c>
      <c r="B75" s="81" t="s">
        <v>79</v>
      </c>
      <c r="C75" s="78" t="s">
        <v>51</v>
      </c>
      <c r="D75" s="79">
        <v>4</v>
      </c>
      <c r="E75" s="80"/>
      <c r="F75" s="16">
        <f t="shared" si="27"/>
        <v>0</v>
      </c>
      <c r="G75" s="78" t="s">
        <v>51</v>
      </c>
      <c r="H75" s="79">
        <v>4</v>
      </c>
      <c r="I75" s="80"/>
      <c r="J75" s="16">
        <f t="shared" si="28"/>
        <v>0</v>
      </c>
      <c r="K75" s="78" t="s">
        <v>51</v>
      </c>
      <c r="L75" s="79">
        <v>4</v>
      </c>
      <c r="M75" s="80"/>
      <c r="N75" s="16">
        <f t="shared" si="24"/>
        <v>0</v>
      </c>
      <c r="O75" s="78" t="s">
        <v>51</v>
      </c>
      <c r="P75" s="79">
        <v>4</v>
      </c>
      <c r="Q75" s="80"/>
      <c r="R75" s="16">
        <f t="shared" si="25"/>
        <v>0</v>
      </c>
      <c r="S75" s="78" t="s">
        <v>51</v>
      </c>
      <c r="T75" s="79">
        <v>4</v>
      </c>
      <c r="U75" s="80"/>
      <c r="V75" s="16">
        <f t="shared" si="26"/>
        <v>0</v>
      </c>
      <c r="W75" s="81">
        <f t="shared" si="12"/>
        <v>0</v>
      </c>
      <c r="X75" s="56"/>
      <c r="Y75" s="55"/>
    </row>
    <row r="76" spans="1:25" ht="15.6">
      <c r="A76" s="75" t="s">
        <v>129</v>
      </c>
      <c r="B76" s="46" t="s">
        <v>80</v>
      </c>
      <c r="C76" s="78" t="s">
        <v>51</v>
      </c>
      <c r="D76" s="79">
        <v>4</v>
      </c>
      <c r="E76" s="80"/>
      <c r="F76" s="16">
        <f t="shared" si="27"/>
        <v>0</v>
      </c>
      <c r="G76" s="78" t="s">
        <v>51</v>
      </c>
      <c r="H76" s="79">
        <v>4</v>
      </c>
      <c r="I76" s="80"/>
      <c r="J76" s="16">
        <f t="shared" si="28"/>
        <v>0</v>
      </c>
      <c r="K76" s="78" t="s">
        <v>51</v>
      </c>
      <c r="L76" s="79">
        <v>4</v>
      </c>
      <c r="M76" s="80"/>
      <c r="N76" s="16">
        <f t="shared" si="24"/>
        <v>0</v>
      </c>
      <c r="O76" s="78" t="s">
        <v>51</v>
      </c>
      <c r="P76" s="79">
        <v>4</v>
      </c>
      <c r="Q76" s="80"/>
      <c r="R76" s="16">
        <f t="shared" si="25"/>
        <v>0</v>
      </c>
      <c r="S76" s="78" t="s">
        <v>51</v>
      </c>
      <c r="T76" s="79">
        <v>4</v>
      </c>
      <c r="U76" s="80"/>
      <c r="V76" s="16">
        <f t="shared" si="26"/>
        <v>0</v>
      </c>
      <c r="W76" s="81">
        <f t="shared" si="12"/>
        <v>0</v>
      </c>
      <c r="X76" s="56"/>
      <c r="Y76" s="55"/>
    </row>
    <row r="77" spans="1:25" ht="15.6">
      <c r="A77" s="75" t="s">
        <v>130</v>
      </c>
      <c r="B77" s="81" t="s">
        <v>81</v>
      </c>
      <c r="C77" s="78" t="s">
        <v>51</v>
      </c>
      <c r="D77" s="79">
        <v>4</v>
      </c>
      <c r="E77" s="80"/>
      <c r="F77" s="16">
        <f t="shared" si="27"/>
        <v>0</v>
      </c>
      <c r="G77" s="78" t="s">
        <v>51</v>
      </c>
      <c r="H77" s="79">
        <v>4</v>
      </c>
      <c r="I77" s="80"/>
      <c r="J77" s="16">
        <f t="shared" si="28"/>
        <v>0</v>
      </c>
      <c r="K77" s="78" t="s">
        <v>51</v>
      </c>
      <c r="L77" s="79">
        <v>4</v>
      </c>
      <c r="M77" s="80"/>
      <c r="N77" s="16">
        <f t="shared" si="24"/>
        <v>0</v>
      </c>
      <c r="O77" s="78" t="s">
        <v>51</v>
      </c>
      <c r="P77" s="79">
        <v>4</v>
      </c>
      <c r="Q77" s="80"/>
      <c r="R77" s="16">
        <f t="shared" si="25"/>
        <v>0</v>
      </c>
      <c r="S77" s="78" t="s">
        <v>51</v>
      </c>
      <c r="T77" s="79">
        <v>4</v>
      </c>
      <c r="U77" s="80"/>
      <c r="V77" s="16">
        <f t="shared" si="26"/>
        <v>0</v>
      </c>
      <c r="W77" s="81">
        <f t="shared" si="12"/>
        <v>0</v>
      </c>
      <c r="X77" s="56"/>
      <c r="Y77" s="55"/>
    </row>
    <row r="78" spans="1:25" ht="15.6">
      <c r="A78" s="75" t="s">
        <v>131</v>
      </c>
      <c r="B78" s="81" t="s">
        <v>82</v>
      </c>
      <c r="C78" s="78" t="s">
        <v>51</v>
      </c>
      <c r="D78" s="79">
        <v>4</v>
      </c>
      <c r="E78" s="80"/>
      <c r="F78" s="16">
        <f t="shared" si="27"/>
        <v>0</v>
      </c>
      <c r="G78" s="78" t="s">
        <v>51</v>
      </c>
      <c r="H78" s="79">
        <v>4</v>
      </c>
      <c r="I78" s="80"/>
      <c r="J78" s="16">
        <f t="shared" si="28"/>
        <v>0</v>
      </c>
      <c r="K78" s="78" t="s">
        <v>51</v>
      </c>
      <c r="L78" s="79">
        <v>4</v>
      </c>
      <c r="M78" s="80"/>
      <c r="N78" s="16">
        <f t="shared" si="24"/>
        <v>0</v>
      </c>
      <c r="O78" s="78" t="s">
        <v>51</v>
      </c>
      <c r="P78" s="79">
        <v>4</v>
      </c>
      <c r="Q78" s="80"/>
      <c r="R78" s="16">
        <f t="shared" si="25"/>
        <v>0</v>
      </c>
      <c r="S78" s="78" t="s">
        <v>51</v>
      </c>
      <c r="T78" s="79">
        <v>4</v>
      </c>
      <c r="U78" s="80"/>
      <c r="V78" s="16">
        <f t="shared" si="26"/>
        <v>0</v>
      </c>
      <c r="W78" s="81">
        <f t="shared" si="12"/>
        <v>0</v>
      </c>
      <c r="X78" s="56"/>
      <c r="Y78" s="55"/>
    </row>
    <row r="79" spans="1:25" ht="15.6">
      <c r="A79" s="75" t="s">
        <v>153</v>
      </c>
      <c r="B79" s="81" t="s">
        <v>83</v>
      </c>
      <c r="C79" s="78" t="s">
        <v>51</v>
      </c>
      <c r="D79" s="79">
        <v>4</v>
      </c>
      <c r="E79" s="80"/>
      <c r="F79" s="16">
        <f t="shared" si="27"/>
        <v>0</v>
      </c>
      <c r="G79" s="78" t="s">
        <v>51</v>
      </c>
      <c r="H79" s="79">
        <v>4</v>
      </c>
      <c r="I79" s="80"/>
      <c r="J79" s="16">
        <f t="shared" si="28"/>
        <v>0</v>
      </c>
      <c r="K79" s="78" t="s">
        <v>51</v>
      </c>
      <c r="L79" s="79">
        <v>4</v>
      </c>
      <c r="M79" s="80"/>
      <c r="N79" s="16">
        <f t="shared" si="24"/>
        <v>0</v>
      </c>
      <c r="O79" s="78" t="s">
        <v>51</v>
      </c>
      <c r="P79" s="79">
        <v>4</v>
      </c>
      <c r="Q79" s="80"/>
      <c r="R79" s="16">
        <f t="shared" si="25"/>
        <v>0</v>
      </c>
      <c r="S79" s="78" t="s">
        <v>51</v>
      </c>
      <c r="T79" s="79">
        <v>4</v>
      </c>
      <c r="U79" s="80"/>
      <c r="V79" s="16">
        <f t="shared" si="26"/>
        <v>0</v>
      </c>
      <c r="W79" s="81">
        <f t="shared" si="12"/>
        <v>0</v>
      </c>
      <c r="X79" s="56"/>
      <c r="Y79" s="55"/>
    </row>
    <row r="80" spans="1:25" ht="15.6">
      <c r="A80" s="75" t="s">
        <v>154</v>
      </c>
      <c r="B80" s="81" t="s">
        <v>84</v>
      </c>
      <c r="C80" s="78" t="s">
        <v>51</v>
      </c>
      <c r="D80" s="79">
        <v>4</v>
      </c>
      <c r="E80" s="80"/>
      <c r="F80" s="16">
        <f t="shared" si="27"/>
        <v>0</v>
      </c>
      <c r="G80" s="78" t="s">
        <v>51</v>
      </c>
      <c r="H80" s="79">
        <v>4</v>
      </c>
      <c r="I80" s="80"/>
      <c r="J80" s="16">
        <f t="shared" si="28"/>
        <v>0</v>
      </c>
      <c r="K80" s="78" t="s">
        <v>51</v>
      </c>
      <c r="L80" s="79">
        <v>4</v>
      </c>
      <c r="M80" s="80"/>
      <c r="N80" s="16">
        <f t="shared" si="24"/>
        <v>0</v>
      </c>
      <c r="O80" s="78" t="s">
        <v>51</v>
      </c>
      <c r="P80" s="79">
        <v>4</v>
      </c>
      <c r="Q80" s="80"/>
      <c r="R80" s="16">
        <f t="shared" si="25"/>
        <v>0</v>
      </c>
      <c r="S80" s="78" t="s">
        <v>51</v>
      </c>
      <c r="T80" s="79">
        <v>4</v>
      </c>
      <c r="U80" s="80"/>
      <c r="V80" s="16">
        <f t="shared" si="26"/>
        <v>0</v>
      </c>
      <c r="W80" s="81">
        <f t="shared" si="12"/>
        <v>0</v>
      </c>
      <c r="X80" s="56"/>
      <c r="Y80" s="55"/>
    </row>
    <row r="81" spans="1:25" ht="15.6">
      <c r="A81" s="75" t="s">
        <v>155</v>
      </c>
      <c r="B81" s="81" t="s">
        <v>85</v>
      </c>
      <c r="C81" s="78" t="s">
        <v>51</v>
      </c>
      <c r="D81" s="79">
        <v>4</v>
      </c>
      <c r="E81" s="80"/>
      <c r="F81" s="16">
        <f t="shared" si="27"/>
        <v>0</v>
      </c>
      <c r="G81" s="78" t="s">
        <v>51</v>
      </c>
      <c r="H81" s="79">
        <v>4</v>
      </c>
      <c r="I81" s="80"/>
      <c r="J81" s="16">
        <f t="shared" si="28"/>
        <v>0</v>
      </c>
      <c r="K81" s="78" t="s">
        <v>51</v>
      </c>
      <c r="L81" s="79">
        <v>4</v>
      </c>
      <c r="M81" s="80"/>
      <c r="N81" s="16">
        <f t="shared" si="24"/>
        <v>0</v>
      </c>
      <c r="O81" s="78" t="s">
        <v>51</v>
      </c>
      <c r="P81" s="79">
        <v>4</v>
      </c>
      <c r="Q81" s="80"/>
      <c r="R81" s="16">
        <f t="shared" si="25"/>
        <v>0</v>
      </c>
      <c r="S81" s="78" t="s">
        <v>51</v>
      </c>
      <c r="T81" s="79">
        <v>4</v>
      </c>
      <c r="U81" s="80"/>
      <c r="V81" s="16">
        <f t="shared" si="26"/>
        <v>0</v>
      </c>
      <c r="W81" s="81">
        <f t="shared" si="12"/>
        <v>0</v>
      </c>
      <c r="X81" s="56"/>
      <c r="Y81" s="55"/>
    </row>
    <row r="82" spans="1:25" ht="15.6">
      <c r="A82" s="76">
        <v>8</v>
      </c>
      <c r="B82" s="77" t="s">
        <v>145</v>
      </c>
      <c r="C82" s="88"/>
      <c r="D82" s="88"/>
      <c r="E82" s="88"/>
      <c r="F82" s="88">
        <f>SUBTOTAL(9,F83:F92)</f>
        <v>0</v>
      </c>
      <c r="G82" s="88"/>
      <c r="H82" s="88"/>
      <c r="I82" s="88"/>
      <c r="J82" s="88">
        <f>SUBTOTAL(9,J83:J92)</f>
        <v>0</v>
      </c>
      <c r="K82" s="88"/>
      <c r="L82" s="88"/>
      <c r="M82" s="88"/>
      <c r="N82" s="88">
        <f>SUBTOTAL(9,N83:N92)</f>
        <v>0</v>
      </c>
      <c r="O82" s="88"/>
      <c r="P82" s="88"/>
      <c r="Q82" s="88"/>
      <c r="R82" s="88">
        <f>SUBTOTAL(9,R83:R92)</f>
        <v>0</v>
      </c>
      <c r="S82" s="88"/>
      <c r="T82" s="88"/>
      <c r="U82" s="88"/>
      <c r="V82" s="88">
        <f>SUBTOTAL(9,V83:V92)</f>
        <v>0</v>
      </c>
      <c r="W82" s="88">
        <f>SUBTOTAL(9,W83:W92)</f>
        <v>0</v>
      </c>
      <c r="X82" s="56"/>
      <c r="Y82" s="55"/>
    </row>
    <row r="83" spans="1:25" ht="15.6">
      <c r="A83" s="75" t="s">
        <v>156</v>
      </c>
      <c r="B83" s="81" t="s">
        <v>88</v>
      </c>
      <c r="C83" s="78" t="s">
        <v>51</v>
      </c>
      <c r="D83" s="79">
        <v>4</v>
      </c>
      <c r="E83" s="80"/>
      <c r="F83" s="16">
        <f>D83*E83</f>
        <v>0</v>
      </c>
      <c r="G83" s="78" t="s">
        <v>51</v>
      </c>
      <c r="H83" s="79">
        <v>4</v>
      </c>
      <c r="I83" s="80"/>
      <c r="J83" s="16">
        <f>H83*I83</f>
        <v>0</v>
      </c>
      <c r="K83" s="78" t="s">
        <v>51</v>
      </c>
      <c r="L83" s="79">
        <v>4</v>
      </c>
      <c r="M83" s="80"/>
      <c r="N83" s="16">
        <f t="shared" ref="N83:N92" si="29">L83*M83</f>
        <v>0</v>
      </c>
      <c r="O83" s="78" t="s">
        <v>51</v>
      </c>
      <c r="P83" s="79">
        <v>4</v>
      </c>
      <c r="Q83" s="80"/>
      <c r="R83" s="16">
        <f t="shared" ref="R83:R92" si="30">P83*Q83</f>
        <v>0</v>
      </c>
      <c r="S83" s="78" t="s">
        <v>51</v>
      </c>
      <c r="T83" s="79">
        <v>4</v>
      </c>
      <c r="U83" s="80"/>
      <c r="V83" s="16">
        <f t="shared" ref="V83:V92" si="31">T83*U83</f>
        <v>0</v>
      </c>
      <c r="W83" s="81">
        <f t="shared" si="12"/>
        <v>0</v>
      </c>
      <c r="X83" s="56"/>
      <c r="Y83" s="55"/>
    </row>
    <row r="84" spans="1:25" ht="15.6">
      <c r="A84" s="75" t="s">
        <v>157</v>
      </c>
      <c r="B84" s="81" t="s">
        <v>89</v>
      </c>
      <c r="C84" s="78" t="s">
        <v>51</v>
      </c>
      <c r="D84" s="79">
        <v>4</v>
      </c>
      <c r="E84" s="80"/>
      <c r="F84" s="16">
        <f t="shared" ref="F84:F91" si="32">D84*E84</f>
        <v>0</v>
      </c>
      <c r="G84" s="78" t="s">
        <v>51</v>
      </c>
      <c r="H84" s="79">
        <v>4</v>
      </c>
      <c r="I84" s="80"/>
      <c r="J84" s="16">
        <f t="shared" ref="J84:J92" si="33">H84*I84</f>
        <v>0</v>
      </c>
      <c r="K84" s="78" t="s">
        <v>51</v>
      </c>
      <c r="L84" s="79">
        <v>4</v>
      </c>
      <c r="M84" s="80"/>
      <c r="N84" s="16">
        <f t="shared" si="29"/>
        <v>0</v>
      </c>
      <c r="O84" s="78" t="s">
        <v>51</v>
      </c>
      <c r="P84" s="79">
        <v>4</v>
      </c>
      <c r="Q84" s="80"/>
      <c r="R84" s="16">
        <f t="shared" si="30"/>
        <v>0</v>
      </c>
      <c r="S84" s="78" t="s">
        <v>51</v>
      </c>
      <c r="T84" s="79">
        <v>4</v>
      </c>
      <c r="U84" s="80"/>
      <c r="V84" s="16">
        <f t="shared" si="31"/>
        <v>0</v>
      </c>
      <c r="W84" s="81">
        <f t="shared" si="12"/>
        <v>0</v>
      </c>
      <c r="X84" s="56"/>
      <c r="Y84" s="55"/>
    </row>
    <row r="85" spans="1:25" ht="15.6">
      <c r="A85" s="75" t="s">
        <v>158</v>
      </c>
      <c r="B85" s="81" t="s">
        <v>75</v>
      </c>
      <c r="C85" s="78" t="s">
        <v>51</v>
      </c>
      <c r="D85" s="79">
        <v>4</v>
      </c>
      <c r="E85" s="80"/>
      <c r="F85" s="16">
        <f t="shared" si="32"/>
        <v>0</v>
      </c>
      <c r="G85" s="78" t="s">
        <v>51</v>
      </c>
      <c r="H85" s="79">
        <v>4</v>
      </c>
      <c r="I85" s="80"/>
      <c r="J85" s="16">
        <f t="shared" si="33"/>
        <v>0</v>
      </c>
      <c r="K85" s="78" t="s">
        <v>51</v>
      </c>
      <c r="L85" s="79">
        <v>4</v>
      </c>
      <c r="M85" s="80"/>
      <c r="N85" s="16">
        <f t="shared" si="29"/>
        <v>0</v>
      </c>
      <c r="O85" s="78" t="s">
        <v>51</v>
      </c>
      <c r="P85" s="79">
        <v>4</v>
      </c>
      <c r="Q85" s="80"/>
      <c r="R85" s="16">
        <f t="shared" si="30"/>
        <v>0</v>
      </c>
      <c r="S85" s="78" t="s">
        <v>51</v>
      </c>
      <c r="T85" s="79">
        <v>4</v>
      </c>
      <c r="U85" s="80"/>
      <c r="V85" s="16">
        <f t="shared" si="31"/>
        <v>0</v>
      </c>
      <c r="W85" s="81">
        <f t="shared" si="12"/>
        <v>0</v>
      </c>
      <c r="X85" s="56"/>
      <c r="Y85" s="55"/>
    </row>
    <row r="86" spans="1:25" ht="15.6">
      <c r="A86" s="75" t="s">
        <v>159</v>
      </c>
      <c r="B86" s="81" t="s">
        <v>78</v>
      </c>
      <c r="C86" s="78" t="s">
        <v>51</v>
      </c>
      <c r="D86" s="79">
        <v>4</v>
      </c>
      <c r="E86" s="80"/>
      <c r="F86" s="16">
        <f t="shared" si="32"/>
        <v>0</v>
      </c>
      <c r="G86" s="78" t="s">
        <v>51</v>
      </c>
      <c r="H86" s="79">
        <v>4</v>
      </c>
      <c r="I86" s="80"/>
      <c r="J86" s="16">
        <f t="shared" si="33"/>
        <v>0</v>
      </c>
      <c r="K86" s="78" t="s">
        <v>51</v>
      </c>
      <c r="L86" s="79">
        <v>4</v>
      </c>
      <c r="M86" s="80"/>
      <c r="N86" s="16">
        <f t="shared" si="29"/>
        <v>0</v>
      </c>
      <c r="O86" s="78" t="s">
        <v>51</v>
      </c>
      <c r="P86" s="79">
        <v>4</v>
      </c>
      <c r="Q86" s="80"/>
      <c r="R86" s="16">
        <f t="shared" si="30"/>
        <v>0</v>
      </c>
      <c r="S86" s="78" t="s">
        <v>51</v>
      </c>
      <c r="T86" s="79">
        <v>4</v>
      </c>
      <c r="U86" s="80"/>
      <c r="V86" s="16">
        <f t="shared" si="31"/>
        <v>0</v>
      </c>
      <c r="W86" s="81">
        <f t="shared" si="12"/>
        <v>0</v>
      </c>
      <c r="X86" s="56"/>
      <c r="Y86" s="55"/>
    </row>
    <row r="87" spans="1:25" ht="15.6">
      <c r="A87" s="75" t="s">
        <v>160</v>
      </c>
      <c r="B87" s="81" t="s">
        <v>76</v>
      </c>
      <c r="C87" s="78" t="s">
        <v>51</v>
      </c>
      <c r="D87" s="79">
        <v>4</v>
      </c>
      <c r="E87" s="80"/>
      <c r="F87" s="16">
        <f t="shared" si="32"/>
        <v>0</v>
      </c>
      <c r="G87" s="78" t="s">
        <v>51</v>
      </c>
      <c r="H87" s="79">
        <v>4</v>
      </c>
      <c r="I87" s="80"/>
      <c r="J87" s="16">
        <f t="shared" si="33"/>
        <v>0</v>
      </c>
      <c r="K87" s="78" t="s">
        <v>51</v>
      </c>
      <c r="L87" s="79">
        <v>4</v>
      </c>
      <c r="M87" s="80"/>
      <c r="N87" s="16">
        <f t="shared" si="29"/>
        <v>0</v>
      </c>
      <c r="O87" s="78" t="s">
        <v>51</v>
      </c>
      <c r="P87" s="79">
        <v>4</v>
      </c>
      <c r="Q87" s="80"/>
      <c r="R87" s="16">
        <f t="shared" si="30"/>
        <v>0</v>
      </c>
      <c r="S87" s="78" t="s">
        <v>51</v>
      </c>
      <c r="T87" s="79">
        <v>4</v>
      </c>
      <c r="U87" s="80"/>
      <c r="V87" s="16">
        <f t="shared" si="31"/>
        <v>0</v>
      </c>
      <c r="W87" s="81">
        <f t="shared" si="12"/>
        <v>0</v>
      </c>
      <c r="X87" s="56"/>
      <c r="Y87" s="55"/>
    </row>
    <row r="88" spans="1:25" ht="15.6">
      <c r="A88" s="75" t="s">
        <v>161</v>
      </c>
      <c r="B88" s="81" t="s">
        <v>90</v>
      </c>
      <c r="C88" s="78" t="s">
        <v>51</v>
      </c>
      <c r="D88" s="79">
        <v>4</v>
      </c>
      <c r="E88" s="80"/>
      <c r="F88" s="16">
        <f t="shared" si="32"/>
        <v>0</v>
      </c>
      <c r="G88" s="78" t="s">
        <v>51</v>
      </c>
      <c r="H88" s="79">
        <v>4</v>
      </c>
      <c r="I88" s="80"/>
      <c r="J88" s="16">
        <f t="shared" si="33"/>
        <v>0</v>
      </c>
      <c r="K88" s="78" t="s">
        <v>51</v>
      </c>
      <c r="L88" s="79">
        <v>4</v>
      </c>
      <c r="M88" s="80"/>
      <c r="N88" s="16">
        <f t="shared" si="29"/>
        <v>0</v>
      </c>
      <c r="O88" s="78" t="s">
        <v>51</v>
      </c>
      <c r="P88" s="79">
        <v>4</v>
      </c>
      <c r="Q88" s="80"/>
      <c r="R88" s="16">
        <f t="shared" si="30"/>
        <v>0</v>
      </c>
      <c r="S88" s="78" t="s">
        <v>51</v>
      </c>
      <c r="T88" s="79">
        <v>4</v>
      </c>
      <c r="U88" s="80"/>
      <c r="V88" s="16">
        <f t="shared" si="31"/>
        <v>0</v>
      </c>
      <c r="W88" s="81">
        <f t="shared" si="12"/>
        <v>0</v>
      </c>
      <c r="X88" s="56"/>
      <c r="Y88" s="55"/>
    </row>
    <row r="89" spans="1:25" ht="15.6">
      <c r="A89" s="75" t="s">
        <v>162</v>
      </c>
      <c r="B89" s="81" t="s">
        <v>91</v>
      </c>
      <c r="C89" s="78" t="s">
        <v>51</v>
      </c>
      <c r="D89" s="79">
        <v>4</v>
      </c>
      <c r="E89" s="80"/>
      <c r="F89" s="16">
        <f t="shared" si="32"/>
        <v>0</v>
      </c>
      <c r="G89" s="78" t="s">
        <v>51</v>
      </c>
      <c r="H89" s="79">
        <v>4</v>
      </c>
      <c r="I89" s="80"/>
      <c r="J89" s="16">
        <f t="shared" si="33"/>
        <v>0</v>
      </c>
      <c r="K89" s="78" t="s">
        <v>51</v>
      </c>
      <c r="L89" s="79">
        <v>4</v>
      </c>
      <c r="M89" s="80"/>
      <c r="N89" s="16">
        <f t="shared" si="29"/>
        <v>0</v>
      </c>
      <c r="O89" s="78" t="s">
        <v>51</v>
      </c>
      <c r="P89" s="79">
        <v>4</v>
      </c>
      <c r="Q89" s="80"/>
      <c r="R89" s="16">
        <f t="shared" si="30"/>
        <v>0</v>
      </c>
      <c r="S89" s="78" t="s">
        <v>51</v>
      </c>
      <c r="T89" s="79">
        <v>4</v>
      </c>
      <c r="U89" s="80"/>
      <c r="V89" s="16">
        <f t="shared" si="31"/>
        <v>0</v>
      </c>
      <c r="W89" s="81">
        <f t="shared" si="12"/>
        <v>0</v>
      </c>
      <c r="X89" s="56"/>
      <c r="Y89" s="55"/>
    </row>
    <row r="90" spans="1:25" ht="15.6">
      <c r="A90" s="75" t="s">
        <v>163</v>
      </c>
      <c r="B90" s="81" t="s">
        <v>84</v>
      </c>
      <c r="C90" s="78" t="s">
        <v>51</v>
      </c>
      <c r="D90" s="79">
        <v>4</v>
      </c>
      <c r="E90" s="80"/>
      <c r="F90" s="16">
        <f t="shared" si="32"/>
        <v>0</v>
      </c>
      <c r="G90" s="78" t="s">
        <v>51</v>
      </c>
      <c r="H90" s="79">
        <v>4</v>
      </c>
      <c r="I90" s="80"/>
      <c r="J90" s="16">
        <f t="shared" si="33"/>
        <v>0</v>
      </c>
      <c r="K90" s="78" t="s">
        <v>51</v>
      </c>
      <c r="L90" s="79">
        <v>4</v>
      </c>
      <c r="M90" s="80"/>
      <c r="N90" s="16">
        <f t="shared" si="29"/>
        <v>0</v>
      </c>
      <c r="O90" s="78" t="s">
        <v>51</v>
      </c>
      <c r="P90" s="79">
        <v>4</v>
      </c>
      <c r="Q90" s="80"/>
      <c r="R90" s="16">
        <f t="shared" si="30"/>
        <v>0</v>
      </c>
      <c r="S90" s="78" t="s">
        <v>51</v>
      </c>
      <c r="T90" s="79">
        <v>4</v>
      </c>
      <c r="U90" s="80"/>
      <c r="V90" s="16">
        <f t="shared" si="31"/>
        <v>0</v>
      </c>
      <c r="W90" s="81">
        <f t="shared" si="12"/>
        <v>0</v>
      </c>
      <c r="X90" s="56"/>
      <c r="Y90" s="55"/>
    </row>
    <row r="91" spans="1:25" ht="15.6">
      <c r="A91" s="75" t="s">
        <v>164</v>
      </c>
      <c r="B91" s="81" t="s">
        <v>92</v>
      </c>
      <c r="C91" s="78" t="s">
        <v>51</v>
      </c>
      <c r="D91" s="79">
        <v>4</v>
      </c>
      <c r="E91" s="80"/>
      <c r="F91" s="16">
        <f t="shared" si="32"/>
        <v>0</v>
      </c>
      <c r="G91" s="78" t="s">
        <v>51</v>
      </c>
      <c r="H91" s="79">
        <v>4</v>
      </c>
      <c r="I91" s="80"/>
      <c r="J91" s="16">
        <f t="shared" si="33"/>
        <v>0</v>
      </c>
      <c r="K91" s="78" t="s">
        <v>51</v>
      </c>
      <c r="L91" s="79">
        <v>4</v>
      </c>
      <c r="M91" s="80"/>
      <c r="N91" s="16">
        <f t="shared" si="29"/>
        <v>0</v>
      </c>
      <c r="O91" s="78" t="s">
        <v>51</v>
      </c>
      <c r="P91" s="79">
        <v>4</v>
      </c>
      <c r="Q91" s="80"/>
      <c r="R91" s="16">
        <f t="shared" si="30"/>
        <v>0</v>
      </c>
      <c r="S91" s="78" t="s">
        <v>51</v>
      </c>
      <c r="T91" s="79">
        <v>4</v>
      </c>
      <c r="U91" s="80"/>
      <c r="V91" s="16">
        <f t="shared" si="31"/>
        <v>0</v>
      </c>
      <c r="W91" s="81">
        <f t="shared" si="12"/>
        <v>0</v>
      </c>
      <c r="X91" s="56"/>
      <c r="Y91" s="55"/>
    </row>
    <row r="92" spans="1:25" ht="15.6">
      <c r="A92" s="75" t="s">
        <v>165</v>
      </c>
      <c r="B92" s="81" t="s">
        <v>85</v>
      </c>
      <c r="C92" s="78" t="s">
        <v>51</v>
      </c>
      <c r="D92" s="79">
        <v>4</v>
      </c>
      <c r="E92" s="80"/>
      <c r="F92" s="16">
        <f>D92*E92</f>
        <v>0</v>
      </c>
      <c r="G92" s="78" t="s">
        <v>51</v>
      </c>
      <c r="H92" s="79">
        <v>4</v>
      </c>
      <c r="I92" s="80"/>
      <c r="J92" s="16">
        <f t="shared" si="33"/>
        <v>0</v>
      </c>
      <c r="K92" s="78" t="s">
        <v>51</v>
      </c>
      <c r="L92" s="79">
        <v>4</v>
      </c>
      <c r="M92" s="80"/>
      <c r="N92" s="16">
        <f t="shared" si="29"/>
        <v>0</v>
      </c>
      <c r="O92" s="78" t="s">
        <v>51</v>
      </c>
      <c r="P92" s="79">
        <v>4</v>
      </c>
      <c r="Q92" s="80"/>
      <c r="R92" s="16">
        <f t="shared" si="30"/>
        <v>0</v>
      </c>
      <c r="S92" s="78" t="s">
        <v>51</v>
      </c>
      <c r="T92" s="79">
        <v>4</v>
      </c>
      <c r="U92" s="80"/>
      <c r="V92" s="16">
        <f t="shared" si="31"/>
        <v>0</v>
      </c>
      <c r="W92" s="81">
        <f t="shared" si="12"/>
        <v>0</v>
      </c>
      <c r="X92" s="56"/>
      <c r="Y92" s="55"/>
    </row>
    <row r="93" spans="1:25" ht="15.6">
      <c r="A93" s="12"/>
      <c r="B93" s="13" t="s">
        <v>103</v>
      </c>
      <c r="C93" s="17"/>
      <c r="D93" s="18"/>
      <c r="E93" s="28"/>
      <c r="F93" s="63">
        <f>F14+F23+F32+F41+F44+F47+F68+F82</f>
        <v>0</v>
      </c>
      <c r="G93" s="64"/>
      <c r="H93" s="91"/>
      <c r="I93" s="64"/>
      <c r="J93" s="63">
        <f>J14+J23+J32+J44+J47+J47+J68+J82</f>
        <v>0</v>
      </c>
      <c r="K93" s="64"/>
      <c r="L93" s="91"/>
      <c r="M93" s="64"/>
      <c r="N93" s="63">
        <f>SUM(N14+N23+N32+N44+N47+N68+N82)</f>
        <v>0</v>
      </c>
      <c r="O93" s="63"/>
      <c r="P93" s="63"/>
      <c r="Q93" s="63"/>
      <c r="R93" s="63">
        <f>SUM(R14+R23+R32+R44+R47+R68+R82)</f>
        <v>0</v>
      </c>
      <c r="S93" s="63"/>
      <c r="T93" s="63"/>
      <c r="U93" s="63"/>
      <c r="V93" s="63">
        <f>SUM(V14+V23+V32+V44+V47+V68+V82)</f>
        <v>0</v>
      </c>
      <c r="W93" s="63">
        <f>SUM(W14+W23+W32+W44+W47+W68+W82)</f>
        <v>0</v>
      </c>
      <c r="X93" s="56"/>
      <c r="Y93" s="55"/>
    </row>
    <row r="94" spans="1:25" ht="15.6">
      <c r="A94" s="12"/>
      <c r="B94" s="13" t="s">
        <v>2</v>
      </c>
      <c r="C94" s="17"/>
      <c r="D94" s="18"/>
      <c r="E94" s="28"/>
      <c r="F94" s="29">
        <f>F93*0.15</f>
        <v>0</v>
      </c>
      <c r="G94" s="65"/>
      <c r="H94" s="92"/>
      <c r="I94" s="65"/>
      <c r="J94" s="29">
        <f>J93*0.15</f>
        <v>0</v>
      </c>
      <c r="K94" s="65"/>
      <c r="L94" s="92"/>
      <c r="M94" s="65"/>
      <c r="N94" s="29">
        <f>N93*0.15</f>
        <v>0</v>
      </c>
      <c r="O94" s="29"/>
      <c r="P94" s="29"/>
      <c r="Q94" s="29"/>
      <c r="R94" s="29">
        <f>R93*0.15</f>
        <v>0</v>
      </c>
      <c r="S94" s="29"/>
      <c r="T94" s="29"/>
      <c r="U94" s="29"/>
      <c r="V94" s="29">
        <f>V93*0.15</f>
        <v>0</v>
      </c>
      <c r="W94" s="29">
        <f>W93*0.15</f>
        <v>0</v>
      </c>
      <c r="X94" s="56"/>
      <c r="Y94" s="55"/>
    </row>
    <row r="95" spans="1:25" ht="16.2" thickBot="1">
      <c r="A95" s="12"/>
      <c r="B95" s="13" t="s">
        <v>14</v>
      </c>
      <c r="C95" s="17"/>
      <c r="D95" s="18"/>
      <c r="E95" s="28"/>
      <c r="F95" s="30">
        <f>F93+F94</f>
        <v>0</v>
      </c>
      <c r="G95" s="93"/>
      <c r="H95" s="92"/>
      <c r="I95" s="94"/>
      <c r="J95" s="30">
        <f>J93+J94</f>
        <v>0</v>
      </c>
      <c r="K95" s="93"/>
      <c r="L95" s="92"/>
      <c r="M95" s="94"/>
      <c r="N95" s="30">
        <f>N93+N94</f>
        <v>0</v>
      </c>
      <c r="O95" s="30"/>
      <c r="P95" s="30"/>
      <c r="Q95" s="30"/>
      <c r="R95" s="30">
        <f>R93+R94</f>
        <v>0</v>
      </c>
      <c r="S95" s="30"/>
      <c r="T95" s="30"/>
      <c r="U95" s="30"/>
      <c r="V95" s="30">
        <f>V93+V94</f>
        <v>0</v>
      </c>
      <c r="W95" s="30">
        <f>W93+W94</f>
        <v>0</v>
      </c>
      <c r="X95" s="56"/>
      <c r="Y95" s="55"/>
    </row>
    <row r="96" spans="1:25" ht="15.6">
      <c r="A96" s="66"/>
      <c r="B96" s="67"/>
      <c r="C96" s="68"/>
      <c r="D96" s="69"/>
      <c r="E96" s="69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1"/>
      <c r="Y96" s="71"/>
    </row>
    <row r="97" spans="1:25" ht="28.8">
      <c r="A97" s="57"/>
      <c r="B97" s="72" t="s">
        <v>29</v>
      </c>
      <c r="C97" s="58"/>
      <c r="D97" s="58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</row>
    <row r="98" spans="1:25" ht="15" thickBot="1">
      <c r="A98" s="57"/>
      <c r="B98" s="59"/>
      <c r="C98" s="58"/>
      <c r="D98" s="58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</row>
    <row r="99" spans="1:25" ht="25.8" customHeight="1">
      <c r="A99" s="57"/>
      <c r="B99" s="120" t="s">
        <v>18</v>
      </c>
      <c r="C99" s="61"/>
      <c r="D99" s="125"/>
      <c r="E99" s="126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</row>
    <row r="100" spans="1:25" ht="17.55" customHeight="1">
      <c r="A100" s="57"/>
      <c r="B100" s="121"/>
      <c r="C100" s="86" t="s">
        <v>15</v>
      </c>
      <c r="D100" s="87" t="s">
        <v>17</v>
      </c>
      <c r="E100" s="40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</row>
    <row r="101" spans="1:25" ht="34.799999999999997" customHeight="1">
      <c r="A101" s="57"/>
      <c r="B101" s="121"/>
      <c r="C101" s="62"/>
      <c r="D101" s="123"/>
      <c r="E101" s="124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</row>
    <row r="102" spans="1:25" ht="19.2" customHeight="1" thickBot="1">
      <c r="A102" s="57"/>
      <c r="B102" s="122"/>
      <c r="C102" s="85" t="s">
        <v>20</v>
      </c>
      <c r="D102" s="127" t="s">
        <v>16</v>
      </c>
      <c r="E102" s="128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</row>
    <row r="103" spans="1:25">
      <c r="A103" s="57"/>
      <c r="B103" s="59"/>
      <c r="C103" s="58"/>
      <c r="D103" s="58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</row>
    <row r="104" spans="1:25" ht="18">
      <c r="A104" s="73"/>
      <c r="B104" s="59"/>
      <c r="C104" s="58"/>
      <c r="D104" s="58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</row>
  </sheetData>
  <sheetProtection formatCells="0" formatColumns="0" formatRows="0" insertRows="0"/>
  <protectedRanges>
    <protectedRange sqref="C99:E101" name="Range7"/>
    <protectedRange sqref="X14:Y96" name="Range6"/>
    <protectedRange sqref="A14:E15 A16 C16:E16 B24 A32:B32 A47:B47 B33 A68:B68 A33:A40 A82:B82 K33:M40 K42:M46 O42:Q46 A17:E22 B26:B31 G33:I40 B35:B40 C24:E31 C33:E40 G14:I22 K14:M22 K24:M31 G24:I31 A23:B23 A24:A31 O33:Q40 O15:Q22 O24:Q31 S33:U40 S15:U22 S24:U31 S42:U46 A41:B41 A42:E46 G42:I46 A69:A81 A83:A92" name="Range3"/>
    <protectedRange sqref="B3:B5" name="Range1"/>
    <protectedRange sqref="B16 B25 B34" name="Range3_2"/>
    <protectedRange sqref="G48:I67 K48:M67 E69:E81 I69:I81 M69:M81 E83:E92 I83:I92 M83:M92 O48:Q67 Q69:Q81 Q83:Q92 S48:U67 U69:U81 U83:U92 A48:E67" name="Range3_5"/>
    <protectedRange sqref="C69:D81 G69:H81 K69:L81 O69:P81 S69:T81" name="Range3_7"/>
    <protectedRange sqref="C83:D92 G83:H92 K83:L92 O83:P92 S83:T92" name="Range3_12"/>
  </protectedRanges>
  <mergeCells count="9">
    <mergeCell ref="O12:R12"/>
    <mergeCell ref="S12:V12"/>
    <mergeCell ref="G12:J12"/>
    <mergeCell ref="K12:N12"/>
    <mergeCell ref="B99:B102"/>
    <mergeCell ref="D101:E101"/>
    <mergeCell ref="D99:E99"/>
    <mergeCell ref="D102:E102"/>
    <mergeCell ref="C12:F12"/>
  </mergeCells>
  <phoneticPr fontId="14" type="noConversion"/>
  <dataValidations count="1">
    <dataValidation type="decimal" operator="greaterThanOrEqual" allowBlank="1" showInputMessage="1" showErrorMessage="1" sqref="H42:I46 D42:E46 L42:M46 D83:E92 L83:M92 H15:I22 D15:E22 L15:M22 L24:M31 D24:E31 H24:I31 D48:E67 H48:I67 L48:M67 L69:M81 D69:E81 H69:I81 H83:I92 P42:Q46 P83:Q92 P15:Q22 P24:Q31 P48:Q67 P69:Q81 T69:U81 T83:U92 T15:U22 T24:U31 T48:U67 T33:U40 P33:Q40 H33:I40 L33:M40 D33:E40 T42:U46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84" fitToHeight="4" orientation="landscape" r:id="rId1"/>
  <ignoredErrors>
    <ignoredError sqref="A15 A17:A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Bongeka BL. Malinga</cp:lastModifiedBy>
  <cp:lastPrinted>2020-07-02T18:44:36Z</cp:lastPrinted>
  <dcterms:created xsi:type="dcterms:W3CDTF">2017-06-15T23:28:53Z</dcterms:created>
  <dcterms:modified xsi:type="dcterms:W3CDTF">2023-05-12T09:48:23Z</dcterms:modified>
</cp:coreProperties>
</file>