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Z:\PWT\02 TENDERS (6-1-4)\26142 Certification of Lifting Equipment\2 - Tender Minutes &amp; Bulletins\"/>
    </mc:Choice>
  </mc:AlternateContent>
  <xr:revisionPtr revIDLastSave="0" documentId="13_ncr:1_{9CF8B798-26D2-41F1-B5EC-7D408E766B2D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Lifting Equipment" sheetId="13" r:id="rId1"/>
    <sheet name="Sheet1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94" i="13" l="1"/>
  <c r="F283" i="13"/>
  <c r="F282" i="13"/>
  <c r="F277" i="13"/>
  <c r="F278" i="13"/>
  <c r="F279" i="13"/>
  <c r="F280" i="13"/>
  <c r="F281" i="13"/>
  <c r="F256" i="13"/>
  <c r="F257" i="13"/>
  <c r="F258" i="13"/>
  <c r="F259" i="13"/>
  <c r="F260" i="13"/>
  <c r="F261" i="13"/>
  <c r="F262" i="13"/>
  <c r="F263" i="13"/>
  <c r="F264" i="13"/>
  <c r="F265" i="13"/>
  <c r="F266" i="13"/>
  <c r="F267" i="13"/>
  <c r="F268" i="13"/>
  <c r="F269" i="13"/>
  <c r="F270" i="13"/>
  <c r="F271" i="13"/>
  <c r="F272" i="13"/>
  <c r="F273" i="13"/>
  <c r="F274" i="13"/>
  <c r="F275" i="13"/>
  <c r="F276" i="13"/>
  <c r="F85" i="13"/>
  <c r="F292" i="13"/>
  <c r="F203" i="13"/>
  <c r="F134" i="13"/>
  <c r="F135" i="13"/>
  <c r="F136" i="13"/>
  <c r="D19" i="13" l="1"/>
  <c r="D20" i="13"/>
  <c r="D21" i="13"/>
  <c r="D18" i="13"/>
  <c r="D13" i="13" l="1"/>
  <c r="F13" i="13" s="1"/>
  <c r="D14" i="13"/>
  <c r="D15" i="13"/>
  <c r="D12" i="13"/>
  <c r="F74" i="13" l="1"/>
  <c r="F140" i="13" l="1"/>
  <c r="F141" i="13"/>
  <c r="F142" i="13"/>
  <c r="F143" i="13"/>
  <c r="F144" i="13"/>
  <c r="F145" i="13"/>
  <c r="F146" i="13"/>
  <c r="F147" i="13"/>
  <c r="F148" i="13"/>
  <c r="F149" i="13"/>
  <c r="F139" i="13"/>
  <c r="F220" i="13"/>
  <c r="F153" i="13"/>
  <c r="F154" i="13"/>
  <c r="F155" i="13"/>
  <c r="F156" i="13"/>
  <c r="F157" i="13"/>
  <c r="F152" i="13"/>
  <c r="F290" i="13"/>
  <c r="F291" i="13"/>
  <c r="F289" i="13"/>
  <c r="F287" i="13"/>
  <c r="F288" i="13"/>
  <c r="F195" i="13"/>
  <c r="F46" i="13"/>
  <c r="F45" i="13"/>
  <c r="F44" i="13"/>
  <c r="F39" i="13"/>
  <c r="F40" i="13"/>
  <c r="F41" i="13"/>
  <c r="F38" i="13"/>
  <c r="F286" i="13" l="1"/>
  <c r="F285" i="13"/>
  <c r="F254" i="13"/>
  <c r="F253" i="13"/>
  <c r="F252" i="13"/>
  <c r="F251" i="13"/>
  <c r="F250" i="13"/>
  <c r="F249" i="13"/>
  <c r="F248" i="13"/>
  <c r="F245" i="13"/>
  <c r="F244" i="13"/>
  <c r="F243" i="13"/>
  <c r="F242" i="13"/>
  <c r="F241" i="13"/>
  <c r="F239" i="13"/>
  <c r="F238" i="13"/>
  <c r="F237" i="13"/>
  <c r="F235" i="13"/>
  <c r="F227" i="13"/>
  <c r="F225" i="13"/>
  <c r="F223" i="13"/>
  <c r="F217" i="13"/>
  <c r="F216" i="13"/>
  <c r="F214" i="13"/>
  <c r="F210" i="13"/>
  <c r="F206" i="13"/>
  <c r="F202" i="13"/>
  <c r="F192" i="13"/>
  <c r="F191" i="13"/>
  <c r="F188" i="13"/>
  <c r="F163" i="13"/>
  <c r="F160" i="13"/>
  <c r="F133" i="13"/>
  <c r="F129" i="13"/>
  <c r="F128" i="13"/>
  <c r="F127" i="13"/>
  <c r="F124" i="13"/>
  <c r="F121" i="13"/>
  <c r="F120" i="13"/>
  <c r="F119" i="13"/>
  <c r="F99" i="13"/>
  <c r="F98" i="13"/>
  <c r="F97" i="13"/>
  <c r="F95" i="13"/>
  <c r="F78" i="13"/>
  <c r="F77" i="13"/>
  <c r="F66" i="13"/>
  <c r="F65" i="13"/>
  <c r="F62" i="13"/>
  <c r="F59" i="13"/>
  <c r="F53" i="13"/>
  <c r="F49" i="13"/>
  <c r="F33" i="13"/>
  <c r="F29" i="13"/>
  <c r="F27" i="13"/>
  <c r="F19" i="13"/>
  <c r="F215" i="13" l="1"/>
  <c r="F72" i="13"/>
  <c r="F112" i="13"/>
  <c r="F18" i="13"/>
  <c r="F12" i="13"/>
  <c r="F14" i="13"/>
  <c r="F20" i="13"/>
  <c r="F52" i="13"/>
  <c r="F21" i="13"/>
  <c r="F224" i="13"/>
  <c r="F15" i="13"/>
  <c r="F51" i="13"/>
  <c r="F132" i="13"/>
  <c r="F96" i="13"/>
  <c r="F30" i="13"/>
  <c r="F198" i="13"/>
  <c r="F213" i="13"/>
  <c r="F236" i="13"/>
  <c r="F28" i="13"/>
  <c r="F60" i="13"/>
  <c r="F64" i="13"/>
  <c r="F70" i="13"/>
  <c r="F102" i="13"/>
  <c r="F226" i="13"/>
  <c r="F230" i="13"/>
  <c r="F240" i="13"/>
  <c r="F284" i="13"/>
  <c r="F113" i="13"/>
  <c r="F32" i="13"/>
  <c r="F82" i="13"/>
  <c r="F199" i="13"/>
  <c r="F61" i="13"/>
  <c r="F71" i="13"/>
  <c r="F73" i="13"/>
  <c r="F103" i="13"/>
  <c r="F231" i="13"/>
  <c r="F50" i="13"/>
  <c r="F81" i="13"/>
  <c r="F31" i="13"/>
  <c r="F22" i="13" l="1"/>
  <c r="F16" i="13"/>
  <c r="F207" i="13"/>
  <c r="F164" i="13"/>
  <c r="F247" i="13"/>
  <c r="F246" i="13"/>
  <c r="F83" i="13"/>
  <c r="F232" i="13"/>
  <c r="F63" i="13"/>
  <c r="F67" i="13"/>
  <c r="F104" i="13"/>
  <c r="F201" i="13"/>
  <c r="F200" i="13"/>
  <c r="F34" i="13"/>
  <c r="F35" i="13"/>
  <c r="F114" i="13"/>
  <c r="F165" i="13" l="1"/>
  <c r="F54" i="13"/>
  <c r="F208" i="13"/>
  <c r="F209" i="13"/>
  <c r="F86" i="13"/>
  <c r="F107" i="13"/>
  <c r="F118" i="13"/>
  <c r="F117" i="13"/>
  <c r="F234" i="13"/>
  <c r="F233" i="13"/>
  <c r="F166" i="13" l="1"/>
  <c r="F108" i="13"/>
  <c r="F109" i="13"/>
  <c r="F87" i="13"/>
  <c r="F167" i="13" l="1"/>
  <c r="F88" i="13"/>
  <c r="F168" i="13" l="1"/>
  <c r="F92" i="13"/>
  <c r="F91" i="13"/>
  <c r="F169" i="13" l="1"/>
  <c r="F170" i="13" l="1"/>
  <c r="F171" i="13" l="1"/>
  <c r="F172" i="13" l="1"/>
  <c r="F173" i="13" l="1"/>
  <c r="F174" i="13" l="1"/>
  <c r="F175" i="13" l="1"/>
  <c r="F176" i="13" l="1"/>
  <c r="F177" i="13" l="1"/>
  <c r="F178" i="13" l="1"/>
  <c r="F181" i="13" l="1"/>
  <c r="F182" i="13" l="1"/>
  <c r="F183" i="13" l="1"/>
  <c r="F185" i="13" l="1"/>
  <c r="F184" i="13"/>
  <c r="F293" i="13" l="1"/>
</calcChain>
</file>

<file path=xl/sharedStrings.xml><?xml version="1.0" encoding="utf-8"?>
<sst xmlns="http://schemas.openxmlformats.org/spreadsheetml/2006/main" count="286" uniqueCount="233">
  <si>
    <t>DESCRIPTION</t>
  </si>
  <si>
    <t>Technician</t>
  </si>
  <si>
    <t>Assistant</t>
  </si>
  <si>
    <t>UOM</t>
  </si>
  <si>
    <t>Onshore:</t>
  </si>
  <si>
    <t>Offshore:</t>
  </si>
  <si>
    <t>Lead Technician</t>
  </si>
  <si>
    <t>Overhead Cranes</t>
  </si>
  <si>
    <t>10 Ton Demag EKDH (Electrical)</t>
  </si>
  <si>
    <t>5 Ton x 9m span Demag DG-EOTC</t>
  </si>
  <si>
    <t>15 Ton x 6,25 span Demag DG-EOTC</t>
  </si>
  <si>
    <t>25/5 Ton x 20m span Demag DG-EOTC</t>
  </si>
  <si>
    <t>10 Ton x 14,4m span Demag DG-EOTC</t>
  </si>
  <si>
    <t>No 3 40/5 Ton x 18m span Davy Morris</t>
  </si>
  <si>
    <t>25/5 x 12m span Davy Morris</t>
  </si>
  <si>
    <t>No 2 50/10 Ton x 30,7m span Davy Morris</t>
  </si>
  <si>
    <t>10 Ton x 18m span Davy Morris</t>
  </si>
  <si>
    <t>Hoists (Air/Electric Suspended from Mono Rails)</t>
  </si>
  <si>
    <t>0 – 5000kg</t>
  </si>
  <si>
    <t>5000kg and above</t>
  </si>
  <si>
    <t>Chain Blocks</t>
  </si>
  <si>
    <t xml:space="preserve">0 to 3 000kg                                                </t>
  </si>
  <si>
    <t xml:space="preserve">3 001 to 6 000kg                                         </t>
  </si>
  <si>
    <t xml:space="preserve">over 6 000kg                                               </t>
  </si>
  <si>
    <t>Lever Hoists etc</t>
  </si>
  <si>
    <t>Tirfor Pulling Machine</t>
  </si>
  <si>
    <t xml:space="preserve">SWL 1 600kg                                               </t>
  </si>
  <si>
    <t xml:space="preserve">SWL 3 000kg                                               </t>
  </si>
  <si>
    <t>Shackles - Bow &amp; Safety</t>
  </si>
  <si>
    <t xml:space="preserve">0 to 9 500kg                                                </t>
  </si>
  <si>
    <t xml:space="preserve">9 501 to 12 000kg                                       </t>
  </si>
  <si>
    <t xml:space="preserve">12 001 to 25 000kg                                     </t>
  </si>
  <si>
    <t xml:space="preserve">25 001 to 55 000kg                                     </t>
  </si>
  <si>
    <t xml:space="preserve">55 001 to 85 000kg                                     </t>
  </si>
  <si>
    <t>Snatch Blocks</t>
  </si>
  <si>
    <t>Beam Clamps</t>
  </si>
  <si>
    <t>Web Slings</t>
  </si>
  <si>
    <t>Wire Rope Slings</t>
  </si>
  <si>
    <t xml:space="preserve">6 001 to 12 000kg                                       </t>
  </si>
  <si>
    <t xml:space="preserve">12 001 to 20 000kg                                     </t>
  </si>
  <si>
    <t xml:space="preserve">over 20 000kg                                             </t>
  </si>
  <si>
    <t>Cargo Nets</t>
  </si>
  <si>
    <t xml:space="preserve">0 to 1 000kg                                                </t>
  </si>
  <si>
    <t xml:space="preserve">Safety harnesses                                              </t>
  </si>
  <si>
    <t xml:space="preserve">Safety harness lanyards                                   </t>
  </si>
  <si>
    <t xml:space="preserve">0 to 2 000kg                                                </t>
  </si>
  <si>
    <t xml:space="preserve">2 100 to 5 000kg                                         </t>
  </si>
  <si>
    <t>Hoists &amp; Monorails</t>
  </si>
  <si>
    <t>Mobile Cranes</t>
  </si>
  <si>
    <t>11320 American Crawler</t>
  </si>
  <si>
    <t>Davit Arms ( Including Inspection Prior to Text)</t>
  </si>
  <si>
    <t>100kg SWL</t>
  </si>
  <si>
    <t>120kg SWL</t>
  </si>
  <si>
    <t>200kg SWL</t>
  </si>
  <si>
    <t>230kg SWL</t>
  </si>
  <si>
    <t>250kg SWL</t>
  </si>
  <si>
    <t>300kg SWL</t>
  </si>
  <si>
    <t>350kg SWL</t>
  </si>
  <si>
    <t>370kg SWL</t>
  </si>
  <si>
    <t>400kg SWL</t>
  </si>
  <si>
    <t>480kg SWL</t>
  </si>
  <si>
    <t>500kg SWL</t>
  </si>
  <si>
    <t>600kg SWL</t>
  </si>
  <si>
    <t>650kg SWL</t>
  </si>
  <si>
    <t>800kg SWL</t>
  </si>
  <si>
    <t>850kg SWL</t>
  </si>
  <si>
    <t>Containers</t>
  </si>
  <si>
    <t>Spreader beam (0 - 20T)</t>
  </si>
  <si>
    <t>Spreader beam &gt;20T</t>
  </si>
  <si>
    <t>Spreader Beams</t>
  </si>
  <si>
    <t>Mobile Lifting Equipment</t>
  </si>
  <si>
    <t>Chain Slings</t>
  </si>
  <si>
    <t>Eye Bolts</t>
  </si>
  <si>
    <t>Lifting Frames</t>
  </si>
  <si>
    <t>Misceleneous Lifting Equipment</t>
  </si>
  <si>
    <t xml:space="preserve">0 to 9 500kg                                            </t>
  </si>
  <si>
    <t>INSPECTION, SERVICING AND CERTIFICATION OF CRANES</t>
  </si>
  <si>
    <t>Frequency</t>
  </si>
  <si>
    <t>Inertia Reels</t>
  </si>
  <si>
    <t xml:space="preserve">9 501 to 12 000kg                </t>
  </si>
  <si>
    <t xml:space="preserve">12 001 to 25 000kg                                    </t>
  </si>
  <si>
    <t xml:space="preserve">25 001 to 55 000kg                                    </t>
  </si>
  <si>
    <t xml:space="preserve">55 001 to 85 000kg                                    </t>
  </si>
  <si>
    <t xml:space="preserve">0 to 2 000kg                                       </t>
  </si>
  <si>
    <t>&gt; 10 000kg</t>
  </si>
  <si>
    <t xml:space="preserve">2 001 to 5 000kg                                    </t>
  </si>
  <si>
    <t xml:space="preserve">5 001 to 8 000kg                                       </t>
  </si>
  <si>
    <t xml:space="preserve">8 001 to 10 000kg                                     </t>
  </si>
  <si>
    <t xml:space="preserve">0 to 3 000kg                                              </t>
  </si>
  <si>
    <t xml:space="preserve">12 001 to 20 000kg                                    </t>
  </si>
  <si>
    <t>Safety Apparatus</t>
  </si>
  <si>
    <t xml:space="preserve">Carabiners                                                </t>
  </si>
  <si>
    <t>PetroSA</t>
  </si>
  <si>
    <t xml:space="preserve">COMMERCIAL BID ANALYSIS (CBA) </t>
  </si>
  <si>
    <t>Complete only white blocks below</t>
  </si>
  <si>
    <t>Insert Company Name Here</t>
  </si>
  <si>
    <t>PRICING</t>
  </si>
  <si>
    <t>Please insert this value on the e-procurement system</t>
  </si>
  <si>
    <t>SUB-TOTAL</t>
  </si>
  <si>
    <t>LIFTING EQUIPMENT SERVICES</t>
  </si>
  <si>
    <t>Lifting Machinery Inspector</t>
  </si>
  <si>
    <t xml:space="preserve">LOAD/DEFLECTION TESTING WITH NDT AND CERTIFICATION OF CRANES AND OTHER EQUIPMENT </t>
  </si>
  <si>
    <t>95 Ton P &amp; H Hydraulic</t>
  </si>
  <si>
    <t>51 Ton P&amp;H Hydraulic</t>
  </si>
  <si>
    <t>25 Ton Grove Hydraulic</t>
  </si>
  <si>
    <t>31 Ton TADANO</t>
  </si>
  <si>
    <t>National oil well Pedestal crane</t>
  </si>
  <si>
    <t>32000 kg crane</t>
  </si>
  <si>
    <t>Crane pendant - 16000 kg</t>
  </si>
  <si>
    <t>Winches</t>
  </si>
  <si>
    <t>Air winch - 1500 kg</t>
  </si>
  <si>
    <t>Winch wire ropes - 2652 kg</t>
  </si>
  <si>
    <t>Derrick winch</t>
  </si>
  <si>
    <t xml:space="preserve">Davits </t>
  </si>
  <si>
    <t xml:space="preserve">Fixed runway beams </t>
  </si>
  <si>
    <t>Pad eyes</t>
  </si>
  <si>
    <t>Lifeboat frame - 6000 kg</t>
  </si>
  <si>
    <t>Valve workshop</t>
  </si>
  <si>
    <t>Rigging Loft</t>
  </si>
  <si>
    <t xml:space="preserve">......% </t>
  </si>
  <si>
    <t>Exclusions:</t>
  </si>
  <si>
    <t>Purchase of material / spares for adhoc crane repairs</t>
  </si>
  <si>
    <t>Replacement of lifting equipment</t>
  </si>
  <si>
    <t>Disbursements</t>
  </si>
  <si>
    <t>PSA to make an allowance at tender evaluation stage</t>
  </si>
  <si>
    <t xml:space="preserve">NOTE:   The escalation allowance and calculation of </t>
  </si>
  <si>
    <t xml:space="preserve">this contract value is for internal contract mangement  </t>
  </si>
  <si>
    <t xml:space="preserve">purposes only.       This amount is not a guarantee of </t>
  </si>
  <si>
    <t xml:space="preserve">allocated work and is by no means to be considered </t>
  </si>
  <si>
    <t>an actual and definite value of the service.</t>
  </si>
  <si>
    <t>Snatch Blocks -2000kg  Liferaft davit</t>
  </si>
  <si>
    <t>SERVICE:  PROVISION OF LIFTING EQUIPMENT</t>
  </si>
  <si>
    <t>Rate/hr</t>
  </si>
  <si>
    <t>Total, Rands</t>
  </si>
  <si>
    <t>ESTIMATED TOTAL CONTRACT VALUE excl VAT (1 Year)</t>
  </si>
  <si>
    <t>hr</t>
  </si>
  <si>
    <t xml:space="preserve">Pease indicate, if any, percentage discount on above Rates if awarded a 3-year contract </t>
  </si>
  <si>
    <t>Shutdown container</t>
  </si>
  <si>
    <t xml:space="preserve">1 YEAR CONTRACT </t>
  </si>
  <si>
    <t>Quantity (Nr)</t>
  </si>
  <si>
    <t>ENQUIRY NO: CTT26142</t>
  </si>
  <si>
    <t>5 100 to 8 000kq</t>
  </si>
  <si>
    <t>8 000 to 10 000kq</t>
  </si>
  <si>
    <t xml:space="preserve">750 kg - 20 000 kg </t>
  </si>
  <si>
    <t>Man Cages 270 Kg</t>
  </si>
  <si>
    <t>Chain blocks 1.5T x 8m</t>
  </si>
  <si>
    <t>Chain blocks 2T x 6m</t>
  </si>
  <si>
    <t>Chain blocks 1T x 8m</t>
  </si>
  <si>
    <t>Chain blocks 3T x 8m</t>
  </si>
  <si>
    <t>Chain blocks 5T x 8m</t>
  </si>
  <si>
    <t>Lever hoists 750Kg x 3m</t>
  </si>
  <si>
    <t>Shackles 3.25T</t>
  </si>
  <si>
    <t>Shackles 9.50T</t>
  </si>
  <si>
    <t>Shackles 4.75T</t>
  </si>
  <si>
    <t>Shackles 6.50T</t>
  </si>
  <si>
    <t>Shackles 8.50T</t>
  </si>
  <si>
    <t>Shackles 13.50T</t>
  </si>
  <si>
    <t>Shackles 17T</t>
  </si>
  <si>
    <t>Webbing sling duplex 2T</t>
  </si>
  <si>
    <t>Webbing sling duplex 5T</t>
  </si>
  <si>
    <t>Webbing sling duplex 6T</t>
  </si>
  <si>
    <t>WRS Slings soft eye 1500T</t>
  </si>
  <si>
    <t>WRS Slings soft eye 7000 T</t>
  </si>
  <si>
    <t>WRS Slings soft eye 2600 T</t>
  </si>
  <si>
    <t>WRS Slings soft eye 4300 T</t>
  </si>
  <si>
    <t>WRS Slings soft eye 4300T</t>
  </si>
  <si>
    <t>Rope Ladders  300Kg</t>
  </si>
  <si>
    <t>Drum Lifter 500Kg</t>
  </si>
  <si>
    <t>Cherry Pickers 275Kg</t>
  </si>
  <si>
    <t>Bull dog 250Kg</t>
  </si>
  <si>
    <t>Air hoist 500 Kg</t>
  </si>
  <si>
    <t>4 Wheel Trolley 2000Kg</t>
  </si>
  <si>
    <t>Manlift 250Kg</t>
  </si>
  <si>
    <t>Personnel Transfer Baskets 300Kg</t>
  </si>
  <si>
    <t>Wheel Trolleys 1000- 3000Kg</t>
  </si>
  <si>
    <t>High Mast Light Winch 250Kg</t>
  </si>
  <si>
    <t>Aviation fuel tank 3000Kg</t>
  </si>
  <si>
    <t>Turbine lube oil tank 3000Kg</t>
  </si>
  <si>
    <t>Valve workshop container 15 000Kg</t>
  </si>
  <si>
    <t>Diesel Mech workshop container 15 000Kg</t>
  </si>
  <si>
    <t>Inertia Reels 250Kg</t>
  </si>
  <si>
    <t>Inertia reel 250Kg</t>
  </si>
  <si>
    <t>Transit Slings 2 600Kg</t>
  </si>
  <si>
    <t>Half Heights (Half Containers) 10 000- 20 000Kg</t>
  </si>
  <si>
    <t>Lifting Beams 1 000Kg- 20 000Kg</t>
  </si>
  <si>
    <t>Gas Rack 1 500Kg - 3 000Kg</t>
  </si>
  <si>
    <t>Tuff Bag Lifter 1 000 Kg</t>
  </si>
  <si>
    <t>Work Boat Davit Man Cages 1 000Kg</t>
  </si>
  <si>
    <t>Work Boat Davit Lifting Baskets 3 000Kg</t>
  </si>
  <si>
    <t>Lift Baskets 1 000Kg</t>
  </si>
  <si>
    <t>Hydraulic Jack 10 000Kg</t>
  </si>
  <si>
    <t>Moving System 5 000Kg-10 000Kg</t>
  </si>
  <si>
    <t>Pipe Clamps 1 000Kg</t>
  </si>
  <si>
    <t>Hydraulic Floor Cranes 2 000Kg</t>
  </si>
  <si>
    <t>Pallet Jacks 2 500Kg</t>
  </si>
  <si>
    <t>Tripods 3 000Kg</t>
  </si>
  <si>
    <t>Hoppers 1 000Kg</t>
  </si>
  <si>
    <t>A Frames 3 000Kg</t>
  </si>
  <si>
    <t>Crawler Beams  1 000Kg</t>
  </si>
  <si>
    <t>Plate Grabs 1 000Kg</t>
  </si>
  <si>
    <t>Turn Buckle 2 000-10 000Kg</t>
  </si>
  <si>
    <t>Skate Trolley 3 750Kg</t>
  </si>
  <si>
    <t>Mobile Lift in Garage 3 000- 6 800 Kg</t>
  </si>
  <si>
    <t>Aerial Platform 2 000Kg</t>
  </si>
  <si>
    <t>Forklifts 4 000Kg- 15 000 Kg</t>
  </si>
  <si>
    <t xml:space="preserve">Telelifts  4 000 Kg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</si>
  <si>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500 kg - 6 500 kg</t>
  </si>
  <si>
    <t>Lifeboat work pendant 6 000Kg</t>
  </si>
  <si>
    <t>Life raft davit wire falls (ropes) 1 600Kg</t>
  </si>
  <si>
    <t>Lifeboat wire falls (ropes) 6 000Kg</t>
  </si>
  <si>
    <t>Lifeboat davits and winch 6 000Kg</t>
  </si>
  <si>
    <t>Life raft davit and wich 1 600Kg</t>
  </si>
  <si>
    <t>1 000kg SWL</t>
  </si>
  <si>
    <t>5 000 kg Capacity (majority)</t>
  </si>
  <si>
    <t>Pallet truck 2 500Kg</t>
  </si>
  <si>
    <t>4 Wheel trolley 1 000-3 000Kg</t>
  </si>
  <si>
    <t>Runway beam 1 000Kg</t>
  </si>
  <si>
    <t>Beam crawl 1 000 kg- 3 000 Kg</t>
  </si>
  <si>
    <t>Beam clamp 1 000 kg -10 000 Kg</t>
  </si>
  <si>
    <t>Screw pin bow shackle 2000 - 25 000Kg</t>
  </si>
  <si>
    <t>Wire rope sling 1000Kg - 46 000Kg</t>
  </si>
  <si>
    <t>Lever hoist 750Kg - 3 000Kg</t>
  </si>
  <si>
    <t>Chain block 1 000 - 10 000Kg</t>
  </si>
  <si>
    <t>Beam trolley 1 000-5 000Kg</t>
  </si>
  <si>
    <t>Tirfor rope 1 600-3 200Kg</t>
  </si>
  <si>
    <t>Tirfor pulling machine 3 200 Kg</t>
  </si>
  <si>
    <t xml:space="preserve">Snatch block 3 000- 8 000Kg </t>
  </si>
  <si>
    <t>Web sling 1 000 - 15 000Kg</t>
  </si>
  <si>
    <t>Beam clamp 1000 - 5 000Kg</t>
  </si>
  <si>
    <t>Webbing sling duplex 10T</t>
  </si>
  <si>
    <t>Crane main block- 16000-35200Kg</t>
  </si>
  <si>
    <t>Crane pendant - 35200 kg</t>
  </si>
  <si>
    <t>Rigging Equipment Replacement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</si>
</sst>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R&quot;#,##0.00;[Red]\-&quot;R&quot;#,##0.00"/>
    <numFmt numFmtId="164" formatCode="[$R-1C09]\ #,##0.00"/>
  </numFmts>
  <fonts count="27" x14ac:knownFonts="1">
    <font>
      <sz val="10"/>
      <name val="MS Sans Serif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MS Sans Serif"/>
      <family val="2"/>
    </font>
    <font>
      <sz val="8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1"/>
      <name val="MS Sans Serif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  <font>
      <sz val="12"/>
      <color rgb="FF1A1A1A"/>
      <name val="Arial"/>
      <family val="2"/>
    </font>
    <font>
      <sz val="12"/>
      <color rgb="FF161616"/>
      <name val="Arial"/>
      <family val="2"/>
    </font>
    <font>
      <sz val="12"/>
      <color rgb="FF262626"/>
      <name val="Arial"/>
      <family val="2"/>
    </font>
    <font>
      <sz val="12"/>
      <name val="MS Sans Serif"/>
    </font>
    <font>
      <sz val="12"/>
      <name val="MS Sans Serif"/>
      <family val="2"/>
    </font>
    <font>
      <sz val="12"/>
      <color rgb="FFFF0000"/>
      <name val="MS Sans Serif"/>
      <family val="2"/>
    </font>
    <font>
      <b/>
      <sz val="12"/>
      <color rgb="FFFF0000"/>
      <name val="MS Sans Serif"/>
      <family val="2"/>
    </font>
    <font>
      <b/>
      <sz val="12"/>
      <color rgb="FFFF0000"/>
      <name val="MS Sans Serif"/>
    </font>
    <font>
      <b/>
      <sz val="12"/>
      <name val="MS Sans Serif"/>
    </font>
    <font>
      <b/>
      <i/>
      <sz val="12"/>
      <name val="MS Sans Serif"/>
    </font>
    <font>
      <sz val="12"/>
      <color rgb="FF181818"/>
      <name val="Arial"/>
      <family val="2"/>
    </font>
    <font>
      <sz val="11"/>
      <color rgb="FF181818"/>
      <name val="Arial"/>
      <family val="2"/>
    </font>
    <font>
      <sz val="12"/>
      <color rgb="FF2A2A2A"/>
      <name val="Arial"/>
      <family val="2"/>
    </font>
    <font>
      <i/>
      <sz val="12"/>
      <name val="Arial"/>
      <family val="2"/>
    </font>
    <font>
      <i/>
      <sz val="8"/>
      <name val="Arial"/>
      <family val="2"/>
    </font>
    <font>
      <i/>
      <sz val="12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0" fontId="3" fillId="0" borderId="0"/>
    <xf numFmtId="0" fontId="5" fillId="0" borderId="0"/>
    <xf numFmtId="0" fontId="1" fillId="0" borderId="0"/>
    <xf numFmtId="0" fontId="2" fillId="0" borderId="0"/>
  </cellStyleXfs>
  <cellXfs count="118">
    <xf numFmtId="0" fontId="0" fillId="0" borderId="0" xfId="0"/>
    <xf numFmtId="0" fontId="4" fillId="0" borderId="0" xfId="0" applyFont="1"/>
    <xf numFmtId="0" fontId="8" fillId="0" borderId="0" xfId="0" applyFont="1"/>
    <xf numFmtId="0" fontId="6" fillId="3" borderId="14" xfId="0" applyFont="1" applyFill="1" applyBorder="1"/>
    <xf numFmtId="0" fontId="7" fillId="3" borderId="7" xfId="0" applyFont="1" applyFill="1" applyBorder="1"/>
    <xf numFmtId="0" fontId="7" fillId="3" borderId="8" xfId="0" applyFont="1" applyFill="1" applyBorder="1"/>
    <xf numFmtId="0" fontId="7" fillId="3" borderId="8" xfId="0" applyFont="1" applyFill="1" applyBorder="1" applyAlignment="1">
      <alignment horizontal="centerContinuous"/>
    </xf>
    <xf numFmtId="0" fontId="7" fillId="3" borderId="9" xfId="0" applyFont="1" applyFill="1" applyBorder="1" applyAlignment="1">
      <alignment horizontal="centerContinuous"/>
    </xf>
    <xf numFmtId="0" fontId="7" fillId="3" borderId="11" xfId="0" applyFont="1" applyFill="1" applyBorder="1"/>
    <xf numFmtId="0" fontId="9" fillId="3" borderId="7" xfId="0" applyFont="1" applyFill="1" applyBorder="1" applyAlignment="1">
      <alignment horizontal="left"/>
    </xf>
    <xf numFmtId="0" fontId="6" fillId="3" borderId="17" xfId="0" applyFont="1" applyFill="1" applyBorder="1" applyAlignment="1">
      <alignment horizontal="center"/>
    </xf>
    <xf numFmtId="0" fontId="6" fillId="3" borderId="18" xfId="0" applyFont="1" applyFill="1" applyBorder="1" applyAlignment="1">
      <alignment horizontal="center"/>
    </xf>
    <xf numFmtId="0" fontId="6" fillId="3" borderId="19" xfId="0" applyFont="1" applyFill="1" applyBorder="1" applyAlignment="1">
      <alignment horizontal="center"/>
    </xf>
    <xf numFmtId="0" fontId="6" fillId="3" borderId="20" xfId="0" applyFont="1" applyFill="1" applyBorder="1" applyAlignment="1">
      <alignment horizontal="center"/>
    </xf>
    <xf numFmtId="0" fontId="6" fillId="3" borderId="21" xfId="0" applyFont="1" applyFill="1" applyBorder="1" applyAlignment="1">
      <alignment horizontal="center"/>
    </xf>
    <xf numFmtId="164" fontId="6" fillId="0" borderId="0" xfId="0" applyNumberFormat="1" applyFont="1"/>
    <xf numFmtId="0" fontId="6" fillId="3" borderId="1" xfId="0" applyFont="1" applyFill="1" applyBorder="1"/>
    <xf numFmtId="0" fontId="7" fillId="3" borderId="1" xfId="0" applyFont="1" applyFill="1" applyBorder="1"/>
    <xf numFmtId="164" fontId="7" fillId="3" borderId="1" xfId="0" applyNumberFormat="1" applyFont="1" applyFill="1" applyBorder="1"/>
    <xf numFmtId="164" fontId="6" fillId="3" borderId="1" xfId="0" applyNumberFormat="1" applyFont="1" applyFill="1" applyBorder="1"/>
    <xf numFmtId="164" fontId="7" fillId="0" borderId="1" xfId="0" applyNumberFormat="1" applyFont="1" applyBorder="1"/>
    <xf numFmtId="0" fontId="6" fillId="3" borderId="4" xfId="0" applyFont="1" applyFill="1" applyBorder="1"/>
    <xf numFmtId="0" fontId="6" fillId="3" borderId="25" xfId="0" applyFont="1" applyFill="1" applyBorder="1"/>
    <xf numFmtId="164" fontId="7" fillId="3" borderId="25" xfId="0" applyNumberFormat="1" applyFont="1" applyFill="1" applyBorder="1"/>
    <xf numFmtId="164" fontId="6" fillId="3" borderId="25" xfId="0" applyNumberFormat="1" applyFont="1" applyFill="1" applyBorder="1"/>
    <xf numFmtId="0" fontId="6" fillId="2" borderId="10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vertical="center" wrapText="1"/>
    </xf>
    <xf numFmtId="0" fontId="7" fillId="3" borderId="4" xfId="0" applyFont="1" applyFill="1" applyBorder="1" applyAlignment="1">
      <alignment vertical="center" wrapText="1"/>
    </xf>
    <xf numFmtId="0" fontId="7" fillId="3" borderId="2" xfId="0" applyFont="1" applyFill="1" applyBorder="1" applyAlignment="1">
      <alignment vertical="center" wrapText="1"/>
    </xf>
    <xf numFmtId="0" fontId="6" fillId="3" borderId="2" xfId="0" applyFont="1" applyFill="1" applyBorder="1"/>
    <xf numFmtId="0" fontId="7" fillId="3" borderId="1" xfId="0" applyFont="1" applyFill="1" applyBorder="1" applyAlignment="1">
      <alignment horizontal="justify" vertical="center" wrapText="1"/>
    </xf>
    <xf numFmtId="0" fontId="6" fillId="3" borderId="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horizontal="justify" vertical="center" wrapText="1"/>
    </xf>
    <xf numFmtId="164" fontId="6" fillId="3" borderId="25" xfId="0" applyNumberFormat="1" applyFont="1" applyFill="1" applyBorder="1" applyAlignment="1">
      <alignment vertical="center" wrapText="1"/>
    </xf>
    <xf numFmtId="164" fontId="6" fillId="3" borderId="26" xfId="0" applyNumberFormat="1" applyFont="1" applyFill="1" applyBorder="1" applyAlignment="1">
      <alignment horizontal="center" vertical="center" wrapText="1"/>
    </xf>
    <xf numFmtId="0" fontId="7" fillId="0" borderId="0" xfId="0" applyFont="1"/>
    <xf numFmtId="0" fontId="6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left" vertical="center"/>
    </xf>
    <xf numFmtId="0" fontId="10" fillId="3" borderId="4" xfId="0" applyFont="1" applyFill="1" applyBorder="1" applyAlignment="1">
      <alignment vertical="center" wrapText="1"/>
    </xf>
    <xf numFmtId="164" fontId="7" fillId="4" borderId="1" xfId="0" applyNumberFormat="1" applyFont="1" applyFill="1" applyBorder="1"/>
    <xf numFmtId="0" fontId="6" fillId="3" borderId="4" xfId="0" applyFont="1" applyFill="1" applyBorder="1" applyAlignment="1">
      <alignment vertical="center" wrapText="1"/>
    </xf>
    <xf numFmtId="0" fontId="6" fillId="3" borderId="29" xfId="0" applyFont="1" applyFill="1" applyBorder="1" applyAlignment="1">
      <alignment horizontal="right"/>
    </xf>
    <xf numFmtId="0" fontId="6" fillId="3" borderId="4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6" fillId="3" borderId="25" xfId="0" applyFont="1" applyFill="1" applyBorder="1" applyAlignment="1">
      <alignment horizontal="center" vertical="center"/>
    </xf>
    <xf numFmtId="0" fontId="6" fillId="3" borderId="32" xfId="0" applyFont="1" applyFill="1" applyBorder="1" applyAlignment="1">
      <alignment horizontal="justify" vertical="center" wrapText="1"/>
    </xf>
    <xf numFmtId="0" fontId="7" fillId="3" borderId="32" xfId="0" applyFont="1" applyFill="1" applyBorder="1" applyAlignment="1">
      <alignment vertical="center" wrapText="1"/>
    </xf>
    <xf numFmtId="8" fontId="11" fillId="0" borderId="0" xfId="0" applyNumberFormat="1" applyFont="1"/>
    <xf numFmtId="8" fontId="12" fillId="0" borderId="0" xfId="0" applyNumberFormat="1" applyFont="1"/>
    <xf numFmtId="8" fontId="12" fillId="0" borderId="0" xfId="0" applyNumberFormat="1" applyFont="1" applyAlignment="1">
      <alignment vertical="center"/>
    </xf>
    <xf numFmtId="8" fontId="12" fillId="0" borderId="1" xfId="0" applyNumberFormat="1" applyFont="1" applyBorder="1"/>
    <xf numFmtId="4" fontId="12" fillId="0" borderId="0" xfId="0" applyNumberFormat="1" applyFont="1" applyAlignment="1">
      <alignment horizontal="right" vertical="center"/>
    </xf>
    <xf numFmtId="164" fontId="7" fillId="4" borderId="1" xfId="0" applyNumberFormat="1" applyFont="1" applyFill="1" applyBorder="1" applyAlignment="1">
      <alignment horizontal="right"/>
    </xf>
    <xf numFmtId="4" fontId="12" fillId="0" borderId="1" xfId="0" applyNumberFormat="1" applyFont="1" applyBorder="1" applyAlignment="1">
      <alignment vertical="center"/>
    </xf>
    <xf numFmtId="4" fontId="12" fillId="0" borderId="0" xfId="0" applyNumberFormat="1" applyFont="1" applyAlignment="1">
      <alignment vertical="center"/>
    </xf>
    <xf numFmtId="4" fontId="12" fillId="0" borderId="4" xfId="0" applyNumberFormat="1" applyFont="1" applyBorder="1" applyAlignment="1">
      <alignment vertical="center"/>
    </xf>
    <xf numFmtId="4" fontId="12" fillId="0" borderId="1" xfId="0" applyNumberFormat="1" applyFont="1" applyBorder="1"/>
    <xf numFmtId="4" fontId="13" fillId="0" borderId="0" xfId="0" applyNumberFormat="1" applyFont="1"/>
    <xf numFmtId="4" fontId="11" fillId="0" borderId="0" xfId="0" applyNumberFormat="1" applyFont="1"/>
    <xf numFmtId="8" fontId="11" fillId="0" borderId="1" xfId="0" applyNumberFormat="1" applyFont="1" applyBorder="1"/>
    <xf numFmtId="8" fontId="11" fillId="0" borderId="4" xfId="0" applyNumberFormat="1" applyFont="1" applyBorder="1"/>
    <xf numFmtId="0" fontId="11" fillId="3" borderId="1" xfId="0" applyFont="1" applyFill="1" applyBorder="1" applyAlignment="1">
      <alignment vertical="center" wrapText="1"/>
    </xf>
    <xf numFmtId="0" fontId="15" fillId="0" borderId="0" xfId="0" applyFont="1"/>
    <xf numFmtId="0" fontId="16" fillId="0" borderId="0" xfId="0" applyFont="1"/>
    <xf numFmtId="0" fontId="17" fillId="0" borderId="0" xfId="0" applyFont="1"/>
    <xf numFmtId="0" fontId="18" fillId="0" borderId="28" xfId="0" applyFont="1" applyBorder="1" applyAlignment="1">
      <alignment vertical="center" wrapText="1"/>
    </xf>
    <xf numFmtId="0" fontId="18" fillId="0" borderId="16" xfId="0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8" fillId="0" borderId="6" xfId="0" applyFont="1" applyBorder="1" applyAlignment="1">
      <alignment horizontal="center" vertical="center" wrapText="1"/>
    </xf>
    <xf numFmtId="0" fontId="6" fillId="0" borderId="0" xfId="0" applyFont="1"/>
    <xf numFmtId="0" fontId="14" fillId="0" borderId="0" xfId="0" applyFont="1"/>
    <xf numFmtId="0" fontId="19" fillId="0" borderId="0" xfId="0" applyFont="1"/>
    <xf numFmtId="0" fontId="20" fillId="0" borderId="0" xfId="0" applyFont="1"/>
    <xf numFmtId="8" fontId="21" fillId="0" borderId="1" xfId="0" applyNumberFormat="1" applyFont="1" applyBorder="1"/>
    <xf numFmtId="8" fontId="21" fillId="0" borderId="0" xfId="0" applyNumberFormat="1" applyFont="1"/>
    <xf numFmtId="8" fontId="21" fillId="0" borderId="4" xfId="0" applyNumberFormat="1" applyFont="1" applyBorder="1"/>
    <xf numFmtId="8" fontId="22" fillId="0" borderId="0" xfId="0" applyNumberFormat="1" applyFont="1"/>
    <xf numFmtId="8" fontId="23" fillId="0" borderId="1" xfId="0" applyNumberFormat="1" applyFont="1" applyBorder="1"/>
    <xf numFmtId="164" fontId="7" fillId="3" borderId="33" xfId="0" applyNumberFormat="1" applyFont="1" applyFill="1" applyBorder="1"/>
    <xf numFmtId="0" fontId="24" fillId="3" borderId="1" xfId="0" applyFont="1" applyFill="1" applyBorder="1" applyAlignment="1">
      <alignment vertical="center" wrapText="1"/>
    </xf>
    <xf numFmtId="164" fontId="24" fillId="0" borderId="1" xfId="0" applyNumberFormat="1" applyFont="1" applyBorder="1"/>
    <xf numFmtId="164" fontId="24" fillId="3" borderId="25" xfId="0" applyNumberFormat="1" applyFont="1" applyFill="1" applyBorder="1"/>
    <xf numFmtId="0" fontId="24" fillId="0" borderId="0" xfId="0" applyFont="1"/>
    <xf numFmtId="0" fontId="25" fillId="0" borderId="0" xfId="0" applyFont="1"/>
    <xf numFmtId="0" fontId="9" fillId="3" borderId="1" xfId="0" applyFont="1" applyFill="1" applyBorder="1" applyAlignment="1">
      <alignment horizontal="justify" vertical="center" wrapText="1"/>
    </xf>
    <xf numFmtId="0" fontId="10" fillId="3" borderId="1" xfId="0" applyFont="1" applyFill="1" applyBorder="1" applyAlignment="1">
      <alignment horizontal="justify" vertical="center" wrapText="1"/>
    </xf>
    <xf numFmtId="0" fontId="10" fillId="3" borderId="1" xfId="0" applyFont="1" applyFill="1" applyBorder="1" applyAlignment="1">
      <alignment vertical="center" wrapText="1"/>
    </xf>
    <xf numFmtId="0" fontId="26" fillId="3" borderId="1" xfId="0" applyFont="1" applyFill="1" applyBorder="1" applyAlignment="1">
      <alignment horizontal="justify" vertical="center" wrapText="1"/>
    </xf>
    <xf numFmtId="0" fontId="6" fillId="3" borderId="5" xfId="0" applyFont="1" applyFill="1" applyBorder="1" applyAlignment="1">
      <alignment horizontal="left"/>
    </xf>
    <xf numFmtId="0" fontId="7" fillId="0" borderId="5" xfId="0" applyFont="1" applyBorder="1"/>
    <xf numFmtId="0" fontId="7" fillId="0" borderId="27" xfId="0" applyFont="1" applyBorder="1"/>
    <xf numFmtId="0" fontId="9" fillId="3" borderId="12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/>
    </xf>
    <xf numFmtId="0" fontId="7" fillId="3" borderId="13" xfId="0" applyFont="1" applyFill="1" applyBorder="1" applyAlignment="1">
      <alignment horizontal="center"/>
    </xf>
    <xf numFmtId="0" fontId="6" fillId="3" borderId="15" xfId="0" applyFont="1" applyFill="1" applyBorder="1"/>
    <xf numFmtId="0" fontId="7" fillId="0" borderId="15" xfId="0" applyFont="1" applyBorder="1"/>
    <xf numFmtId="0" fontId="7" fillId="0" borderId="16" xfId="0" applyFont="1" applyBorder="1"/>
    <xf numFmtId="0" fontId="9" fillId="4" borderId="15" xfId="0" applyFont="1" applyFill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6" fillId="3" borderId="20" xfId="0" applyFont="1" applyFill="1" applyBorder="1" applyAlignment="1">
      <alignment horizontal="center" vertical="center"/>
    </xf>
    <xf numFmtId="0" fontId="6" fillId="3" borderId="22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6" fillId="2" borderId="3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 wrapText="1"/>
    </xf>
    <xf numFmtId="0" fontId="6" fillId="2" borderId="0" xfId="0" applyFont="1" applyFill="1" applyAlignment="1">
      <alignment horizontal="left" vertical="center" wrapText="1"/>
    </xf>
    <xf numFmtId="0" fontId="6" fillId="2" borderId="3" xfId="0" applyFont="1" applyFill="1" applyBorder="1" applyAlignment="1">
      <alignment horizontal="left" vertical="center" wrapText="1"/>
    </xf>
    <xf numFmtId="0" fontId="6" fillId="2" borderId="5" xfId="0" applyFont="1" applyFill="1" applyBorder="1" applyAlignment="1">
      <alignment horizontal="left" vertical="center" wrapText="1"/>
    </xf>
    <xf numFmtId="0" fontId="10" fillId="0" borderId="0" xfId="0" applyFont="1" applyAlignment="1">
      <alignment horizontal="right"/>
    </xf>
    <xf numFmtId="0" fontId="6" fillId="3" borderId="23" xfId="0" applyFont="1" applyFill="1" applyBorder="1" applyAlignment="1">
      <alignment horizontal="center"/>
    </xf>
    <xf numFmtId="0" fontId="6" fillId="3" borderId="24" xfId="0" applyFont="1" applyFill="1" applyBorder="1" applyAlignment="1">
      <alignment horizontal="center"/>
    </xf>
    <xf numFmtId="0" fontId="6" fillId="3" borderId="30" xfId="0" applyFont="1" applyFill="1" applyBorder="1" applyAlignment="1">
      <alignment horizontal="left" vertical="center"/>
    </xf>
    <xf numFmtId="0" fontId="14" fillId="0" borderId="12" xfId="0" applyFont="1" applyBorder="1" applyAlignment="1">
      <alignment horizontal="left" vertical="center"/>
    </xf>
    <xf numFmtId="0" fontId="14" fillId="0" borderId="31" xfId="0" applyFont="1" applyBorder="1" applyAlignment="1">
      <alignment horizontal="left" vertical="center"/>
    </xf>
  </cellXfs>
  <cellStyles count="6">
    <cellStyle name="Normal" xfId="0" builtinId="0"/>
    <cellStyle name="Normal 2" xfId="1" xr:uid="{00000000-0005-0000-0000-000001000000}"/>
    <cellStyle name="Normal 2 2 2" xfId="5" xr:uid="{00000000-0005-0000-0000-000002000000}"/>
    <cellStyle name="Normal 3" xfId="2" xr:uid="{00000000-0005-0000-0000-000003000000}"/>
    <cellStyle name="Normal 4" xfId="3" xr:uid="{00000000-0005-0000-0000-000004000000}"/>
    <cellStyle name="Normal 5" xfId="4" xr:uid="{00000000-0005-0000-0000-000005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517525</xdr:colOff>
      <xdr:row>294</xdr:row>
      <xdr:rowOff>19051</xdr:rowOff>
    </xdr:from>
    <xdr:to>
      <xdr:col>5</xdr:col>
      <xdr:colOff>841375</xdr:colOff>
      <xdr:row>295</xdr:row>
      <xdr:rowOff>28575</xdr:rowOff>
    </xdr:to>
    <xdr:sp macro="" textlink="">
      <xdr:nvSpPr>
        <xdr:cNvPr id="2" name="Down Arrow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7540625" y="52800251"/>
          <a:ext cx="323850" cy="390524"/>
        </a:xfrm>
        <a:prstGeom prst="down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12"/>
  <sheetViews>
    <sheetView tabSelected="1" zoomScaleNormal="100" workbookViewId="0">
      <pane xSplit="1" topLeftCell="B1" activePane="topRight" state="frozen"/>
      <selection pane="topRight" activeCell="H9" sqref="H9"/>
    </sheetView>
  </sheetViews>
  <sheetFormatPr defaultRowHeight="15.5" x14ac:dyDescent="0.35"/>
  <cols>
    <col min="1" max="1" width="56.1796875" style="72" customWidth="1"/>
    <col min="2" max="2" width="8.26953125" style="72" customWidth="1"/>
    <col min="3" max="3" width="11.54296875" style="72" customWidth="1"/>
    <col min="4" max="4" width="13" style="72" bestFit="1" customWidth="1"/>
    <col min="5" max="5" width="15" style="72" bestFit="1" customWidth="1"/>
    <col min="6" max="6" width="19.26953125" style="72" customWidth="1"/>
    <col min="7" max="7" width="14.7265625" style="72" customWidth="1"/>
    <col min="8" max="8" width="10.54296875" style="72" customWidth="1"/>
    <col min="241" max="241" width="59.81640625" bestFit="1" customWidth="1"/>
    <col min="242" max="242" width="4.54296875" bestFit="1" customWidth="1"/>
    <col min="243" max="243" width="9.26953125" bestFit="1" customWidth="1"/>
    <col min="244" max="244" width="8.81640625" customWidth="1"/>
    <col min="245" max="247" width="0" hidden="1" customWidth="1"/>
    <col min="248" max="248" width="14.54296875" bestFit="1" customWidth="1"/>
    <col min="249" max="249" width="9.26953125" bestFit="1" customWidth="1"/>
    <col min="250" max="252" width="0" hidden="1" customWidth="1"/>
    <col min="253" max="253" width="12.26953125" bestFit="1" customWidth="1"/>
    <col min="254" max="254" width="8.453125" bestFit="1" customWidth="1"/>
    <col min="255" max="257" width="0" hidden="1" customWidth="1"/>
    <col min="258" max="258" width="12.26953125" bestFit="1" customWidth="1"/>
    <col min="259" max="259" width="8.26953125" customWidth="1"/>
    <col min="497" max="497" width="59.81640625" bestFit="1" customWidth="1"/>
    <col min="498" max="498" width="4.54296875" bestFit="1" customWidth="1"/>
    <col min="499" max="499" width="9.26953125" bestFit="1" customWidth="1"/>
    <col min="500" max="500" width="8.81640625" customWidth="1"/>
    <col min="501" max="503" width="0" hidden="1" customWidth="1"/>
    <col min="504" max="504" width="14.54296875" bestFit="1" customWidth="1"/>
    <col min="505" max="505" width="9.26953125" bestFit="1" customWidth="1"/>
    <col min="506" max="508" width="0" hidden="1" customWidth="1"/>
    <col min="509" max="509" width="12.26953125" bestFit="1" customWidth="1"/>
    <col min="510" max="510" width="8.453125" bestFit="1" customWidth="1"/>
    <col min="511" max="513" width="0" hidden="1" customWidth="1"/>
    <col min="514" max="514" width="12.26953125" bestFit="1" customWidth="1"/>
    <col min="515" max="515" width="8.26953125" customWidth="1"/>
    <col min="753" max="753" width="59.81640625" bestFit="1" customWidth="1"/>
    <col min="754" max="754" width="4.54296875" bestFit="1" customWidth="1"/>
    <col min="755" max="755" width="9.26953125" bestFit="1" customWidth="1"/>
    <col min="756" max="756" width="8.81640625" customWidth="1"/>
    <col min="757" max="759" width="0" hidden="1" customWidth="1"/>
    <col min="760" max="760" width="14.54296875" bestFit="1" customWidth="1"/>
    <col min="761" max="761" width="9.26953125" bestFit="1" customWidth="1"/>
    <col min="762" max="764" width="0" hidden="1" customWidth="1"/>
    <col min="765" max="765" width="12.26953125" bestFit="1" customWidth="1"/>
    <col min="766" max="766" width="8.453125" bestFit="1" customWidth="1"/>
    <col min="767" max="769" width="0" hidden="1" customWidth="1"/>
    <col min="770" max="770" width="12.26953125" bestFit="1" customWidth="1"/>
    <col min="771" max="771" width="8.26953125" customWidth="1"/>
    <col min="1009" max="1009" width="59.81640625" bestFit="1" customWidth="1"/>
    <col min="1010" max="1010" width="4.54296875" bestFit="1" customWidth="1"/>
    <col min="1011" max="1011" width="9.26953125" bestFit="1" customWidth="1"/>
    <col min="1012" max="1012" width="8.81640625" customWidth="1"/>
    <col min="1013" max="1015" width="0" hidden="1" customWidth="1"/>
    <col min="1016" max="1016" width="14.54296875" bestFit="1" customWidth="1"/>
    <col min="1017" max="1017" width="9.26953125" bestFit="1" customWidth="1"/>
    <col min="1018" max="1020" width="0" hidden="1" customWidth="1"/>
    <col min="1021" max="1021" width="12.26953125" bestFit="1" customWidth="1"/>
    <col min="1022" max="1022" width="8.453125" bestFit="1" customWidth="1"/>
    <col min="1023" max="1025" width="0" hidden="1" customWidth="1"/>
    <col min="1026" max="1026" width="12.26953125" bestFit="1" customWidth="1"/>
    <col min="1027" max="1027" width="8.26953125" customWidth="1"/>
    <col min="1265" max="1265" width="59.81640625" bestFit="1" customWidth="1"/>
    <col min="1266" max="1266" width="4.54296875" bestFit="1" customWidth="1"/>
    <col min="1267" max="1267" width="9.26953125" bestFit="1" customWidth="1"/>
    <col min="1268" max="1268" width="8.81640625" customWidth="1"/>
    <col min="1269" max="1271" width="0" hidden="1" customWidth="1"/>
    <col min="1272" max="1272" width="14.54296875" bestFit="1" customWidth="1"/>
    <col min="1273" max="1273" width="9.26953125" bestFit="1" customWidth="1"/>
    <col min="1274" max="1276" width="0" hidden="1" customWidth="1"/>
    <col min="1277" max="1277" width="12.26953125" bestFit="1" customWidth="1"/>
    <col min="1278" max="1278" width="8.453125" bestFit="1" customWidth="1"/>
    <col min="1279" max="1281" width="0" hidden="1" customWidth="1"/>
    <col min="1282" max="1282" width="12.26953125" bestFit="1" customWidth="1"/>
    <col min="1283" max="1283" width="8.26953125" customWidth="1"/>
    <col min="1521" max="1521" width="59.81640625" bestFit="1" customWidth="1"/>
    <col min="1522" max="1522" width="4.54296875" bestFit="1" customWidth="1"/>
    <col min="1523" max="1523" width="9.26953125" bestFit="1" customWidth="1"/>
    <col min="1524" max="1524" width="8.81640625" customWidth="1"/>
    <col min="1525" max="1527" width="0" hidden="1" customWidth="1"/>
    <col min="1528" max="1528" width="14.54296875" bestFit="1" customWidth="1"/>
    <col min="1529" max="1529" width="9.26953125" bestFit="1" customWidth="1"/>
    <col min="1530" max="1532" width="0" hidden="1" customWidth="1"/>
    <col min="1533" max="1533" width="12.26953125" bestFit="1" customWidth="1"/>
    <col min="1534" max="1534" width="8.453125" bestFit="1" customWidth="1"/>
    <col min="1535" max="1537" width="0" hidden="1" customWidth="1"/>
    <col min="1538" max="1538" width="12.26953125" bestFit="1" customWidth="1"/>
    <col min="1539" max="1539" width="8.26953125" customWidth="1"/>
    <col min="1777" max="1777" width="59.81640625" bestFit="1" customWidth="1"/>
    <col min="1778" max="1778" width="4.54296875" bestFit="1" customWidth="1"/>
    <col min="1779" max="1779" width="9.26953125" bestFit="1" customWidth="1"/>
    <col min="1780" max="1780" width="8.81640625" customWidth="1"/>
    <col min="1781" max="1783" width="0" hidden="1" customWidth="1"/>
    <col min="1784" max="1784" width="14.54296875" bestFit="1" customWidth="1"/>
    <col min="1785" max="1785" width="9.26953125" bestFit="1" customWidth="1"/>
    <col min="1786" max="1788" width="0" hidden="1" customWidth="1"/>
    <col min="1789" max="1789" width="12.26953125" bestFit="1" customWidth="1"/>
    <col min="1790" max="1790" width="8.453125" bestFit="1" customWidth="1"/>
    <col min="1791" max="1793" width="0" hidden="1" customWidth="1"/>
    <col min="1794" max="1794" width="12.26953125" bestFit="1" customWidth="1"/>
    <col min="1795" max="1795" width="8.26953125" customWidth="1"/>
    <col min="2033" max="2033" width="59.81640625" bestFit="1" customWidth="1"/>
    <col min="2034" max="2034" width="4.54296875" bestFit="1" customWidth="1"/>
    <col min="2035" max="2035" width="9.26953125" bestFit="1" customWidth="1"/>
    <col min="2036" max="2036" width="8.81640625" customWidth="1"/>
    <col min="2037" max="2039" width="0" hidden="1" customWidth="1"/>
    <col min="2040" max="2040" width="14.54296875" bestFit="1" customWidth="1"/>
    <col min="2041" max="2041" width="9.26953125" bestFit="1" customWidth="1"/>
    <col min="2042" max="2044" width="0" hidden="1" customWidth="1"/>
    <col min="2045" max="2045" width="12.26953125" bestFit="1" customWidth="1"/>
    <col min="2046" max="2046" width="8.453125" bestFit="1" customWidth="1"/>
    <col min="2047" max="2049" width="0" hidden="1" customWidth="1"/>
    <col min="2050" max="2050" width="12.26953125" bestFit="1" customWidth="1"/>
    <col min="2051" max="2051" width="8.26953125" customWidth="1"/>
    <col min="2289" max="2289" width="59.81640625" bestFit="1" customWidth="1"/>
    <col min="2290" max="2290" width="4.54296875" bestFit="1" customWidth="1"/>
    <col min="2291" max="2291" width="9.26953125" bestFit="1" customWidth="1"/>
    <col min="2292" max="2292" width="8.81640625" customWidth="1"/>
    <col min="2293" max="2295" width="0" hidden="1" customWidth="1"/>
    <col min="2296" max="2296" width="14.54296875" bestFit="1" customWidth="1"/>
    <col min="2297" max="2297" width="9.26953125" bestFit="1" customWidth="1"/>
    <col min="2298" max="2300" width="0" hidden="1" customWidth="1"/>
    <col min="2301" max="2301" width="12.26953125" bestFit="1" customWidth="1"/>
    <col min="2302" max="2302" width="8.453125" bestFit="1" customWidth="1"/>
    <col min="2303" max="2305" width="0" hidden="1" customWidth="1"/>
    <col min="2306" max="2306" width="12.26953125" bestFit="1" customWidth="1"/>
    <col min="2307" max="2307" width="8.26953125" customWidth="1"/>
    <col min="2545" max="2545" width="59.81640625" bestFit="1" customWidth="1"/>
    <col min="2546" max="2546" width="4.54296875" bestFit="1" customWidth="1"/>
    <col min="2547" max="2547" width="9.26953125" bestFit="1" customWidth="1"/>
    <col min="2548" max="2548" width="8.81640625" customWidth="1"/>
    <col min="2549" max="2551" width="0" hidden="1" customWidth="1"/>
    <col min="2552" max="2552" width="14.54296875" bestFit="1" customWidth="1"/>
    <col min="2553" max="2553" width="9.26953125" bestFit="1" customWidth="1"/>
    <col min="2554" max="2556" width="0" hidden="1" customWidth="1"/>
    <col min="2557" max="2557" width="12.26953125" bestFit="1" customWidth="1"/>
    <col min="2558" max="2558" width="8.453125" bestFit="1" customWidth="1"/>
    <col min="2559" max="2561" width="0" hidden="1" customWidth="1"/>
    <col min="2562" max="2562" width="12.26953125" bestFit="1" customWidth="1"/>
    <col min="2563" max="2563" width="8.26953125" customWidth="1"/>
    <col min="2801" max="2801" width="59.81640625" bestFit="1" customWidth="1"/>
    <col min="2802" max="2802" width="4.54296875" bestFit="1" customWidth="1"/>
    <col min="2803" max="2803" width="9.26953125" bestFit="1" customWidth="1"/>
    <col min="2804" max="2804" width="8.81640625" customWidth="1"/>
    <col min="2805" max="2807" width="0" hidden="1" customWidth="1"/>
    <col min="2808" max="2808" width="14.54296875" bestFit="1" customWidth="1"/>
    <col min="2809" max="2809" width="9.26953125" bestFit="1" customWidth="1"/>
    <col min="2810" max="2812" width="0" hidden="1" customWidth="1"/>
    <col min="2813" max="2813" width="12.26953125" bestFit="1" customWidth="1"/>
    <col min="2814" max="2814" width="8.453125" bestFit="1" customWidth="1"/>
    <col min="2815" max="2817" width="0" hidden="1" customWidth="1"/>
    <col min="2818" max="2818" width="12.26953125" bestFit="1" customWidth="1"/>
    <col min="2819" max="2819" width="8.26953125" customWidth="1"/>
    <col min="3057" max="3057" width="59.81640625" bestFit="1" customWidth="1"/>
    <col min="3058" max="3058" width="4.54296875" bestFit="1" customWidth="1"/>
    <col min="3059" max="3059" width="9.26953125" bestFit="1" customWidth="1"/>
    <col min="3060" max="3060" width="8.81640625" customWidth="1"/>
    <col min="3061" max="3063" width="0" hidden="1" customWidth="1"/>
    <col min="3064" max="3064" width="14.54296875" bestFit="1" customWidth="1"/>
    <col min="3065" max="3065" width="9.26953125" bestFit="1" customWidth="1"/>
    <col min="3066" max="3068" width="0" hidden="1" customWidth="1"/>
    <col min="3069" max="3069" width="12.26953125" bestFit="1" customWidth="1"/>
    <col min="3070" max="3070" width="8.453125" bestFit="1" customWidth="1"/>
    <col min="3071" max="3073" width="0" hidden="1" customWidth="1"/>
    <col min="3074" max="3074" width="12.26953125" bestFit="1" customWidth="1"/>
    <col min="3075" max="3075" width="8.26953125" customWidth="1"/>
    <col min="3313" max="3313" width="59.81640625" bestFit="1" customWidth="1"/>
    <col min="3314" max="3314" width="4.54296875" bestFit="1" customWidth="1"/>
    <col min="3315" max="3315" width="9.26953125" bestFit="1" customWidth="1"/>
    <col min="3316" max="3316" width="8.81640625" customWidth="1"/>
    <col min="3317" max="3319" width="0" hidden="1" customWidth="1"/>
    <col min="3320" max="3320" width="14.54296875" bestFit="1" customWidth="1"/>
    <col min="3321" max="3321" width="9.26953125" bestFit="1" customWidth="1"/>
    <col min="3322" max="3324" width="0" hidden="1" customWidth="1"/>
    <col min="3325" max="3325" width="12.26953125" bestFit="1" customWidth="1"/>
    <col min="3326" max="3326" width="8.453125" bestFit="1" customWidth="1"/>
    <col min="3327" max="3329" width="0" hidden="1" customWidth="1"/>
    <col min="3330" max="3330" width="12.26953125" bestFit="1" customWidth="1"/>
    <col min="3331" max="3331" width="8.26953125" customWidth="1"/>
    <col min="3569" max="3569" width="59.81640625" bestFit="1" customWidth="1"/>
    <col min="3570" max="3570" width="4.54296875" bestFit="1" customWidth="1"/>
    <col min="3571" max="3571" width="9.26953125" bestFit="1" customWidth="1"/>
    <col min="3572" max="3572" width="8.81640625" customWidth="1"/>
    <col min="3573" max="3575" width="0" hidden="1" customWidth="1"/>
    <col min="3576" max="3576" width="14.54296875" bestFit="1" customWidth="1"/>
    <col min="3577" max="3577" width="9.26953125" bestFit="1" customWidth="1"/>
    <col min="3578" max="3580" width="0" hidden="1" customWidth="1"/>
    <col min="3581" max="3581" width="12.26953125" bestFit="1" customWidth="1"/>
    <col min="3582" max="3582" width="8.453125" bestFit="1" customWidth="1"/>
    <col min="3583" max="3585" width="0" hidden="1" customWidth="1"/>
    <col min="3586" max="3586" width="12.26953125" bestFit="1" customWidth="1"/>
    <col min="3587" max="3587" width="8.26953125" customWidth="1"/>
    <col min="3825" max="3825" width="59.81640625" bestFit="1" customWidth="1"/>
    <col min="3826" max="3826" width="4.54296875" bestFit="1" customWidth="1"/>
    <col min="3827" max="3827" width="9.26953125" bestFit="1" customWidth="1"/>
    <col min="3828" max="3828" width="8.81640625" customWidth="1"/>
    <col min="3829" max="3831" width="0" hidden="1" customWidth="1"/>
    <col min="3832" max="3832" width="14.54296875" bestFit="1" customWidth="1"/>
    <col min="3833" max="3833" width="9.26953125" bestFit="1" customWidth="1"/>
    <col min="3834" max="3836" width="0" hidden="1" customWidth="1"/>
    <col min="3837" max="3837" width="12.26953125" bestFit="1" customWidth="1"/>
    <col min="3838" max="3838" width="8.453125" bestFit="1" customWidth="1"/>
    <col min="3839" max="3841" width="0" hidden="1" customWidth="1"/>
    <col min="3842" max="3842" width="12.26953125" bestFit="1" customWidth="1"/>
    <col min="3843" max="3843" width="8.26953125" customWidth="1"/>
    <col min="4081" max="4081" width="59.81640625" bestFit="1" customWidth="1"/>
    <col min="4082" max="4082" width="4.54296875" bestFit="1" customWidth="1"/>
    <col min="4083" max="4083" width="9.26953125" bestFit="1" customWidth="1"/>
    <col min="4084" max="4084" width="8.81640625" customWidth="1"/>
    <col min="4085" max="4087" width="0" hidden="1" customWidth="1"/>
    <col min="4088" max="4088" width="14.54296875" bestFit="1" customWidth="1"/>
    <col min="4089" max="4089" width="9.26953125" bestFit="1" customWidth="1"/>
    <col min="4090" max="4092" width="0" hidden="1" customWidth="1"/>
    <col min="4093" max="4093" width="12.26953125" bestFit="1" customWidth="1"/>
    <col min="4094" max="4094" width="8.453125" bestFit="1" customWidth="1"/>
    <col min="4095" max="4097" width="0" hidden="1" customWidth="1"/>
    <col min="4098" max="4098" width="12.26953125" bestFit="1" customWidth="1"/>
    <col min="4099" max="4099" width="8.26953125" customWidth="1"/>
    <col min="4337" max="4337" width="59.81640625" bestFit="1" customWidth="1"/>
    <col min="4338" max="4338" width="4.54296875" bestFit="1" customWidth="1"/>
    <col min="4339" max="4339" width="9.26953125" bestFit="1" customWidth="1"/>
    <col min="4340" max="4340" width="8.81640625" customWidth="1"/>
    <col min="4341" max="4343" width="0" hidden="1" customWidth="1"/>
    <col min="4344" max="4344" width="14.54296875" bestFit="1" customWidth="1"/>
    <col min="4345" max="4345" width="9.26953125" bestFit="1" customWidth="1"/>
    <col min="4346" max="4348" width="0" hidden="1" customWidth="1"/>
    <col min="4349" max="4349" width="12.26953125" bestFit="1" customWidth="1"/>
    <col min="4350" max="4350" width="8.453125" bestFit="1" customWidth="1"/>
    <col min="4351" max="4353" width="0" hidden="1" customWidth="1"/>
    <col min="4354" max="4354" width="12.26953125" bestFit="1" customWidth="1"/>
    <col min="4355" max="4355" width="8.26953125" customWidth="1"/>
    <col min="4593" max="4593" width="59.81640625" bestFit="1" customWidth="1"/>
    <col min="4594" max="4594" width="4.54296875" bestFit="1" customWidth="1"/>
    <col min="4595" max="4595" width="9.26953125" bestFit="1" customWidth="1"/>
    <col min="4596" max="4596" width="8.81640625" customWidth="1"/>
    <col min="4597" max="4599" width="0" hidden="1" customWidth="1"/>
    <col min="4600" max="4600" width="14.54296875" bestFit="1" customWidth="1"/>
    <col min="4601" max="4601" width="9.26953125" bestFit="1" customWidth="1"/>
    <col min="4602" max="4604" width="0" hidden="1" customWidth="1"/>
    <col min="4605" max="4605" width="12.26953125" bestFit="1" customWidth="1"/>
    <col min="4606" max="4606" width="8.453125" bestFit="1" customWidth="1"/>
    <col min="4607" max="4609" width="0" hidden="1" customWidth="1"/>
    <col min="4610" max="4610" width="12.26953125" bestFit="1" customWidth="1"/>
    <col min="4611" max="4611" width="8.26953125" customWidth="1"/>
    <col min="4849" max="4849" width="59.81640625" bestFit="1" customWidth="1"/>
    <col min="4850" max="4850" width="4.54296875" bestFit="1" customWidth="1"/>
    <col min="4851" max="4851" width="9.26953125" bestFit="1" customWidth="1"/>
    <col min="4852" max="4852" width="8.81640625" customWidth="1"/>
    <col min="4853" max="4855" width="0" hidden="1" customWidth="1"/>
    <col min="4856" max="4856" width="14.54296875" bestFit="1" customWidth="1"/>
    <col min="4857" max="4857" width="9.26953125" bestFit="1" customWidth="1"/>
    <col min="4858" max="4860" width="0" hidden="1" customWidth="1"/>
    <col min="4861" max="4861" width="12.26953125" bestFit="1" customWidth="1"/>
    <col min="4862" max="4862" width="8.453125" bestFit="1" customWidth="1"/>
    <col min="4863" max="4865" width="0" hidden="1" customWidth="1"/>
    <col min="4866" max="4866" width="12.26953125" bestFit="1" customWidth="1"/>
    <col min="4867" max="4867" width="8.26953125" customWidth="1"/>
    <col min="5105" max="5105" width="59.81640625" bestFit="1" customWidth="1"/>
    <col min="5106" max="5106" width="4.54296875" bestFit="1" customWidth="1"/>
    <col min="5107" max="5107" width="9.26953125" bestFit="1" customWidth="1"/>
    <col min="5108" max="5108" width="8.81640625" customWidth="1"/>
    <col min="5109" max="5111" width="0" hidden="1" customWidth="1"/>
    <col min="5112" max="5112" width="14.54296875" bestFit="1" customWidth="1"/>
    <col min="5113" max="5113" width="9.26953125" bestFit="1" customWidth="1"/>
    <col min="5114" max="5116" width="0" hidden="1" customWidth="1"/>
    <col min="5117" max="5117" width="12.26953125" bestFit="1" customWidth="1"/>
    <col min="5118" max="5118" width="8.453125" bestFit="1" customWidth="1"/>
    <col min="5119" max="5121" width="0" hidden="1" customWidth="1"/>
    <col min="5122" max="5122" width="12.26953125" bestFit="1" customWidth="1"/>
    <col min="5123" max="5123" width="8.26953125" customWidth="1"/>
    <col min="5361" max="5361" width="59.81640625" bestFit="1" customWidth="1"/>
    <col min="5362" max="5362" width="4.54296875" bestFit="1" customWidth="1"/>
    <col min="5363" max="5363" width="9.26953125" bestFit="1" customWidth="1"/>
    <col min="5364" max="5364" width="8.81640625" customWidth="1"/>
    <col min="5365" max="5367" width="0" hidden="1" customWidth="1"/>
    <col min="5368" max="5368" width="14.54296875" bestFit="1" customWidth="1"/>
    <col min="5369" max="5369" width="9.26953125" bestFit="1" customWidth="1"/>
    <col min="5370" max="5372" width="0" hidden="1" customWidth="1"/>
    <col min="5373" max="5373" width="12.26953125" bestFit="1" customWidth="1"/>
    <col min="5374" max="5374" width="8.453125" bestFit="1" customWidth="1"/>
    <col min="5375" max="5377" width="0" hidden="1" customWidth="1"/>
    <col min="5378" max="5378" width="12.26953125" bestFit="1" customWidth="1"/>
    <col min="5379" max="5379" width="8.26953125" customWidth="1"/>
    <col min="5617" max="5617" width="59.81640625" bestFit="1" customWidth="1"/>
    <col min="5618" max="5618" width="4.54296875" bestFit="1" customWidth="1"/>
    <col min="5619" max="5619" width="9.26953125" bestFit="1" customWidth="1"/>
    <col min="5620" max="5620" width="8.81640625" customWidth="1"/>
    <col min="5621" max="5623" width="0" hidden="1" customWidth="1"/>
    <col min="5624" max="5624" width="14.54296875" bestFit="1" customWidth="1"/>
    <col min="5625" max="5625" width="9.26953125" bestFit="1" customWidth="1"/>
    <col min="5626" max="5628" width="0" hidden="1" customWidth="1"/>
    <col min="5629" max="5629" width="12.26953125" bestFit="1" customWidth="1"/>
    <col min="5630" max="5630" width="8.453125" bestFit="1" customWidth="1"/>
    <col min="5631" max="5633" width="0" hidden="1" customWidth="1"/>
    <col min="5634" max="5634" width="12.26953125" bestFit="1" customWidth="1"/>
    <col min="5635" max="5635" width="8.26953125" customWidth="1"/>
    <col min="5873" max="5873" width="59.81640625" bestFit="1" customWidth="1"/>
    <col min="5874" max="5874" width="4.54296875" bestFit="1" customWidth="1"/>
    <col min="5875" max="5875" width="9.26953125" bestFit="1" customWidth="1"/>
    <col min="5876" max="5876" width="8.81640625" customWidth="1"/>
    <col min="5877" max="5879" width="0" hidden="1" customWidth="1"/>
    <col min="5880" max="5880" width="14.54296875" bestFit="1" customWidth="1"/>
    <col min="5881" max="5881" width="9.26953125" bestFit="1" customWidth="1"/>
    <col min="5882" max="5884" width="0" hidden="1" customWidth="1"/>
    <col min="5885" max="5885" width="12.26953125" bestFit="1" customWidth="1"/>
    <col min="5886" max="5886" width="8.453125" bestFit="1" customWidth="1"/>
    <col min="5887" max="5889" width="0" hidden="1" customWidth="1"/>
    <col min="5890" max="5890" width="12.26953125" bestFit="1" customWidth="1"/>
    <col min="5891" max="5891" width="8.26953125" customWidth="1"/>
    <col min="6129" max="6129" width="59.81640625" bestFit="1" customWidth="1"/>
    <col min="6130" max="6130" width="4.54296875" bestFit="1" customWidth="1"/>
    <col min="6131" max="6131" width="9.26953125" bestFit="1" customWidth="1"/>
    <col min="6132" max="6132" width="8.81640625" customWidth="1"/>
    <col min="6133" max="6135" width="0" hidden="1" customWidth="1"/>
    <col min="6136" max="6136" width="14.54296875" bestFit="1" customWidth="1"/>
    <col min="6137" max="6137" width="9.26953125" bestFit="1" customWidth="1"/>
    <col min="6138" max="6140" width="0" hidden="1" customWidth="1"/>
    <col min="6141" max="6141" width="12.26953125" bestFit="1" customWidth="1"/>
    <col min="6142" max="6142" width="8.453125" bestFit="1" customWidth="1"/>
    <col min="6143" max="6145" width="0" hidden="1" customWidth="1"/>
    <col min="6146" max="6146" width="12.26953125" bestFit="1" customWidth="1"/>
    <col min="6147" max="6147" width="8.26953125" customWidth="1"/>
    <col min="6385" max="6385" width="59.81640625" bestFit="1" customWidth="1"/>
    <col min="6386" max="6386" width="4.54296875" bestFit="1" customWidth="1"/>
    <col min="6387" max="6387" width="9.26953125" bestFit="1" customWidth="1"/>
    <col min="6388" max="6388" width="8.81640625" customWidth="1"/>
    <col min="6389" max="6391" width="0" hidden="1" customWidth="1"/>
    <col min="6392" max="6392" width="14.54296875" bestFit="1" customWidth="1"/>
    <col min="6393" max="6393" width="9.26953125" bestFit="1" customWidth="1"/>
    <col min="6394" max="6396" width="0" hidden="1" customWidth="1"/>
    <col min="6397" max="6397" width="12.26953125" bestFit="1" customWidth="1"/>
    <col min="6398" max="6398" width="8.453125" bestFit="1" customWidth="1"/>
    <col min="6399" max="6401" width="0" hidden="1" customWidth="1"/>
    <col min="6402" max="6402" width="12.26953125" bestFit="1" customWidth="1"/>
    <col min="6403" max="6403" width="8.26953125" customWidth="1"/>
    <col min="6641" max="6641" width="59.81640625" bestFit="1" customWidth="1"/>
    <col min="6642" max="6642" width="4.54296875" bestFit="1" customWidth="1"/>
    <col min="6643" max="6643" width="9.26953125" bestFit="1" customWidth="1"/>
    <col min="6644" max="6644" width="8.81640625" customWidth="1"/>
    <col min="6645" max="6647" width="0" hidden="1" customWidth="1"/>
    <col min="6648" max="6648" width="14.54296875" bestFit="1" customWidth="1"/>
    <col min="6649" max="6649" width="9.26953125" bestFit="1" customWidth="1"/>
    <col min="6650" max="6652" width="0" hidden="1" customWidth="1"/>
    <col min="6653" max="6653" width="12.26953125" bestFit="1" customWidth="1"/>
    <col min="6654" max="6654" width="8.453125" bestFit="1" customWidth="1"/>
    <col min="6655" max="6657" width="0" hidden="1" customWidth="1"/>
    <col min="6658" max="6658" width="12.26953125" bestFit="1" customWidth="1"/>
    <col min="6659" max="6659" width="8.26953125" customWidth="1"/>
    <col min="6897" max="6897" width="59.81640625" bestFit="1" customWidth="1"/>
    <col min="6898" max="6898" width="4.54296875" bestFit="1" customWidth="1"/>
    <col min="6899" max="6899" width="9.26953125" bestFit="1" customWidth="1"/>
    <col min="6900" max="6900" width="8.81640625" customWidth="1"/>
    <col min="6901" max="6903" width="0" hidden="1" customWidth="1"/>
    <col min="6904" max="6904" width="14.54296875" bestFit="1" customWidth="1"/>
    <col min="6905" max="6905" width="9.26953125" bestFit="1" customWidth="1"/>
    <col min="6906" max="6908" width="0" hidden="1" customWidth="1"/>
    <col min="6909" max="6909" width="12.26953125" bestFit="1" customWidth="1"/>
    <col min="6910" max="6910" width="8.453125" bestFit="1" customWidth="1"/>
    <col min="6911" max="6913" width="0" hidden="1" customWidth="1"/>
    <col min="6914" max="6914" width="12.26953125" bestFit="1" customWidth="1"/>
    <col min="6915" max="6915" width="8.26953125" customWidth="1"/>
    <col min="7153" max="7153" width="59.81640625" bestFit="1" customWidth="1"/>
    <col min="7154" max="7154" width="4.54296875" bestFit="1" customWidth="1"/>
    <col min="7155" max="7155" width="9.26953125" bestFit="1" customWidth="1"/>
    <col min="7156" max="7156" width="8.81640625" customWidth="1"/>
    <col min="7157" max="7159" width="0" hidden="1" customWidth="1"/>
    <col min="7160" max="7160" width="14.54296875" bestFit="1" customWidth="1"/>
    <col min="7161" max="7161" width="9.26953125" bestFit="1" customWidth="1"/>
    <col min="7162" max="7164" width="0" hidden="1" customWidth="1"/>
    <col min="7165" max="7165" width="12.26953125" bestFit="1" customWidth="1"/>
    <col min="7166" max="7166" width="8.453125" bestFit="1" customWidth="1"/>
    <col min="7167" max="7169" width="0" hidden="1" customWidth="1"/>
    <col min="7170" max="7170" width="12.26953125" bestFit="1" customWidth="1"/>
    <col min="7171" max="7171" width="8.26953125" customWidth="1"/>
    <col min="7409" max="7409" width="59.81640625" bestFit="1" customWidth="1"/>
    <col min="7410" max="7410" width="4.54296875" bestFit="1" customWidth="1"/>
    <col min="7411" max="7411" width="9.26953125" bestFit="1" customWidth="1"/>
    <col min="7412" max="7412" width="8.81640625" customWidth="1"/>
    <col min="7413" max="7415" width="0" hidden="1" customWidth="1"/>
    <col min="7416" max="7416" width="14.54296875" bestFit="1" customWidth="1"/>
    <col min="7417" max="7417" width="9.26953125" bestFit="1" customWidth="1"/>
    <col min="7418" max="7420" width="0" hidden="1" customWidth="1"/>
    <col min="7421" max="7421" width="12.26953125" bestFit="1" customWidth="1"/>
    <col min="7422" max="7422" width="8.453125" bestFit="1" customWidth="1"/>
    <col min="7423" max="7425" width="0" hidden="1" customWidth="1"/>
    <col min="7426" max="7426" width="12.26953125" bestFit="1" customWidth="1"/>
    <col min="7427" max="7427" width="8.26953125" customWidth="1"/>
    <col min="7665" max="7665" width="59.81640625" bestFit="1" customWidth="1"/>
    <col min="7666" max="7666" width="4.54296875" bestFit="1" customWidth="1"/>
    <col min="7667" max="7667" width="9.26953125" bestFit="1" customWidth="1"/>
    <col min="7668" max="7668" width="8.81640625" customWidth="1"/>
    <col min="7669" max="7671" width="0" hidden="1" customWidth="1"/>
    <col min="7672" max="7672" width="14.54296875" bestFit="1" customWidth="1"/>
    <col min="7673" max="7673" width="9.26953125" bestFit="1" customWidth="1"/>
    <col min="7674" max="7676" width="0" hidden="1" customWidth="1"/>
    <col min="7677" max="7677" width="12.26953125" bestFit="1" customWidth="1"/>
    <col min="7678" max="7678" width="8.453125" bestFit="1" customWidth="1"/>
    <col min="7679" max="7681" width="0" hidden="1" customWidth="1"/>
    <col min="7682" max="7682" width="12.26953125" bestFit="1" customWidth="1"/>
    <col min="7683" max="7683" width="8.26953125" customWidth="1"/>
    <col min="7921" max="7921" width="59.81640625" bestFit="1" customWidth="1"/>
    <col min="7922" max="7922" width="4.54296875" bestFit="1" customWidth="1"/>
    <col min="7923" max="7923" width="9.26953125" bestFit="1" customWidth="1"/>
    <col min="7924" max="7924" width="8.81640625" customWidth="1"/>
    <col min="7925" max="7927" width="0" hidden="1" customWidth="1"/>
    <col min="7928" max="7928" width="14.54296875" bestFit="1" customWidth="1"/>
    <col min="7929" max="7929" width="9.26953125" bestFit="1" customWidth="1"/>
    <col min="7930" max="7932" width="0" hidden="1" customWidth="1"/>
    <col min="7933" max="7933" width="12.26953125" bestFit="1" customWidth="1"/>
    <col min="7934" max="7934" width="8.453125" bestFit="1" customWidth="1"/>
    <col min="7935" max="7937" width="0" hidden="1" customWidth="1"/>
    <col min="7938" max="7938" width="12.26953125" bestFit="1" customWidth="1"/>
    <col min="7939" max="7939" width="8.26953125" customWidth="1"/>
    <col min="8177" max="8177" width="59.81640625" bestFit="1" customWidth="1"/>
    <col min="8178" max="8178" width="4.54296875" bestFit="1" customWidth="1"/>
    <col min="8179" max="8179" width="9.26953125" bestFit="1" customWidth="1"/>
    <col min="8180" max="8180" width="8.81640625" customWidth="1"/>
    <col min="8181" max="8183" width="0" hidden="1" customWidth="1"/>
    <col min="8184" max="8184" width="14.54296875" bestFit="1" customWidth="1"/>
    <col min="8185" max="8185" width="9.26953125" bestFit="1" customWidth="1"/>
    <col min="8186" max="8188" width="0" hidden="1" customWidth="1"/>
    <col min="8189" max="8189" width="12.26953125" bestFit="1" customWidth="1"/>
    <col min="8190" max="8190" width="8.453125" bestFit="1" customWidth="1"/>
    <col min="8191" max="8193" width="0" hidden="1" customWidth="1"/>
    <col min="8194" max="8194" width="12.26953125" bestFit="1" customWidth="1"/>
    <col min="8195" max="8195" width="8.26953125" customWidth="1"/>
    <col min="8433" max="8433" width="59.81640625" bestFit="1" customWidth="1"/>
    <col min="8434" max="8434" width="4.54296875" bestFit="1" customWidth="1"/>
    <col min="8435" max="8435" width="9.26953125" bestFit="1" customWidth="1"/>
    <col min="8436" max="8436" width="8.81640625" customWidth="1"/>
    <col min="8437" max="8439" width="0" hidden="1" customWidth="1"/>
    <col min="8440" max="8440" width="14.54296875" bestFit="1" customWidth="1"/>
    <col min="8441" max="8441" width="9.26953125" bestFit="1" customWidth="1"/>
    <col min="8442" max="8444" width="0" hidden="1" customWidth="1"/>
    <col min="8445" max="8445" width="12.26953125" bestFit="1" customWidth="1"/>
    <col min="8446" max="8446" width="8.453125" bestFit="1" customWidth="1"/>
    <col min="8447" max="8449" width="0" hidden="1" customWidth="1"/>
    <col min="8450" max="8450" width="12.26953125" bestFit="1" customWidth="1"/>
    <col min="8451" max="8451" width="8.26953125" customWidth="1"/>
    <col min="8689" max="8689" width="59.81640625" bestFit="1" customWidth="1"/>
    <col min="8690" max="8690" width="4.54296875" bestFit="1" customWidth="1"/>
    <col min="8691" max="8691" width="9.26953125" bestFit="1" customWidth="1"/>
    <col min="8692" max="8692" width="8.81640625" customWidth="1"/>
    <col min="8693" max="8695" width="0" hidden="1" customWidth="1"/>
    <col min="8696" max="8696" width="14.54296875" bestFit="1" customWidth="1"/>
    <col min="8697" max="8697" width="9.26953125" bestFit="1" customWidth="1"/>
    <col min="8698" max="8700" width="0" hidden="1" customWidth="1"/>
    <col min="8701" max="8701" width="12.26953125" bestFit="1" customWidth="1"/>
    <col min="8702" max="8702" width="8.453125" bestFit="1" customWidth="1"/>
    <col min="8703" max="8705" width="0" hidden="1" customWidth="1"/>
    <col min="8706" max="8706" width="12.26953125" bestFit="1" customWidth="1"/>
    <col min="8707" max="8707" width="8.26953125" customWidth="1"/>
    <col min="8945" max="8945" width="59.81640625" bestFit="1" customWidth="1"/>
    <col min="8946" max="8946" width="4.54296875" bestFit="1" customWidth="1"/>
    <col min="8947" max="8947" width="9.26953125" bestFit="1" customWidth="1"/>
    <col min="8948" max="8948" width="8.81640625" customWidth="1"/>
    <col min="8949" max="8951" width="0" hidden="1" customWidth="1"/>
    <col min="8952" max="8952" width="14.54296875" bestFit="1" customWidth="1"/>
    <col min="8953" max="8953" width="9.26953125" bestFit="1" customWidth="1"/>
    <col min="8954" max="8956" width="0" hidden="1" customWidth="1"/>
    <col min="8957" max="8957" width="12.26953125" bestFit="1" customWidth="1"/>
    <col min="8958" max="8958" width="8.453125" bestFit="1" customWidth="1"/>
    <col min="8959" max="8961" width="0" hidden="1" customWidth="1"/>
    <col min="8962" max="8962" width="12.26953125" bestFit="1" customWidth="1"/>
    <col min="8963" max="8963" width="8.26953125" customWidth="1"/>
    <col min="9201" max="9201" width="59.81640625" bestFit="1" customWidth="1"/>
    <col min="9202" max="9202" width="4.54296875" bestFit="1" customWidth="1"/>
    <col min="9203" max="9203" width="9.26953125" bestFit="1" customWidth="1"/>
    <col min="9204" max="9204" width="8.81640625" customWidth="1"/>
    <col min="9205" max="9207" width="0" hidden="1" customWidth="1"/>
    <col min="9208" max="9208" width="14.54296875" bestFit="1" customWidth="1"/>
    <col min="9209" max="9209" width="9.26953125" bestFit="1" customWidth="1"/>
    <col min="9210" max="9212" width="0" hidden="1" customWidth="1"/>
    <col min="9213" max="9213" width="12.26953125" bestFit="1" customWidth="1"/>
    <col min="9214" max="9214" width="8.453125" bestFit="1" customWidth="1"/>
    <col min="9215" max="9217" width="0" hidden="1" customWidth="1"/>
    <col min="9218" max="9218" width="12.26953125" bestFit="1" customWidth="1"/>
    <col min="9219" max="9219" width="8.26953125" customWidth="1"/>
    <col min="9457" max="9457" width="59.81640625" bestFit="1" customWidth="1"/>
    <col min="9458" max="9458" width="4.54296875" bestFit="1" customWidth="1"/>
    <col min="9459" max="9459" width="9.26953125" bestFit="1" customWidth="1"/>
    <col min="9460" max="9460" width="8.81640625" customWidth="1"/>
    <col min="9461" max="9463" width="0" hidden="1" customWidth="1"/>
    <col min="9464" max="9464" width="14.54296875" bestFit="1" customWidth="1"/>
    <col min="9465" max="9465" width="9.26953125" bestFit="1" customWidth="1"/>
    <col min="9466" max="9468" width="0" hidden="1" customWidth="1"/>
    <col min="9469" max="9469" width="12.26953125" bestFit="1" customWidth="1"/>
    <col min="9470" max="9470" width="8.453125" bestFit="1" customWidth="1"/>
    <col min="9471" max="9473" width="0" hidden="1" customWidth="1"/>
    <col min="9474" max="9474" width="12.26953125" bestFit="1" customWidth="1"/>
    <col min="9475" max="9475" width="8.26953125" customWidth="1"/>
    <col min="9713" max="9713" width="59.81640625" bestFit="1" customWidth="1"/>
    <col min="9714" max="9714" width="4.54296875" bestFit="1" customWidth="1"/>
    <col min="9715" max="9715" width="9.26953125" bestFit="1" customWidth="1"/>
    <col min="9716" max="9716" width="8.81640625" customWidth="1"/>
    <col min="9717" max="9719" width="0" hidden="1" customWidth="1"/>
    <col min="9720" max="9720" width="14.54296875" bestFit="1" customWidth="1"/>
    <col min="9721" max="9721" width="9.26953125" bestFit="1" customWidth="1"/>
    <col min="9722" max="9724" width="0" hidden="1" customWidth="1"/>
    <col min="9725" max="9725" width="12.26953125" bestFit="1" customWidth="1"/>
    <col min="9726" max="9726" width="8.453125" bestFit="1" customWidth="1"/>
    <col min="9727" max="9729" width="0" hidden="1" customWidth="1"/>
    <col min="9730" max="9730" width="12.26953125" bestFit="1" customWidth="1"/>
    <col min="9731" max="9731" width="8.26953125" customWidth="1"/>
    <col min="9969" max="9969" width="59.81640625" bestFit="1" customWidth="1"/>
    <col min="9970" max="9970" width="4.54296875" bestFit="1" customWidth="1"/>
    <col min="9971" max="9971" width="9.26953125" bestFit="1" customWidth="1"/>
    <col min="9972" max="9972" width="8.81640625" customWidth="1"/>
    <col min="9973" max="9975" width="0" hidden="1" customWidth="1"/>
    <col min="9976" max="9976" width="14.54296875" bestFit="1" customWidth="1"/>
    <col min="9977" max="9977" width="9.26953125" bestFit="1" customWidth="1"/>
    <col min="9978" max="9980" width="0" hidden="1" customWidth="1"/>
    <col min="9981" max="9981" width="12.26953125" bestFit="1" customWidth="1"/>
    <col min="9982" max="9982" width="8.453125" bestFit="1" customWidth="1"/>
    <col min="9983" max="9985" width="0" hidden="1" customWidth="1"/>
    <col min="9986" max="9986" width="12.26953125" bestFit="1" customWidth="1"/>
    <col min="9987" max="9987" width="8.26953125" customWidth="1"/>
    <col min="10225" max="10225" width="59.81640625" bestFit="1" customWidth="1"/>
    <col min="10226" max="10226" width="4.54296875" bestFit="1" customWidth="1"/>
    <col min="10227" max="10227" width="9.26953125" bestFit="1" customWidth="1"/>
    <col min="10228" max="10228" width="8.81640625" customWidth="1"/>
    <col min="10229" max="10231" width="0" hidden="1" customWidth="1"/>
    <col min="10232" max="10232" width="14.54296875" bestFit="1" customWidth="1"/>
    <col min="10233" max="10233" width="9.26953125" bestFit="1" customWidth="1"/>
    <col min="10234" max="10236" width="0" hidden="1" customWidth="1"/>
    <col min="10237" max="10237" width="12.26953125" bestFit="1" customWidth="1"/>
    <col min="10238" max="10238" width="8.453125" bestFit="1" customWidth="1"/>
    <col min="10239" max="10241" width="0" hidden="1" customWidth="1"/>
    <col min="10242" max="10242" width="12.26953125" bestFit="1" customWidth="1"/>
    <col min="10243" max="10243" width="8.26953125" customWidth="1"/>
    <col min="10481" max="10481" width="59.81640625" bestFit="1" customWidth="1"/>
    <col min="10482" max="10482" width="4.54296875" bestFit="1" customWidth="1"/>
    <col min="10483" max="10483" width="9.26953125" bestFit="1" customWidth="1"/>
    <col min="10484" max="10484" width="8.81640625" customWidth="1"/>
    <col min="10485" max="10487" width="0" hidden="1" customWidth="1"/>
    <col min="10488" max="10488" width="14.54296875" bestFit="1" customWidth="1"/>
    <col min="10489" max="10489" width="9.26953125" bestFit="1" customWidth="1"/>
    <col min="10490" max="10492" width="0" hidden="1" customWidth="1"/>
    <col min="10493" max="10493" width="12.26953125" bestFit="1" customWidth="1"/>
    <col min="10494" max="10494" width="8.453125" bestFit="1" customWidth="1"/>
    <col min="10495" max="10497" width="0" hidden="1" customWidth="1"/>
    <col min="10498" max="10498" width="12.26953125" bestFit="1" customWidth="1"/>
    <col min="10499" max="10499" width="8.26953125" customWidth="1"/>
    <col min="10737" max="10737" width="59.81640625" bestFit="1" customWidth="1"/>
    <col min="10738" max="10738" width="4.54296875" bestFit="1" customWidth="1"/>
    <col min="10739" max="10739" width="9.26953125" bestFit="1" customWidth="1"/>
    <col min="10740" max="10740" width="8.81640625" customWidth="1"/>
    <col min="10741" max="10743" width="0" hidden="1" customWidth="1"/>
    <col min="10744" max="10744" width="14.54296875" bestFit="1" customWidth="1"/>
    <col min="10745" max="10745" width="9.26953125" bestFit="1" customWidth="1"/>
    <col min="10746" max="10748" width="0" hidden="1" customWidth="1"/>
    <col min="10749" max="10749" width="12.26953125" bestFit="1" customWidth="1"/>
    <col min="10750" max="10750" width="8.453125" bestFit="1" customWidth="1"/>
    <col min="10751" max="10753" width="0" hidden="1" customWidth="1"/>
    <col min="10754" max="10754" width="12.26953125" bestFit="1" customWidth="1"/>
    <col min="10755" max="10755" width="8.26953125" customWidth="1"/>
    <col min="10993" max="10993" width="59.81640625" bestFit="1" customWidth="1"/>
    <col min="10994" max="10994" width="4.54296875" bestFit="1" customWidth="1"/>
    <col min="10995" max="10995" width="9.26953125" bestFit="1" customWidth="1"/>
    <col min="10996" max="10996" width="8.81640625" customWidth="1"/>
    <col min="10997" max="10999" width="0" hidden="1" customWidth="1"/>
    <col min="11000" max="11000" width="14.54296875" bestFit="1" customWidth="1"/>
    <col min="11001" max="11001" width="9.26953125" bestFit="1" customWidth="1"/>
    <col min="11002" max="11004" width="0" hidden="1" customWidth="1"/>
    <col min="11005" max="11005" width="12.26953125" bestFit="1" customWidth="1"/>
    <col min="11006" max="11006" width="8.453125" bestFit="1" customWidth="1"/>
    <col min="11007" max="11009" width="0" hidden="1" customWidth="1"/>
    <col min="11010" max="11010" width="12.26953125" bestFit="1" customWidth="1"/>
    <col min="11011" max="11011" width="8.26953125" customWidth="1"/>
    <col min="11249" max="11249" width="59.81640625" bestFit="1" customWidth="1"/>
    <col min="11250" max="11250" width="4.54296875" bestFit="1" customWidth="1"/>
    <col min="11251" max="11251" width="9.26953125" bestFit="1" customWidth="1"/>
    <col min="11252" max="11252" width="8.81640625" customWidth="1"/>
    <col min="11253" max="11255" width="0" hidden="1" customWidth="1"/>
    <col min="11256" max="11256" width="14.54296875" bestFit="1" customWidth="1"/>
    <col min="11257" max="11257" width="9.26953125" bestFit="1" customWidth="1"/>
    <col min="11258" max="11260" width="0" hidden="1" customWidth="1"/>
    <col min="11261" max="11261" width="12.26953125" bestFit="1" customWidth="1"/>
    <col min="11262" max="11262" width="8.453125" bestFit="1" customWidth="1"/>
    <col min="11263" max="11265" width="0" hidden="1" customWidth="1"/>
    <col min="11266" max="11266" width="12.26953125" bestFit="1" customWidth="1"/>
    <col min="11267" max="11267" width="8.26953125" customWidth="1"/>
    <col min="11505" max="11505" width="59.81640625" bestFit="1" customWidth="1"/>
    <col min="11506" max="11506" width="4.54296875" bestFit="1" customWidth="1"/>
    <col min="11507" max="11507" width="9.26953125" bestFit="1" customWidth="1"/>
    <col min="11508" max="11508" width="8.81640625" customWidth="1"/>
    <col min="11509" max="11511" width="0" hidden="1" customWidth="1"/>
    <col min="11512" max="11512" width="14.54296875" bestFit="1" customWidth="1"/>
    <col min="11513" max="11513" width="9.26953125" bestFit="1" customWidth="1"/>
    <col min="11514" max="11516" width="0" hidden="1" customWidth="1"/>
    <col min="11517" max="11517" width="12.26953125" bestFit="1" customWidth="1"/>
    <col min="11518" max="11518" width="8.453125" bestFit="1" customWidth="1"/>
    <col min="11519" max="11521" width="0" hidden="1" customWidth="1"/>
    <col min="11522" max="11522" width="12.26953125" bestFit="1" customWidth="1"/>
    <col min="11523" max="11523" width="8.26953125" customWidth="1"/>
    <col min="11761" max="11761" width="59.81640625" bestFit="1" customWidth="1"/>
    <col min="11762" max="11762" width="4.54296875" bestFit="1" customWidth="1"/>
    <col min="11763" max="11763" width="9.26953125" bestFit="1" customWidth="1"/>
    <col min="11764" max="11764" width="8.81640625" customWidth="1"/>
    <col min="11765" max="11767" width="0" hidden="1" customWidth="1"/>
    <col min="11768" max="11768" width="14.54296875" bestFit="1" customWidth="1"/>
    <col min="11769" max="11769" width="9.26953125" bestFit="1" customWidth="1"/>
    <col min="11770" max="11772" width="0" hidden="1" customWidth="1"/>
    <col min="11773" max="11773" width="12.26953125" bestFit="1" customWidth="1"/>
    <col min="11774" max="11774" width="8.453125" bestFit="1" customWidth="1"/>
    <col min="11775" max="11777" width="0" hidden="1" customWidth="1"/>
    <col min="11778" max="11778" width="12.26953125" bestFit="1" customWidth="1"/>
    <col min="11779" max="11779" width="8.26953125" customWidth="1"/>
    <col min="12017" max="12017" width="59.81640625" bestFit="1" customWidth="1"/>
    <col min="12018" max="12018" width="4.54296875" bestFit="1" customWidth="1"/>
    <col min="12019" max="12019" width="9.26953125" bestFit="1" customWidth="1"/>
    <col min="12020" max="12020" width="8.81640625" customWidth="1"/>
    <col min="12021" max="12023" width="0" hidden="1" customWidth="1"/>
    <col min="12024" max="12024" width="14.54296875" bestFit="1" customWidth="1"/>
    <col min="12025" max="12025" width="9.26953125" bestFit="1" customWidth="1"/>
    <col min="12026" max="12028" width="0" hidden="1" customWidth="1"/>
    <col min="12029" max="12029" width="12.26953125" bestFit="1" customWidth="1"/>
    <col min="12030" max="12030" width="8.453125" bestFit="1" customWidth="1"/>
    <col min="12031" max="12033" width="0" hidden="1" customWidth="1"/>
    <col min="12034" max="12034" width="12.26953125" bestFit="1" customWidth="1"/>
    <col min="12035" max="12035" width="8.26953125" customWidth="1"/>
    <col min="12273" max="12273" width="59.81640625" bestFit="1" customWidth="1"/>
    <col min="12274" max="12274" width="4.54296875" bestFit="1" customWidth="1"/>
    <col min="12275" max="12275" width="9.26953125" bestFit="1" customWidth="1"/>
    <col min="12276" max="12276" width="8.81640625" customWidth="1"/>
    <col min="12277" max="12279" width="0" hidden="1" customWidth="1"/>
    <col min="12280" max="12280" width="14.54296875" bestFit="1" customWidth="1"/>
    <col min="12281" max="12281" width="9.26953125" bestFit="1" customWidth="1"/>
    <col min="12282" max="12284" width="0" hidden="1" customWidth="1"/>
    <col min="12285" max="12285" width="12.26953125" bestFit="1" customWidth="1"/>
    <col min="12286" max="12286" width="8.453125" bestFit="1" customWidth="1"/>
    <col min="12287" max="12289" width="0" hidden="1" customWidth="1"/>
    <col min="12290" max="12290" width="12.26953125" bestFit="1" customWidth="1"/>
    <col min="12291" max="12291" width="8.26953125" customWidth="1"/>
    <col min="12529" max="12529" width="59.81640625" bestFit="1" customWidth="1"/>
    <col min="12530" max="12530" width="4.54296875" bestFit="1" customWidth="1"/>
    <col min="12531" max="12531" width="9.26953125" bestFit="1" customWidth="1"/>
    <col min="12532" max="12532" width="8.81640625" customWidth="1"/>
    <col min="12533" max="12535" width="0" hidden="1" customWidth="1"/>
    <col min="12536" max="12536" width="14.54296875" bestFit="1" customWidth="1"/>
    <col min="12537" max="12537" width="9.26953125" bestFit="1" customWidth="1"/>
    <col min="12538" max="12540" width="0" hidden="1" customWidth="1"/>
    <col min="12541" max="12541" width="12.26953125" bestFit="1" customWidth="1"/>
    <col min="12542" max="12542" width="8.453125" bestFit="1" customWidth="1"/>
    <col min="12543" max="12545" width="0" hidden="1" customWidth="1"/>
    <col min="12546" max="12546" width="12.26953125" bestFit="1" customWidth="1"/>
    <col min="12547" max="12547" width="8.26953125" customWidth="1"/>
    <col min="12785" max="12785" width="59.81640625" bestFit="1" customWidth="1"/>
    <col min="12786" max="12786" width="4.54296875" bestFit="1" customWidth="1"/>
    <col min="12787" max="12787" width="9.26953125" bestFit="1" customWidth="1"/>
    <col min="12788" max="12788" width="8.81640625" customWidth="1"/>
    <col min="12789" max="12791" width="0" hidden="1" customWidth="1"/>
    <col min="12792" max="12792" width="14.54296875" bestFit="1" customWidth="1"/>
    <col min="12793" max="12793" width="9.26953125" bestFit="1" customWidth="1"/>
    <col min="12794" max="12796" width="0" hidden="1" customWidth="1"/>
    <col min="12797" max="12797" width="12.26953125" bestFit="1" customWidth="1"/>
    <col min="12798" max="12798" width="8.453125" bestFit="1" customWidth="1"/>
    <col min="12799" max="12801" width="0" hidden="1" customWidth="1"/>
    <col min="12802" max="12802" width="12.26953125" bestFit="1" customWidth="1"/>
    <col min="12803" max="12803" width="8.26953125" customWidth="1"/>
    <col min="13041" max="13041" width="59.81640625" bestFit="1" customWidth="1"/>
    <col min="13042" max="13042" width="4.54296875" bestFit="1" customWidth="1"/>
    <col min="13043" max="13043" width="9.26953125" bestFit="1" customWidth="1"/>
    <col min="13044" max="13044" width="8.81640625" customWidth="1"/>
    <col min="13045" max="13047" width="0" hidden="1" customWidth="1"/>
    <col min="13048" max="13048" width="14.54296875" bestFit="1" customWidth="1"/>
    <col min="13049" max="13049" width="9.26953125" bestFit="1" customWidth="1"/>
    <col min="13050" max="13052" width="0" hidden="1" customWidth="1"/>
    <col min="13053" max="13053" width="12.26953125" bestFit="1" customWidth="1"/>
    <col min="13054" max="13054" width="8.453125" bestFit="1" customWidth="1"/>
    <col min="13055" max="13057" width="0" hidden="1" customWidth="1"/>
    <col min="13058" max="13058" width="12.26953125" bestFit="1" customWidth="1"/>
    <col min="13059" max="13059" width="8.26953125" customWidth="1"/>
    <col min="13297" max="13297" width="59.81640625" bestFit="1" customWidth="1"/>
    <col min="13298" max="13298" width="4.54296875" bestFit="1" customWidth="1"/>
    <col min="13299" max="13299" width="9.26953125" bestFit="1" customWidth="1"/>
    <col min="13300" max="13300" width="8.81640625" customWidth="1"/>
    <col min="13301" max="13303" width="0" hidden="1" customWidth="1"/>
    <col min="13304" max="13304" width="14.54296875" bestFit="1" customWidth="1"/>
    <col min="13305" max="13305" width="9.26953125" bestFit="1" customWidth="1"/>
    <col min="13306" max="13308" width="0" hidden="1" customWidth="1"/>
    <col min="13309" max="13309" width="12.26953125" bestFit="1" customWidth="1"/>
    <col min="13310" max="13310" width="8.453125" bestFit="1" customWidth="1"/>
    <col min="13311" max="13313" width="0" hidden="1" customWidth="1"/>
    <col min="13314" max="13314" width="12.26953125" bestFit="1" customWidth="1"/>
    <col min="13315" max="13315" width="8.26953125" customWidth="1"/>
    <col min="13553" max="13553" width="59.81640625" bestFit="1" customWidth="1"/>
    <col min="13554" max="13554" width="4.54296875" bestFit="1" customWidth="1"/>
    <col min="13555" max="13555" width="9.26953125" bestFit="1" customWidth="1"/>
    <col min="13556" max="13556" width="8.81640625" customWidth="1"/>
    <col min="13557" max="13559" width="0" hidden="1" customWidth="1"/>
    <col min="13560" max="13560" width="14.54296875" bestFit="1" customWidth="1"/>
    <col min="13561" max="13561" width="9.26953125" bestFit="1" customWidth="1"/>
    <col min="13562" max="13564" width="0" hidden="1" customWidth="1"/>
    <col min="13565" max="13565" width="12.26953125" bestFit="1" customWidth="1"/>
    <col min="13566" max="13566" width="8.453125" bestFit="1" customWidth="1"/>
    <col min="13567" max="13569" width="0" hidden="1" customWidth="1"/>
    <col min="13570" max="13570" width="12.26953125" bestFit="1" customWidth="1"/>
    <col min="13571" max="13571" width="8.26953125" customWidth="1"/>
    <col min="13809" max="13809" width="59.81640625" bestFit="1" customWidth="1"/>
    <col min="13810" max="13810" width="4.54296875" bestFit="1" customWidth="1"/>
    <col min="13811" max="13811" width="9.26953125" bestFit="1" customWidth="1"/>
    <col min="13812" max="13812" width="8.81640625" customWidth="1"/>
    <col min="13813" max="13815" width="0" hidden="1" customWidth="1"/>
    <col min="13816" max="13816" width="14.54296875" bestFit="1" customWidth="1"/>
    <col min="13817" max="13817" width="9.26953125" bestFit="1" customWidth="1"/>
    <col min="13818" max="13820" width="0" hidden="1" customWidth="1"/>
    <col min="13821" max="13821" width="12.26953125" bestFit="1" customWidth="1"/>
    <col min="13822" max="13822" width="8.453125" bestFit="1" customWidth="1"/>
    <col min="13823" max="13825" width="0" hidden="1" customWidth="1"/>
    <col min="13826" max="13826" width="12.26953125" bestFit="1" customWidth="1"/>
    <col min="13827" max="13827" width="8.26953125" customWidth="1"/>
    <col min="14065" max="14065" width="59.81640625" bestFit="1" customWidth="1"/>
    <col min="14066" max="14066" width="4.54296875" bestFit="1" customWidth="1"/>
    <col min="14067" max="14067" width="9.26953125" bestFit="1" customWidth="1"/>
    <col min="14068" max="14068" width="8.81640625" customWidth="1"/>
    <col min="14069" max="14071" width="0" hidden="1" customWidth="1"/>
    <col min="14072" max="14072" width="14.54296875" bestFit="1" customWidth="1"/>
    <col min="14073" max="14073" width="9.26953125" bestFit="1" customWidth="1"/>
    <col min="14074" max="14076" width="0" hidden="1" customWidth="1"/>
    <col min="14077" max="14077" width="12.26953125" bestFit="1" customWidth="1"/>
    <col min="14078" max="14078" width="8.453125" bestFit="1" customWidth="1"/>
    <col min="14079" max="14081" width="0" hidden="1" customWidth="1"/>
    <col min="14082" max="14082" width="12.26953125" bestFit="1" customWidth="1"/>
    <col min="14083" max="14083" width="8.26953125" customWidth="1"/>
    <col min="14321" max="14321" width="59.81640625" bestFit="1" customWidth="1"/>
    <col min="14322" max="14322" width="4.54296875" bestFit="1" customWidth="1"/>
    <col min="14323" max="14323" width="9.26953125" bestFit="1" customWidth="1"/>
    <col min="14324" max="14324" width="8.81640625" customWidth="1"/>
    <col min="14325" max="14327" width="0" hidden="1" customWidth="1"/>
    <col min="14328" max="14328" width="14.54296875" bestFit="1" customWidth="1"/>
    <col min="14329" max="14329" width="9.26953125" bestFit="1" customWidth="1"/>
    <col min="14330" max="14332" width="0" hidden="1" customWidth="1"/>
    <col min="14333" max="14333" width="12.26953125" bestFit="1" customWidth="1"/>
    <col min="14334" max="14334" width="8.453125" bestFit="1" customWidth="1"/>
    <col min="14335" max="14337" width="0" hidden="1" customWidth="1"/>
    <col min="14338" max="14338" width="12.26953125" bestFit="1" customWidth="1"/>
    <col min="14339" max="14339" width="8.26953125" customWidth="1"/>
    <col min="14577" max="14577" width="59.81640625" bestFit="1" customWidth="1"/>
    <col min="14578" max="14578" width="4.54296875" bestFit="1" customWidth="1"/>
    <col min="14579" max="14579" width="9.26953125" bestFit="1" customWidth="1"/>
    <col min="14580" max="14580" width="8.81640625" customWidth="1"/>
    <col min="14581" max="14583" width="0" hidden="1" customWidth="1"/>
    <col min="14584" max="14584" width="14.54296875" bestFit="1" customWidth="1"/>
    <col min="14585" max="14585" width="9.26953125" bestFit="1" customWidth="1"/>
    <col min="14586" max="14588" width="0" hidden="1" customWidth="1"/>
    <col min="14589" max="14589" width="12.26953125" bestFit="1" customWidth="1"/>
    <col min="14590" max="14590" width="8.453125" bestFit="1" customWidth="1"/>
    <col min="14591" max="14593" width="0" hidden="1" customWidth="1"/>
    <col min="14594" max="14594" width="12.26953125" bestFit="1" customWidth="1"/>
    <col min="14595" max="14595" width="8.26953125" customWidth="1"/>
    <col min="14833" max="14833" width="59.81640625" bestFit="1" customWidth="1"/>
    <col min="14834" max="14834" width="4.54296875" bestFit="1" customWidth="1"/>
    <col min="14835" max="14835" width="9.26953125" bestFit="1" customWidth="1"/>
    <col min="14836" max="14836" width="8.81640625" customWidth="1"/>
    <col min="14837" max="14839" width="0" hidden="1" customWidth="1"/>
    <col min="14840" max="14840" width="14.54296875" bestFit="1" customWidth="1"/>
    <col min="14841" max="14841" width="9.26953125" bestFit="1" customWidth="1"/>
    <col min="14842" max="14844" width="0" hidden="1" customWidth="1"/>
    <col min="14845" max="14845" width="12.26953125" bestFit="1" customWidth="1"/>
    <col min="14846" max="14846" width="8.453125" bestFit="1" customWidth="1"/>
    <col min="14847" max="14849" width="0" hidden="1" customWidth="1"/>
    <col min="14850" max="14850" width="12.26953125" bestFit="1" customWidth="1"/>
    <col min="14851" max="14851" width="8.26953125" customWidth="1"/>
    <col min="15089" max="15089" width="59.81640625" bestFit="1" customWidth="1"/>
    <col min="15090" max="15090" width="4.54296875" bestFit="1" customWidth="1"/>
    <col min="15091" max="15091" width="9.26953125" bestFit="1" customWidth="1"/>
    <col min="15092" max="15092" width="8.81640625" customWidth="1"/>
    <col min="15093" max="15095" width="0" hidden="1" customWidth="1"/>
    <col min="15096" max="15096" width="14.54296875" bestFit="1" customWidth="1"/>
    <col min="15097" max="15097" width="9.26953125" bestFit="1" customWidth="1"/>
    <col min="15098" max="15100" width="0" hidden="1" customWidth="1"/>
    <col min="15101" max="15101" width="12.26953125" bestFit="1" customWidth="1"/>
    <col min="15102" max="15102" width="8.453125" bestFit="1" customWidth="1"/>
    <col min="15103" max="15105" width="0" hidden="1" customWidth="1"/>
    <col min="15106" max="15106" width="12.26953125" bestFit="1" customWidth="1"/>
    <col min="15107" max="15107" width="8.26953125" customWidth="1"/>
    <col min="15345" max="15345" width="59.81640625" bestFit="1" customWidth="1"/>
    <col min="15346" max="15346" width="4.54296875" bestFit="1" customWidth="1"/>
    <col min="15347" max="15347" width="9.26953125" bestFit="1" customWidth="1"/>
    <col min="15348" max="15348" width="8.81640625" customWidth="1"/>
    <col min="15349" max="15351" width="0" hidden="1" customWidth="1"/>
    <col min="15352" max="15352" width="14.54296875" bestFit="1" customWidth="1"/>
    <col min="15353" max="15353" width="9.26953125" bestFit="1" customWidth="1"/>
    <col min="15354" max="15356" width="0" hidden="1" customWidth="1"/>
    <col min="15357" max="15357" width="12.26953125" bestFit="1" customWidth="1"/>
    <col min="15358" max="15358" width="8.453125" bestFit="1" customWidth="1"/>
    <col min="15359" max="15361" width="0" hidden="1" customWidth="1"/>
    <col min="15362" max="15362" width="12.26953125" bestFit="1" customWidth="1"/>
    <col min="15363" max="15363" width="8.26953125" customWidth="1"/>
    <col min="15601" max="15601" width="59.81640625" bestFit="1" customWidth="1"/>
    <col min="15602" max="15602" width="4.54296875" bestFit="1" customWidth="1"/>
    <col min="15603" max="15603" width="9.26953125" bestFit="1" customWidth="1"/>
    <col min="15604" max="15604" width="8.81640625" customWidth="1"/>
    <col min="15605" max="15607" width="0" hidden="1" customWidth="1"/>
    <col min="15608" max="15608" width="14.54296875" bestFit="1" customWidth="1"/>
    <col min="15609" max="15609" width="9.26953125" bestFit="1" customWidth="1"/>
    <col min="15610" max="15612" width="0" hidden="1" customWidth="1"/>
    <col min="15613" max="15613" width="12.26953125" bestFit="1" customWidth="1"/>
    <col min="15614" max="15614" width="8.453125" bestFit="1" customWidth="1"/>
    <col min="15615" max="15617" width="0" hidden="1" customWidth="1"/>
    <col min="15618" max="15618" width="12.26953125" bestFit="1" customWidth="1"/>
    <col min="15619" max="15619" width="8.26953125" customWidth="1"/>
    <col min="15857" max="15857" width="59.81640625" bestFit="1" customWidth="1"/>
    <col min="15858" max="15858" width="4.54296875" bestFit="1" customWidth="1"/>
    <col min="15859" max="15859" width="9.26953125" bestFit="1" customWidth="1"/>
    <col min="15860" max="15860" width="8.81640625" customWidth="1"/>
    <col min="15861" max="15863" width="0" hidden="1" customWidth="1"/>
    <col min="15864" max="15864" width="14.54296875" bestFit="1" customWidth="1"/>
    <col min="15865" max="15865" width="9.26953125" bestFit="1" customWidth="1"/>
    <col min="15866" max="15868" width="0" hidden="1" customWidth="1"/>
    <col min="15869" max="15869" width="12.26953125" bestFit="1" customWidth="1"/>
    <col min="15870" max="15870" width="8.453125" bestFit="1" customWidth="1"/>
    <col min="15871" max="15873" width="0" hidden="1" customWidth="1"/>
    <col min="15874" max="15874" width="12.26953125" bestFit="1" customWidth="1"/>
    <col min="15875" max="15875" width="8.26953125" customWidth="1"/>
    <col min="16113" max="16113" width="59.81640625" bestFit="1" customWidth="1"/>
    <col min="16114" max="16114" width="4.54296875" bestFit="1" customWidth="1"/>
    <col min="16115" max="16115" width="9.26953125" bestFit="1" customWidth="1"/>
    <col min="16116" max="16116" width="8.81640625" customWidth="1"/>
    <col min="16117" max="16119" width="0" hidden="1" customWidth="1"/>
    <col min="16120" max="16120" width="14.54296875" bestFit="1" customWidth="1"/>
    <col min="16121" max="16121" width="9.26953125" bestFit="1" customWidth="1"/>
    <col min="16122" max="16124" width="0" hidden="1" customWidth="1"/>
    <col min="16125" max="16125" width="12.26953125" bestFit="1" customWidth="1"/>
    <col min="16126" max="16126" width="8.453125" bestFit="1" customWidth="1"/>
    <col min="16127" max="16129" width="0" hidden="1" customWidth="1"/>
    <col min="16130" max="16130" width="12.26953125" bestFit="1" customWidth="1"/>
    <col min="16131" max="16131" width="8.26953125" customWidth="1"/>
  </cols>
  <sheetData>
    <row r="1" spans="1:8" s="2" customFormat="1" ht="14.25" customHeight="1" thickTop="1" x14ac:dyDescent="0.35">
      <c r="A1" s="4"/>
      <c r="B1" s="5"/>
      <c r="C1" s="5"/>
      <c r="D1" s="5"/>
      <c r="E1" s="6"/>
      <c r="F1" s="7"/>
      <c r="G1" s="64"/>
      <c r="H1" s="64"/>
    </row>
    <row r="2" spans="1:8" s="2" customFormat="1" ht="21.75" customHeight="1" x14ac:dyDescent="0.35">
      <c r="A2" s="42" t="s">
        <v>92</v>
      </c>
      <c r="B2" s="90" t="s">
        <v>93</v>
      </c>
      <c r="C2" s="90"/>
      <c r="D2" s="91"/>
      <c r="E2" s="91"/>
      <c r="F2" s="92"/>
      <c r="G2" s="64"/>
      <c r="H2" s="64"/>
    </row>
    <row r="3" spans="1:8" s="2" customFormat="1" ht="27.75" customHeight="1" thickBot="1" x14ac:dyDescent="0.4">
      <c r="A3" s="8"/>
      <c r="B3" s="93" t="s">
        <v>94</v>
      </c>
      <c r="C3" s="93"/>
      <c r="D3" s="94"/>
      <c r="E3" s="94"/>
      <c r="F3" s="95"/>
      <c r="G3" s="64"/>
      <c r="H3" s="64"/>
    </row>
    <row r="4" spans="1:8" s="2" customFormat="1" ht="16.5" thickTop="1" thickBot="1" x14ac:dyDescent="0.4">
      <c r="A4" s="3" t="s">
        <v>140</v>
      </c>
      <c r="B4" s="96" t="s">
        <v>131</v>
      </c>
      <c r="C4" s="96"/>
      <c r="D4" s="97"/>
      <c r="E4" s="97"/>
      <c r="F4" s="98"/>
      <c r="G4" s="64"/>
      <c r="H4" s="64"/>
    </row>
    <row r="5" spans="1:8" s="2" customFormat="1" ht="25" customHeight="1" thickTop="1" thickBot="1" x14ac:dyDescent="0.4">
      <c r="A5" s="9"/>
      <c r="B5" s="99" t="s">
        <v>95</v>
      </c>
      <c r="C5" s="99"/>
      <c r="D5" s="100"/>
      <c r="E5" s="100"/>
      <c r="F5" s="101"/>
      <c r="G5" s="64"/>
      <c r="H5" s="64"/>
    </row>
    <row r="6" spans="1:8" s="2" customFormat="1" ht="16.5" thickTop="1" thickBot="1" x14ac:dyDescent="0.4">
      <c r="A6" s="10" t="s">
        <v>96</v>
      </c>
      <c r="B6" s="11"/>
      <c r="C6" s="11"/>
      <c r="D6" s="11"/>
      <c r="E6" s="11"/>
      <c r="F6" s="12"/>
      <c r="G6" s="64"/>
      <c r="H6" s="64"/>
    </row>
    <row r="7" spans="1:8" s="2" customFormat="1" ht="16" thickBot="1" x14ac:dyDescent="0.4">
      <c r="A7" s="13"/>
      <c r="B7" s="14"/>
      <c r="C7" s="14"/>
      <c r="D7" s="14"/>
      <c r="E7" s="102" t="s">
        <v>138</v>
      </c>
      <c r="F7" s="103"/>
      <c r="G7" s="64"/>
      <c r="H7" s="64"/>
    </row>
    <row r="8" spans="1:8" s="1" customFormat="1" x14ac:dyDescent="0.35">
      <c r="A8" s="113" t="s">
        <v>99</v>
      </c>
      <c r="B8" s="113"/>
      <c r="C8" s="113"/>
      <c r="D8" s="113"/>
      <c r="E8" s="113"/>
      <c r="F8" s="114"/>
      <c r="G8" s="36"/>
      <c r="H8" s="36"/>
    </row>
    <row r="9" spans="1:8" s="1" customFormat="1" ht="31" x14ac:dyDescent="0.35">
      <c r="A9" s="21" t="s">
        <v>0</v>
      </c>
      <c r="B9" s="43" t="s">
        <v>3</v>
      </c>
      <c r="C9" s="44" t="s">
        <v>139</v>
      </c>
      <c r="D9" s="43" t="s">
        <v>77</v>
      </c>
      <c r="E9" s="45" t="s">
        <v>132</v>
      </c>
      <c r="F9" s="46" t="s">
        <v>133</v>
      </c>
      <c r="G9" s="36"/>
      <c r="H9" s="36"/>
    </row>
    <row r="10" spans="1:8" s="1" customFormat="1" x14ac:dyDescent="0.35">
      <c r="A10" s="16"/>
      <c r="B10" s="16"/>
      <c r="C10" s="16"/>
      <c r="D10" s="16"/>
      <c r="E10" s="16"/>
      <c r="F10" s="22"/>
      <c r="G10" s="36"/>
      <c r="H10" s="36"/>
    </row>
    <row r="11" spans="1:8" s="1" customFormat="1" x14ac:dyDescent="0.35">
      <c r="A11" s="16" t="s">
        <v>4</v>
      </c>
      <c r="B11" s="16"/>
      <c r="C11" s="16"/>
      <c r="D11" s="16"/>
      <c r="E11" s="16"/>
      <c r="F11" s="22"/>
      <c r="G11" s="36"/>
      <c r="H11" s="36"/>
    </row>
    <row r="12" spans="1:8" s="1" customFormat="1" x14ac:dyDescent="0.35">
      <c r="A12" s="17" t="s">
        <v>100</v>
      </c>
      <c r="B12" s="17" t="s">
        <v>135</v>
      </c>
      <c r="C12" s="17">
        <v>1</v>
      </c>
      <c r="D12" s="17">
        <f>(40*52)*0.05</f>
        <v>104</v>
      </c>
      <c r="E12" s="40"/>
      <c r="F12" s="80">
        <f>C12*D12*E12</f>
        <v>0</v>
      </c>
      <c r="G12" s="36"/>
      <c r="H12" s="36"/>
    </row>
    <row r="13" spans="1:8" s="1" customFormat="1" x14ac:dyDescent="0.35">
      <c r="A13" s="17" t="s">
        <v>6</v>
      </c>
      <c r="B13" s="17" t="s">
        <v>135</v>
      </c>
      <c r="C13" s="17">
        <v>1</v>
      </c>
      <c r="D13" s="17">
        <f t="shared" ref="D13:D15" si="0">(40*52)*0.05</f>
        <v>104</v>
      </c>
      <c r="E13" s="40"/>
      <c r="F13" s="80">
        <f t="shared" ref="F13:F14" si="1">C13*D13*E13</f>
        <v>0</v>
      </c>
      <c r="G13" s="36"/>
      <c r="H13" s="36"/>
    </row>
    <row r="14" spans="1:8" s="1" customFormat="1" x14ac:dyDescent="0.35">
      <c r="A14" s="17" t="s">
        <v>1</v>
      </c>
      <c r="B14" s="17" t="s">
        <v>135</v>
      </c>
      <c r="C14" s="17">
        <v>2</v>
      </c>
      <c r="D14" s="17">
        <f t="shared" si="0"/>
        <v>104</v>
      </c>
      <c r="E14" s="40"/>
      <c r="F14" s="80">
        <f t="shared" si="1"/>
        <v>0</v>
      </c>
      <c r="G14" s="36"/>
      <c r="H14" s="36"/>
    </row>
    <row r="15" spans="1:8" s="1" customFormat="1" x14ac:dyDescent="0.35">
      <c r="A15" s="17" t="s">
        <v>2</v>
      </c>
      <c r="B15" s="17" t="s">
        <v>135</v>
      </c>
      <c r="C15" s="17">
        <v>2</v>
      </c>
      <c r="D15" s="17">
        <f t="shared" si="0"/>
        <v>104</v>
      </c>
      <c r="E15" s="40"/>
      <c r="F15" s="80">
        <f>C15*D15*E15</f>
        <v>0</v>
      </c>
      <c r="G15" s="36"/>
      <c r="H15" s="36"/>
    </row>
    <row r="16" spans="1:8" s="1" customFormat="1" x14ac:dyDescent="0.35">
      <c r="A16" s="16" t="s">
        <v>98</v>
      </c>
      <c r="B16" s="16"/>
      <c r="C16" s="16"/>
      <c r="D16" s="16"/>
      <c r="E16" s="18"/>
      <c r="F16" s="24">
        <f>SUM(F12:F15)</f>
        <v>0</v>
      </c>
      <c r="G16" s="36"/>
      <c r="H16" s="36"/>
    </row>
    <row r="17" spans="1:8" s="1" customFormat="1" x14ac:dyDescent="0.35">
      <c r="A17" s="16" t="s">
        <v>5</v>
      </c>
      <c r="B17" s="16"/>
      <c r="C17" s="16"/>
      <c r="D17" s="16"/>
      <c r="E17" s="19"/>
      <c r="F17" s="24"/>
      <c r="G17" s="36"/>
      <c r="H17" s="36"/>
    </row>
    <row r="18" spans="1:8" s="1" customFormat="1" x14ac:dyDescent="0.35">
      <c r="A18" s="17" t="s">
        <v>100</v>
      </c>
      <c r="B18" s="17" t="s">
        <v>135</v>
      </c>
      <c r="C18" s="17">
        <v>1</v>
      </c>
      <c r="D18" s="17">
        <f>(40*52)*0.06</f>
        <v>124.8</v>
      </c>
      <c r="E18" s="40"/>
      <c r="F18" s="80">
        <f t="shared" ref="F18:F21" si="2">C18*D18*E18</f>
        <v>0</v>
      </c>
      <c r="G18" s="36"/>
      <c r="H18" s="36"/>
    </row>
    <row r="19" spans="1:8" s="1" customFormat="1" x14ac:dyDescent="0.35">
      <c r="A19" s="17" t="s">
        <v>6</v>
      </c>
      <c r="B19" s="17" t="s">
        <v>135</v>
      </c>
      <c r="C19" s="17">
        <v>1</v>
      </c>
      <c r="D19" s="17">
        <f t="shared" ref="D19:D21" si="3">(40*52)*0.06</f>
        <v>124.8</v>
      </c>
      <c r="E19" s="40"/>
      <c r="F19" s="80">
        <f t="shared" si="2"/>
        <v>0</v>
      </c>
      <c r="G19" s="36"/>
      <c r="H19" s="36"/>
    </row>
    <row r="20" spans="1:8" s="1" customFormat="1" x14ac:dyDescent="0.35">
      <c r="A20" s="17" t="s">
        <v>1</v>
      </c>
      <c r="B20" s="17" t="s">
        <v>135</v>
      </c>
      <c r="C20" s="17">
        <v>2</v>
      </c>
      <c r="D20" s="17">
        <f t="shared" si="3"/>
        <v>124.8</v>
      </c>
      <c r="E20" s="40"/>
      <c r="F20" s="80">
        <f t="shared" si="2"/>
        <v>0</v>
      </c>
      <c r="G20" s="36"/>
      <c r="H20" s="36"/>
    </row>
    <row r="21" spans="1:8" s="1" customFormat="1" x14ac:dyDescent="0.35">
      <c r="A21" s="17" t="s">
        <v>2</v>
      </c>
      <c r="B21" s="17" t="s">
        <v>135</v>
      </c>
      <c r="C21" s="17">
        <v>2</v>
      </c>
      <c r="D21" s="17">
        <f t="shared" si="3"/>
        <v>124.8</v>
      </c>
      <c r="E21" s="40"/>
      <c r="F21" s="80">
        <f t="shared" si="2"/>
        <v>0</v>
      </c>
      <c r="G21" s="36"/>
      <c r="H21" s="36"/>
    </row>
    <row r="22" spans="1:8" s="1" customFormat="1" x14ac:dyDescent="0.35">
      <c r="A22" s="16" t="s">
        <v>98</v>
      </c>
      <c r="B22" s="16"/>
      <c r="C22" s="16"/>
      <c r="D22" s="16"/>
      <c r="E22" s="19"/>
      <c r="F22" s="24">
        <f>SUM(F18:F21)</f>
        <v>0</v>
      </c>
      <c r="G22" s="36"/>
      <c r="H22" s="36"/>
    </row>
    <row r="23" spans="1:8" s="1" customFormat="1" ht="12.75" customHeight="1" x14ac:dyDescent="0.35">
      <c r="A23" s="104" t="s">
        <v>76</v>
      </c>
      <c r="B23" s="105"/>
      <c r="C23" s="105"/>
      <c r="D23" s="105"/>
      <c r="E23" s="38"/>
      <c r="F23" s="25"/>
      <c r="G23" s="36"/>
      <c r="H23" s="36"/>
    </row>
    <row r="24" spans="1:8" s="1" customFormat="1" ht="7.5" customHeight="1" x14ac:dyDescent="0.35">
      <c r="A24" s="104"/>
      <c r="B24" s="105"/>
      <c r="C24" s="105"/>
      <c r="D24" s="105"/>
      <c r="E24" s="38"/>
      <c r="F24" s="25"/>
      <c r="G24" s="36"/>
      <c r="H24" s="36"/>
    </row>
    <row r="25" spans="1:8" s="1" customFormat="1" ht="2.25" customHeight="1" x14ac:dyDescent="0.35">
      <c r="A25" s="106"/>
      <c r="B25" s="107"/>
      <c r="C25" s="107"/>
      <c r="D25" s="107"/>
      <c r="E25" s="38"/>
      <c r="F25" s="25"/>
      <c r="G25" s="36"/>
      <c r="H25" s="36"/>
    </row>
    <row r="26" spans="1:8" s="1" customFormat="1" x14ac:dyDescent="0.35">
      <c r="A26" s="16" t="s">
        <v>7</v>
      </c>
      <c r="B26" s="16"/>
      <c r="C26" s="16"/>
      <c r="D26" s="16"/>
      <c r="E26" s="16"/>
      <c r="F26" s="22"/>
      <c r="G26" s="36"/>
      <c r="H26" s="36"/>
    </row>
    <row r="27" spans="1:8" s="1" customFormat="1" x14ac:dyDescent="0.35">
      <c r="A27" s="27" t="s">
        <v>8</v>
      </c>
      <c r="B27" s="27"/>
      <c r="C27" s="27">
        <v>2</v>
      </c>
      <c r="D27" s="27">
        <v>1</v>
      </c>
      <c r="E27" s="49"/>
      <c r="F27" s="23">
        <f t="shared" ref="F27:F53" si="4">C27*D27*E27</f>
        <v>0</v>
      </c>
      <c r="G27" s="36"/>
      <c r="H27" s="36"/>
    </row>
    <row r="28" spans="1:8" s="1" customFormat="1" x14ac:dyDescent="0.35">
      <c r="A28" s="27" t="s">
        <v>9</v>
      </c>
      <c r="B28" s="27"/>
      <c r="C28" s="27">
        <v>5</v>
      </c>
      <c r="D28" s="27">
        <v>1</v>
      </c>
      <c r="E28" s="20"/>
      <c r="F28" s="23">
        <f t="shared" si="4"/>
        <v>0</v>
      </c>
      <c r="G28" s="36"/>
      <c r="H28" s="36"/>
    </row>
    <row r="29" spans="1:8" s="1" customFormat="1" x14ac:dyDescent="0.35">
      <c r="A29" s="27" t="s">
        <v>10</v>
      </c>
      <c r="B29" s="27"/>
      <c r="C29" s="27">
        <v>1</v>
      </c>
      <c r="D29" s="27">
        <v>1</v>
      </c>
      <c r="E29" s="20"/>
      <c r="F29" s="23">
        <f t="shared" si="4"/>
        <v>0</v>
      </c>
      <c r="G29" s="36"/>
      <c r="H29" s="36"/>
    </row>
    <row r="30" spans="1:8" s="1" customFormat="1" x14ac:dyDescent="0.35">
      <c r="A30" s="27" t="s">
        <v>11</v>
      </c>
      <c r="B30" s="27"/>
      <c r="C30" s="27">
        <v>1</v>
      </c>
      <c r="D30" s="27">
        <v>1</v>
      </c>
      <c r="E30" s="50"/>
      <c r="F30" s="23">
        <f t="shared" si="4"/>
        <v>0</v>
      </c>
      <c r="G30" s="36"/>
      <c r="H30" s="36"/>
    </row>
    <row r="31" spans="1:8" s="1" customFormat="1" x14ac:dyDescent="0.35">
      <c r="A31" s="27" t="s">
        <v>12</v>
      </c>
      <c r="B31" s="27"/>
      <c r="C31" s="27">
        <v>2</v>
      </c>
      <c r="D31" s="27">
        <v>1</v>
      </c>
      <c r="E31" s="20"/>
      <c r="F31" s="23">
        <f t="shared" si="4"/>
        <v>0</v>
      </c>
      <c r="G31" s="36"/>
      <c r="H31" s="36"/>
    </row>
    <row r="32" spans="1:8" s="1" customFormat="1" x14ac:dyDescent="0.35">
      <c r="A32" s="27" t="s">
        <v>13</v>
      </c>
      <c r="B32" s="27"/>
      <c r="C32" s="27">
        <v>3</v>
      </c>
      <c r="D32" s="27">
        <v>1</v>
      </c>
      <c r="E32" s="51"/>
      <c r="F32" s="23">
        <f t="shared" si="4"/>
        <v>0</v>
      </c>
      <c r="G32" s="36"/>
      <c r="H32" s="36"/>
    </row>
    <row r="33" spans="1:8" s="1" customFormat="1" x14ac:dyDescent="0.35">
      <c r="A33" s="27" t="s">
        <v>14</v>
      </c>
      <c r="B33" s="27"/>
      <c r="C33" s="27">
        <v>1</v>
      </c>
      <c r="D33" s="27">
        <v>1</v>
      </c>
      <c r="E33" s="52"/>
      <c r="F33" s="23">
        <f t="shared" si="4"/>
        <v>0</v>
      </c>
      <c r="G33" s="36"/>
      <c r="H33" s="36"/>
    </row>
    <row r="34" spans="1:8" s="1" customFormat="1" x14ac:dyDescent="0.35">
      <c r="A34" s="27" t="s">
        <v>15</v>
      </c>
      <c r="B34" s="27"/>
      <c r="C34" s="27">
        <v>1</v>
      </c>
      <c r="D34" s="27">
        <v>1</v>
      </c>
      <c r="E34" s="20"/>
      <c r="F34" s="23">
        <f t="shared" si="4"/>
        <v>0</v>
      </c>
      <c r="G34" s="36"/>
      <c r="H34" s="36"/>
    </row>
    <row r="35" spans="1:8" s="1" customFormat="1" x14ac:dyDescent="0.35">
      <c r="A35" s="28" t="s">
        <v>16</v>
      </c>
      <c r="B35" s="28"/>
      <c r="C35" s="27">
        <v>2</v>
      </c>
      <c r="D35" s="28">
        <v>1</v>
      </c>
      <c r="E35" s="51"/>
      <c r="F35" s="23">
        <f t="shared" si="4"/>
        <v>0</v>
      </c>
      <c r="G35" s="36"/>
      <c r="H35" s="36"/>
    </row>
    <row r="36" spans="1:8" s="1" customFormat="1" x14ac:dyDescent="0.35">
      <c r="A36" s="28"/>
      <c r="B36" s="28"/>
      <c r="C36" s="28"/>
      <c r="D36" s="28"/>
      <c r="E36" s="18"/>
      <c r="F36" s="23"/>
      <c r="G36" s="36"/>
      <c r="H36" s="36"/>
    </row>
    <row r="37" spans="1:8" s="1" customFormat="1" x14ac:dyDescent="0.35">
      <c r="A37" s="41" t="s">
        <v>106</v>
      </c>
      <c r="B37" s="28"/>
      <c r="C37" s="28"/>
      <c r="D37" s="28"/>
      <c r="E37" s="18"/>
      <c r="F37" s="23"/>
      <c r="G37" s="36"/>
      <c r="H37" s="36"/>
    </row>
    <row r="38" spans="1:8" s="1" customFormat="1" x14ac:dyDescent="0.35">
      <c r="A38" s="28" t="s">
        <v>107</v>
      </c>
      <c r="B38" s="28"/>
      <c r="C38" s="28">
        <v>2</v>
      </c>
      <c r="D38" s="28">
        <v>1</v>
      </c>
      <c r="E38" s="53"/>
      <c r="F38" s="23">
        <f t="shared" si="4"/>
        <v>0</v>
      </c>
      <c r="G38" s="36"/>
      <c r="H38" s="36"/>
    </row>
    <row r="39" spans="1:8" s="1" customFormat="1" x14ac:dyDescent="0.35">
      <c r="A39" s="28" t="s">
        <v>108</v>
      </c>
      <c r="B39" s="28"/>
      <c r="C39" s="28">
        <v>2</v>
      </c>
      <c r="D39" s="28">
        <v>1</v>
      </c>
      <c r="E39" s="54"/>
      <c r="F39" s="23">
        <f t="shared" si="4"/>
        <v>0</v>
      </c>
      <c r="G39" s="36"/>
      <c r="H39" s="36"/>
    </row>
    <row r="40" spans="1:8" s="1" customFormat="1" x14ac:dyDescent="0.35">
      <c r="A40" s="39" t="s">
        <v>231</v>
      </c>
      <c r="B40" s="28"/>
      <c r="C40" s="28">
        <v>2</v>
      </c>
      <c r="D40" s="28">
        <v>1</v>
      </c>
      <c r="E40" s="54"/>
      <c r="F40" s="23">
        <f t="shared" si="4"/>
        <v>0</v>
      </c>
      <c r="G40" s="36"/>
      <c r="H40" s="36"/>
    </row>
    <row r="41" spans="1:8" s="1" customFormat="1" x14ac:dyDescent="0.35">
      <c r="A41" s="39" t="s">
        <v>230</v>
      </c>
      <c r="B41" s="28"/>
      <c r="C41" s="28">
        <v>2</v>
      </c>
      <c r="D41" s="28">
        <v>1</v>
      </c>
      <c r="E41" s="53"/>
      <c r="F41" s="23">
        <f t="shared" si="4"/>
        <v>0</v>
      </c>
      <c r="G41" s="36"/>
      <c r="H41" s="36"/>
    </row>
    <row r="42" spans="1:8" s="1" customFormat="1" x14ac:dyDescent="0.35">
      <c r="A42" s="28"/>
      <c r="B42" s="28"/>
      <c r="C42" s="28"/>
      <c r="D42" s="28"/>
      <c r="E42" s="18"/>
      <c r="F42" s="23"/>
      <c r="G42" s="36"/>
      <c r="H42" s="36"/>
    </row>
    <row r="43" spans="1:8" s="1" customFormat="1" x14ac:dyDescent="0.35">
      <c r="A43" s="41" t="s">
        <v>109</v>
      </c>
      <c r="B43" s="28"/>
      <c r="C43" s="28"/>
      <c r="D43" s="28"/>
      <c r="E43" s="18"/>
      <c r="F43" s="23"/>
      <c r="G43" s="36"/>
      <c r="H43" s="36"/>
    </row>
    <row r="44" spans="1:8" s="1" customFormat="1" x14ac:dyDescent="0.35">
      <c r="A44" s="28" t="s">
        <v>110</v>
      </c>
      <c r="B44" s="28"/>
      <c r="C44" s="28">
        <v>2</v>
      </c>
      <c r="D44" s="28">
        <v>1</v>
      </c>
      <c r="E44" s="55"/>
      <c r="F44" s="23">
        <f t="shared" si="4"/>
        <v>0</v>
      </c>
      <c r="G44" s="36"/>
      <c r="H44" s="36"/>
    </row>
    <row r="45" spans="1:8" s="1" customFormat="1" x14ac:dyDescent="0.35">
      <c r="A45" s="28" t="s">
        <v>111</v>
      </c>
      <c r="B45" s="28"/>
      <c r="C45" s="28">
        <v>2</v>
      </c>
      <c r="D45" s="28">
        <v>1</v>
      </c>
      <c r="E45" s="56"/>
      <c r="F45" s="23">
        <f t="shared" si="4"/>
        <v>0</v>
      </c>
      <c r="G45" s="36"/>
      <c r="H45" s="36"/>
    </row>
    <row r="46" spans="1:8" s="1" customFormat="1" x14ac:dyDescent="0.35">
      <c r="A46" s="28" t="s">
        <v>112</v>
      </c>
      <c r="B46" s="28"/>
      <c r="C46" s="28">
        <v>2</v>
      </c>
      <c r="D46" s="28">
        <v>1</v>
      </c>
      <c r="E46" s="55"/>
      <c r="F46" s="23">
        <f t="shared" si="4"/>
        <v>0</v>
      </c>
      <c r="G46" s="36"/>
      <c r="H46" s="36"/>
    </row>
    <row r="47" spans="1:8" s="1" customFormat="1" x14ac:dyDescent="0.35">
      <c r="A47" s="28"/>
      <c r="B47" s="28"/>
      <c r="C47" s="28"/>
      <c r="D47" s="28"/>
      <c r="E47" s="18"/>
      <c r="F47" s="23"/>
      <c r="G47" s="36"/>
      <c r="H47" s="36"/>
    </row>
    <row r="48" spans="1:8" s="1" customFormat="1" x14ac:dyDescent="0.35">
      <c r="A48" s="16" t="s">
        <v>48</v>
      </c>
      <c r="B48" s="16"/>
      <c r="C48" s="16"/>
      <c r="D48" s="16"/>
      <c r="E48" s="18"/>
      <c r="F48" s="23"/>
      <c r="G48" s="36"/>
      <c r="H48" s="36"/>
    </row>
    <row r="49" spans="1:8" s="1" customFormat="1" x14ac:dyDescent="0.35">
      <c r="A49" s="27" t="s">
        <v>102</v>
      </c>
      <c r="B49" s="27"/>
      <c r="C49" s="27">
        <v>1</v>
      </c>
      <c r="D49" s="27">
        <v>1</v>
      </c>
      <c r="E49" s="56"/>
      <c r="F49" s="23">
        <f t="shared" si="4"/>
        <v>0</v>
      </c>
      <c r="G49" s="36"/>
      <c r="H49" s="36"/>
    </row>
    <row r="50" spans="1:8" s="1" customFormat="1" x14ac:dyDescent="0.35">
      <c r="A50" s="27" t="s">
        <v>103</v>
      </c>
      <c r="B50" s="27"/>
      <c r="C50" s="27">
        <v>1</v>
      </c>
      <c r="D50" s="27">
        <v>1</v>
      </c>
      <c r="E50" s="57"/>
      <c r="F50" s="23">
        <f t="shared" si="4"/>
        <v>0</v>
      </c>
      <c r="G50" s="36"/>
      <c r="H50" s="36"/>
    </row>
    <row r="51" spans="1:8" s="1" customFormat="1" x14ac:dyDescent="0.35">
      <c r="A51" s="27" t="s">
        <v>104</v>
      </c>
      <c r="B51" s="27"/>
      <c r="C51" s="27">
        <v>1</v>
      </c>
      <c r="D51" s="27">
        <v>1</v>
      </c>
      <c r="E51" s="55"/>
      <c r="F51" s="23">
        <f t="shared" si="4"/>
        <v>0</v>
      </c>
      <c r="G51" s="36"/>
      <c r="H51" s="36"/>
    </row>
    <row r="52" spans="1:8" s="1" customFormat="1" x14ac:dyDescent="0.35">
      <c r="A52" s="27" t="s">
        <v>49</v>
      </c>
      <c r="B52" s="27"/>
      <c r="C52" s="27">
        <v>1</v>
      </c>
      <c r="D52" s="27">
        <v>1</v>
      </c>
      <c r="E52" s="56"/>
      <c r="F52" s="23">
        <f t="shared" si="4"/>
        <v>0</v>
      </c>
      <c r="G52" s="36"/>
      <c r="H52" s="36"/>
    </row>
    <row r="53" spans="1:8" s="1" customFormat="1" x14ac:dyDescent="0.35">
      <c r="A53" s="27" t="s">
        <v>105</v>
      </c>
      <c r="B53" s="27"/>
      <c r="C53" s="27">
        <v>1</v>
      </c>
      <c r="D53" s="27">
        <v>1</v>
      </c>
      <c r="E53" s="55"/>
      <c r="F53" s="23">
        <f t="shared" si="4"/>
        <v>0</v>
      </c>
      <c r="G53" s="36"/>
      <c r="H53" s="36"/>
    </row>
    <row r="54" spans="1:8" s="1" customFormat="1" x14ac:dyDescent="0.35">
      <c r="A54" s="32" t="s">
        <v>98</v>
      </c>
      <c r="B54" s="32"/>
      <c r="C54" s="32"/>
      <c r="D54" s="32"/>
      <c r="E54" s="19"/>
      <c r="F54" s="24">
        <f>SUM(F27:F53)</f>
        <v>0</v>
      </c>
      <c r="G54" s="36"/>
      <c r="H54" s="36"/>
    </row>
    <row r="55" spans="1:8" s="1" customFormat="1" ht="12.75" customHeight="1" x14ac:dyDescent="0.35">
      <c r="A55" s="108" t="s">
        <v>101</v>
      </c>
      <c r="B55" s="109"/>
      <c r="C55" s="109"/>
      <c r="D55" s="109"/>
      <c r="E55" s="37"/>
      <c r="F55" s="26"/>
      <c r="G55" s="36"/>
      <c r="H55" s="36"/>
    </row>
    <row r="56" spans="1:8" s="1" customFormat="1" ht="11.25" customHeight="1" x14ac:dyDescent="0.35">
      <c r="A56" s="108"/>
      <c r="B56" s="109"/>
      <c r="C56" s="109"/>
      <c r="D56" s="109"/>
      <c r="E56" s="37"/>
      <c r="F56" s="26"/>
      <c r="G56" s="36"/>
      <c r="H56" s="36"/>
    </row>
    <row r="57" spans="1:8" s="1" customFormat="1" x14ac:dyDescent="0.35">
      <c r="A57" s="110"/>
      <c r="B57" s="111"/>
      <c r="C57" s="111"/>
      <c r="D57" s="111"/>
      <c r="E57" s="37"/>
      <c r="F57" s="26"/>
      <c r="G57" s="36"/>
      <c r="H57" s="36"/>
    </row>
    <row r="58" spans="1:8" s="1" customFormat="1" x14ac:dyDescent="0.35">
      <c r="A58" s="16" t="s">
        <v>7</v>
      </c>
      <c r="B58" s="16"/>
      <c r="C58" s="16"/>
      <c r="D58" s="16"/>
      <c r="E58" s="16"/>
      <c r="F58" s="22"/>
      <c r="G58" s="36"/>
      <c r="H58" s="36"/>
    </row>
    <row r="59" spans="1:8" s="1" customFormat="1" x14ac:dyDescent="0.35">
      <c r="A59" s="27" t="s">
        <v>8</v>
      </c>
      <c r="B59" s="27"/>
      <c r="C59" s="27">
        <v>2</v>
      </c>
      <c r="D59" s="27">
        <v>1</v>
      </c>
      <c r="E59" s="52"/>
      <c r="F59" s="23">
        <f t="shared" ref="F59:F121" si="5">C59*D59*E59</f>
        <v>0</v>
      </c>
      <c r="G59" s="36"/>
      <c r="H59" s="36"/>
    </row>
    <row r="60" spans="1:8" s="1" customFormat="1" x14ac:dyDescent="0.35">
      <c r="A60" s="27" t="s">
        <v>9</v>
      </c>
      <c r="B60" s="27"/>
      <c r="C60" s="27">
        <v>5</v>
      </c>
      <c r="D60" s="27">
        <v>1</v>
      </c>
      <c r="E60" s="50"/>
      <c r="F60" s="23">
        <f t="shared" si="5"/>
        <v>0</v>
      </c>
      <c r="G60" s="36"/>
      <c r="H60" s="36"/>
    </row>
    <row r="61" spans="1:8" s="1" customFormat="1" x14ac:dyDescent="0.35">
      <c r="A61" s="27" t="s">
        <v>10</v>
      </c>
      <c r="B61" s="27"/>
      <c r="C61" s="27">
        <v>1</v>
      </c>
      <c r="D61" s="27">
        <v>1</v>
      </c>
      <c r="E61" s="58"/>
      <c r="F61" s="23">
        <f t="shared" si="5"/>
        <v>0</v>
      </c>
      <c r="G61" s="36"/>
      <c r="H61" s="36"/>
    </row>
    <row r="62" spans="1:8" s="1" customFormat="1" x14ac:dyDescent="0.35">
      <c r="A62" s="27" t="s">
        <v>11</v>
      </c>
      <c r="B62" s="27"/>
      <c r="C62" s="27">
        <v>1</v>
      </c>
      <c r="D62" s="27">
        <v>1</v>
      </c>
      <c r="E62" s="20"/>
      <c r="F62" s="23">
        <f t="shared" si="5"/>
        <v>0</v>
      </c>
      <c r="G62" s="36"/>
      <c r="H62" s="36"/>
    </row>
    <row r="63" spans="1:8" s="1" customFormat="1" x14ac:dyDescent="0.35">
      <c r="A63" s="27" t="s">
        <v>12</v>
      </c>
      <c r="B63" s="27"/>
      <c r="C63" s="27">
        <v>2</v>
      </c>
      <c r="D63" s="27">
        <v>1</v>
      </c>
      <c r="E63" s="50"/>
      <c r="F63" s="23">
        <f t="shared" si="5"/>
        <v>0</v>
      </c>
      <c r="G63" s="36"/>
      <c r="H63" s="36"/>
    </row>
    <row r="64" spans="1:8" s="1" customFormat="1" x14ac:dyDescent="0.35">
      <c r="A64" s="27" t="s">
        <v>13</v>
      </c>
      <c r="B64" s="27"/>
      <c r="C64" s="27">
        <v>3</v>
      </c>
      <c r="D64" s="27">
        <v>1</v>
      </c>
      <c r="E64" s="52"/>
      <c r="F64" s="23">
        <f t="shared" si="5"/>
        <v>0</v>
      </c>
      <c r="G64" s="36"/>
      <c r="H64" s="36"/>
    </row>
    <row r="65" spans="1:8" s="1" customFormat="1" x14ac:dyDescent="0.35">
      <c r="A65" s="27" t="s">
        <v>14</v>
      </c>
      <c r="B65" s="27"/>
      <c r="C65" s="27">
        <v>1</v>
      </c>
      <c r="D65" s="27">
        <v>1</v>
      </c>
      <c r="E65" s="52"/>
      <c r="F65" s="23">
        <f t="shared" si="5"/>
        <v>0</v>
      </c>
      <c r="G65" s="36"/>
      <c r="H65" s="36"/>
    </row>
    <row r="66" spans="1:8" s="1" customFormat="1" x14ac:dyDescent="0.35">
      <c r="A66" s="27" t="s">
        <v>15</v>
      </c>
      <c r="B66" s="27"/>
      <c r="C66" s="27">
        <v>1</v>
      </c>
      <c r="D66" s="27">
        <v>1</v>
      </c>
      <c r="E66" s="58"/>
      <c r="F66" s="23">
        <f t="shared" si="5"/>
        <v>0</v>
      </c>
      <c r="G66" s="36"/>
      <c r="H66" s="36"/>
    </row>
    <row r="67" spans="1:8" s="1" customFormat="1" x14ac:dyDescent="0.35">
      <c r="A67" s="28" t="s">
        <v>16</v>
      </c>
      <c r="B67" s="28"/>
      <c r="C67" s="27">
        <v>2</v>
      </c>
      <c r="D67" s="27">
        <v>1</v>
      </c>
      <c r="E67" s="59"/>
      <c r="F67" s="23">
        <f t="shared" si="5"/>
        <v>0</v>
      </c>
      <c r="G67" s="36"/>
      <c r="H67" s="36"/>
    </row>
    <row r="68" spans="1:8" s="1" customFormat="1" x14ac:dyDescent="0.35">
      <c r="A68" s="28"/>
      <c r="B68" s="28"/>
      <c r="C68" s="28"/>
      <c r="D68" s="28"/>
      <c r="E68" s="18"/>
      <c r="F68" s="23"/>
      <c r="G68" s="36"/>
      <c r="H68" s="36"/>
    </row>
    <row r="69" spans="1:8" s="1" customFormat="1" x14ac:dyDescent="0.35">
      <c r="A69" s="16" t="s">
        <v>48</v>
      </c>
      <c r="B69" s="16"/>
      <c r="C69" s="16"/>
      <c r="D69" s="16"/>
      <c r="E69" s="18"/>
      <c r="F69" s="23"/>
      <c r="G69" s="36"/>
      <c r="H69" s="36"/>
    </row>
    <row r="70" spans="1:8" s="1" customFormat="1" x14ac:dyDescent="0.35">
      <c r="A70" s="27" t="s">
        <v>102</v>
      </c>
      <c r="B70" s="27"/>
      <c r="C70" s="27">
        <v>1</v>
      </c>
      <c r="D70" s="27">
        <v>1</v>
      </c>
      <c r="E70" s="56"/>
      <c r="F70" s="23">
        <f t="shared" si="5"/>
        <v>0</v>
      </c>
      <c r="G70" s="36"/>
      <c r="H70" s="36"/>
    </row>
    <row r="71" spans="1:8" s="1" customFormat="1" x14ac:dyDescent="0.35">
      <c r="A71" s="27" t="s">
        <v>103</v>
      </c>
      <c r="B71" s="27"/>
      <c r="C71" s="27">
        <v>1</v>
      </c>
      <c r="D71" s="27">
        <v>1</v>
      </c>
      <c r="E71" s="57"/>
      <c r="F71" s="23">
        <f t="shared" si="5"/>
        <v>0</v>
      </c>
      <c r="G71" s="36"/>
      <c r="H71" s="36"/>
    </row>
    <row r="72" spans="1:8" s="1" customFormat="1" x14ac:dyDescent="0.35">
      <c r="A72" s="27" t="s">
        <v>104</v>
      </c>
      <c r="B72" s="27"/>
      <c r="C72" s="27">
        <v>1</v>
      </c>
      <c r="D72" s="27">
        <v>1</v>
      </c>
      <c r="E72" s="55"/>
      <c r="F72" s="23">
        <f t="shared" si="5"/>
        <v>0</v>
      </c>
      <c r="G72" s="36"/>
      <c r="H72" s="36"/>
    </row>
    <row r="73" spans="1:8" s="1" customFormat="1" x14ac:dyDescent="0.35">
      <c r="A73" s="27" t="s">
        <v>49</v>
      </c>
      <c r="B73" s="27"/>
      <c r="C73" s="27">
        <v>1</v>
      </c>
      <c r="D73" s="27">
        <v>1</v>
      </c>
      <c r="E73" s="55"/>
      <c r="F73" s="23">
        <f t="shared" si="5"/>
        <v>0</v>
      </c>
      <c r="G73" s="36"/>
      <c r="H73" s="36"/>
    </row>
    <row r="74" spans="1:8" s="1" customFormat="1" x14ac:dyDescent="0.35">
      <c r="A74" s="27" t="s">
        <v>105</v>
      </c>
      <c r="B74" s="27"/>
      <c r="C74" s="27">
        <v>1</v>
      </c>
      <c r="D74" s="29">
        <v>1</v>
      </c>
      <c r="E74" s="56"/>
      <c r="F74" s="23">
        <f t="shared" si="5"/>
        <v>0</v>
      </c>
      <c r="G74" s="36"/>
      <c r="H74" s="36"/>
    </row>
    <row r="75" spans="1:8" s="1" customFormat="1" x14ac:dyDescent="0.35">
      <c r="A75" s="29"/>
      <c r="B75" s="29"/>
      <c r="C75" s="29"/>
      <c r="D75" s="29"/>
      <c r="E75" s="18"/>
      <c r="F75" s="23"/>
      <c r="G75" s="36"/>
      <c r="H75" s="36"/>
    </row>
    <row r="76" spans="1:8" s="1" customFormat="1" x14ac:dyDescent="0.35">
      <c r="A76" s="30" t="s">
        <v>17</v>
      </c>
      <c r="B76" s="30"/>
      <c r="C76" s="30"/>
      <c r="D76" s="30"/>
      <c r="E76" s="18"/>
      <c r="F76" s="23"/>
      <c r="G76" s="36"/>
      <c r="H76" s="36"/>
    </row>
    <row r="77" spans="1:8" s="1" customFormat="1" x14ac:dyDescent="0.35">
      <c r="A77" s="31" t="s">
        <v>18</v>
      </c>
      <c r="B77" s="27"/>
      <c r="C77" s="27">
        <v>7</v>
      </c>
      <c r="D77" s="27">
        <v>1</v>
      </c>
      <c r="E77" s="60"/>
      <c r="F77" s="23">
        <f t="shared" si="5"/>
        <v>0</v>
      </c>
      <c r="G77" s="36"/>
      <c r="H77" s="36"/>
    </row>
    <row r="78" spans="1:8" s="1" customFormat="1" x14ac:dyDescent="0.35">
      <c r="A78" s="31" t="s">
        <v>19</v>
      </c>
      <c r="B78" s="27"/>
      <c r="C78" s="27">
        <v>6</v>
      </c>
      <c r="D78" s="27">
        <v>1</v>
      </c>
      <c r="E78" s="61"/>
      <c r="F78" s="23">
        <f t="shared" si="5"/>
        <v>0</v>
      </c>
      <c r="G78" s="36"/>
      <c r="H78" s="36"/>
    </row>
    <row r="79" spans="1:8" s="1" customFormat="1" x14ac:dyDescent="0.35">
      <c r="A79" s="31"/>
      <c r="B79" s="31"/>
      <c r="C79" s="31"/>
      <c r="D79" s="31"/>
      <c r="E79" s="18"/>
      <c r="F79" s="23"/>
      <c r="G79" s="36"/>
      <c r="H79" s="36"/>
    </row>
    <row r="80" spans="1:8" s="1" customFormat="1" x14ac:dyDescent="0.35">
      <c r="A80" s="16" t="s">
        <v>20</v>
      </c>
      <c r="B80" s="16"/>
      <c r="C80" s="16"/>
      <c r="D80" s="16"/>
      <c r="E80" s="18"/>
      <c r="F80" s="23"/>
      <c r="G80" s="36"/>
      <c r="H80" s="36"/>
    </row>
    <row r="81" spans="1:8" s="1" customFormat="1" x14ac:dyDescent="0.35">
      <c r="A81" s="31" t="s">
        <v>21</v>
      </c>
      <c r="B81" s="27"/>
      <c r="C81" s="27">
        <v>30</v>
      </c>
      <c r="D81" s="27">
        <v>1</v>
      </c>
      <c r="E81" s="49"/>
      <c r="F81" s="23">
        <f t="shared" si="5"/>
        <v>0</v>
      </c>
      <c r="G81" s="36"/>
      <c r="H81" s="36"/>
    </row>
    <row r="82" spans="1:8" s="1" customFormat="1" x14ac:dyDescent="0.35">
      <c r="A82" s="31" t="s">
        <v>22</v>
      </c>
      <c r="B82" s="27"/>
      <c r="C82" s="27">
        <v>30</v>
      </c>
      <c r="D82" s="27">
        <v>1</v>
      </c>
      <c r="E82" s="62"/>
      <c r="F82" s="23">
        <f t="shared" si="5"/>
        <v>0</v>
      </c>
      <c r="G82" s="36"/>
      <c r="H82" s="36"/>
    </row>
    <row r="83" spans="1:8" s="1" customFormat="1" x14ac:dyDescent="0.35">
      <c r="A83" s="31" t="s">
        <v>23</v>
      </c>
      <c r="B83" s="27"/>
      <c r="C83" s="27">
        <v>10</v>
      </c>
      <c r="D83" s="27">
        <v>1</v>
      </c>
      <c r="E83" s="61"/>
      <c r="F83" s="23">
        <f t="shared" si="5"/>
        <v>0</v>
      </c>
      <c r="G83" s="36"/>
      <c r="H83" s="36"/>
    </row>
    <row r="84" spans="1:8" s="1" customFormat="1" x14ac:dyDescent="0.35">
      <c r="A84" s="17"/>
      <c r="B84" s="17"/>
      <c r="C84" s="17"/>
      <c r="D84" s="17"/>
      <c r="E84" s="18"/>
      <c r="F84" s="23"/>
      <c r="G84" s="36"/>
      <c r="H84" s="36"/>
    </row>
    <row r="85" spans="1:8" s="1" customFormat="1" x14ac:dyDescent="0.35">
      <c r="A85" s="16" t="s">
        <v>24</v>
      </c>
      <c r="B85" s="16"/>
      <c r="C85" s="16"/>
      <c r="D85" s="16"/>
      <c r="E85" s="18"/>
      <c r="F85" s="23">
        <f t="shared" si="5"/>
        <v>0</v>
      </c>
      <c r="G85" s="36"/>
      <c r="H85" s="36"/>
    </row>
    <row r="86" spans="1:8" s="1" customFormat="1" x14ac:dyDescent="0.35">
      <c r="A86" s="31" t="s">
        <v>21</v>
      </c>
      <c r="B86" s="27"/>
      <c r="C86" s="27">
        <v>30</v>
      </c>
      <c r="D86" s="27">
        <v>1</v>
      </c>
      <c r="E86" s="61"/>
      <c r="F86" s="23">
        <f t="shared" si="5"/>
        <v>0</v>
      </c>
      <c r="G86" s="36"/>
      <c r="H86" s="36"/>
    </row>
    <row r="87" spans="1:8" s="1" customFormat="1" x14ac:dyDescent="0.35">
      <c r="A87" s="31" t="s">
        <v>22</v>
      </c>
      <c r="B87" s="27"/>
      <c r="C87" s="27">
        <v>20</v>
      </c>
      <c r="D87" s="27">
        <v>1</v>
      </c>
      <c r="E87" s="49"/>
      <c r="F87" s="23">
        <f t="shared" si="5"/>
        <v>0</v>
      </c>
      <c r="G87" s="36"/>
      <c r="H87" s="36"/>
    </row>
    <row r="88" spans="1:8" s="1" customFormat="1" x14ac:dyDescent="0.35">
      <c r="A88" s="31" t="s">
        <v>23</v>
      </c>
      <c r="B88" s="27"/>
      <c r="C88" s="27">
        <v>10</v>
      </c>
      <c r="D88" s="27">
        <v>1</v>
      </c>
      <c r="E88" s="61"/>
      <c r="F88" s="23">
        <f t="shared" si="5"/>
        <v>0</v>
      </c>
      <c r="G88" s="36"/>
      <c r="H88" s="36"/>
    </row>
    <row r="89" spans="1:8" s="1" customFormat="1" x14ac:dyDescent="0.35">
      <c r="A89" s="17"/>
      <c r="B89" s="17"/>
      <c r="C89" s="17"/>
      <c r="D89" s="17"/>
      <c r="E89" s="18"/>
      <c r="F89" s="23"/>
      <c r="G89" s="36"/>
      <c r="H89" s="36"/>
    </row>
    <row r="90" spans="1:8" s="1" customFormat="1" x14ac:dyDescent="0.35">
      <c r="A90" s="16" t="s">
        <v>25</v>
      </c>
      <c r="B90" s="16"/>
      <c r="C90" s="16"/>
      <c r="D90" s="16"/>
      <c r="E90" s="18"/>
      <c r="F90" s="23"/>
      <c r="G90" s="36"/>
      <c r="H90" s="36"/>
    </row>
    <row r="91" spans="1:8" s="1" customFormat="1" x14ac:dyDescent="0.35">
      <c r="A91" s="31" t="s">
        <v>26</v>
      </c>
      <c r="B91" s="27"/>
      <c r="C91" s="27">
        <v>10</v>
      </c>
      <c r="D91" s="27">
        <v>1</v>
      </c>
      <c r="E91" s="61"/>
      <c r="F91" s="23">
        <f t="shared" si="5"/>
        <v>0</v>
      </c>
      <c r="G91" s="36"/>
      <c r="H91" s="36"/>
    </row>
    <row r="92" spans="1:8" s="1" customFormat="1" x14ac:dyDescent="0.35">
      <c r="A92" s="31" t="s">
        <v>27</v>
      </c>
      <c r="B92" s="27"/>
      <c r="C92" s="27">
        <v>10</v>
      </c>
      <c r="D92" s="27">
        <v>1</v>
      </c>
      <c r="E92" s="49"/>
      <c r="F92" s="23">
        <f t="shared" si="5"/>
        <v>0</v>
      </c>
      <c r="G92" s="36"/>
      <c r="H92" s="36"/>
    </row>
    <row r="93" spans="1:8" s="1" customFormat="1" x14ac:dyDescent="0.35">
      <c r="A93" s="31"/>
      <c r="B93" s="31"/>
      <c r="C93" s="31"/>
      <c r="D93" s="31"/>
      <c r="E93" s="18"/>
      <c r="F93" s="23"/>
      <c r="G93" s="36"/>
      <c r="H93" s="36"/>
    </row>
    <row r="94" spans="1:8" s="1" customFormat="1" x14ac:dyDescent="0.35">
      <c r="A94" s="16" t="s">
        <v>28</v>
      </c>
      <c r="B94" s="16"/>
      <c r="C94" s="16"/>
      <c r="D94" s="16"/>
      <c r="E94" s="18"/>
      <c r="F94" s="23"/>
      <c r="G94" s="36"/>
      <c r="H94" s="36"/>
    </row>
    <row r="95" spans="1:8" s="1" customFormat="1" x14ac:dyDescent="0.35">
      <c r="A95" s="31" t="s">
        <v>29</v>
      </c>
      <c r="B95" s="27"/>
      <c r="C95" s="27">
        <v>200</v>
      </c>
      <c r="D95" s="27">
        <v>1</v>
      </c>
      <c r="E95" s="49"/>
      <c r="F95" s="23">
        <f t="shared" si="5"/>
        <v>0</v>
      </c>
      <c r="G95" s="36"/>
      <c r="H95" s="36"/>
    </row>
    <row r="96" spans="1:8" s="1" customFormat="1" x14ac:dyDescent="0.35">
      <c r="A96" s="31" t="s">
        <v>30</v>
      </c>
      <c r="B96" s="27"/>
      <c r="C96" s="27">
        <v>50</v>
      </c>
      <c r="D96" s="27">
        <v>1</v>
      </c>
      <c r="E96" s="20"/>
      <c r="F96" s="23">
        <f t="shared" si="5"/>
        <v>0</v>
      </c>
      <c r="G96" s="36"/>
      <c r="H96" s="36"/>
    </row>
    <row r="97" spans="1:8" s="1" customFormat="1" x14ac:dyDescent="0.35">
      <c r="A97" s="31" t="s">
        <v>31</v>
      </c>
      <c r="B97" s="27"/>
      <c r="C97" s="27">
        <v>40</v>
      </c>
      <c r="D97" s="27">
        <v>1</v>
      </c>
      <c r="E97" s="20"/>
      <c r="F97" s="23">
        <f t="shared" si="5"/>
        <v>0</v>
      </c>
      <c r="G97" s="36"/>
      <c r="H97" s="36"/>
    </row>
    <row r="98" spans="1:8" s="1" customFormat="1" x14ac:dyDescent="0.35">
      <c r="A98" s="31" t="s">
        <v>32</v>
      </c>
      <c r="B98" s="27"/>
      <c r="C98" s="27">
        <v>10</v>
      </c>
      <c r="D98" s="27">
        <v>1</v>
      </c>
      <c r="E98" s="20"/>
      <c r="F98" s="23">
        <f t="shared" si="5"/>
        <v>0</v>
      </c>
      <c r="G98" s="36"/>
      <c r="H98" s="36"/>
    </row>
    <row r="99" spans="1:8" s="1" customFormat="1" x14ac:dyDescent="0.35">
      <c r="A99" s="31" t="s">
        <v>33</v>
      </c>
      <c r="B99" s="27"/>
      <c r="C99" s="27">
        <v>12</v>
      </c>
      <c r="D99" s="27">
        <v>1</v>
      </c>
      <c r="E99" s="20"/>
      <c r="F99" s="23">
        <f t="shared" si="5"/>
        <v>0</v>
      </c>
      <c r="G99" s="36"/>
      <c r="H99" s="36"/>
    </row>
    <row r="100" spans="1:8" s="1" customFormat="1" x14ac:dyDescent="0.35">
      <c r="A100" s="17"/>
      <c r="B100" s="17"/>
      <c r="C100" s="17"/>
      <c r="D100" s="17"/>
      <c r="E100" s="18"/>
      <c r="F100" s="23"/>
      <c r="G100" s="36"/>
      <c r="H100" s="36"/>
    </row>
    <row r="101" spans="1:8" s="1" customFormat="1" x14ac:dyDescent="0.35">
      <c r="A101" s="16" t="s">
        <v>34</v>
      </c>
      <c r="B101" s="16"/>
      <c r="C101" s="16"/>
      <c r="D101" s="16"/>
      <c r="E101" s="18"/>
      <c r="F101" s="23"/>
      <c r="G101" s="36"/>
      <c r="H101" s="36"/>
    </row>
    <row r="102" spans="1:8" s="1" customFormat="1" x14ac:dyDescent="0.35">
      <c r="A102" s="31" t="s">
        <v>21</v>
      </c>
      <c r="B102" s="27"/>
      <c r="C102" s="27">
        <v>9</v>
      </c>
      <c r="D102" s="27">
        <v>1</v>
      </c>
      <c r="E102" s="61"/>
      <c r="F102" s="23">
        <f t="shared" si="5"/>
        <v>0</v>
      </c>
      <c r="G102" s="36"/>
      <c r="H102" s="36"/>
    </row>
    <row r="103" spans="1:8" s="1" customFormat="1" x14ac:dyDescent="0.35">
      <c r="A103" s="31" t="s">
        <v>22</v>
      </c>
      <c r="B103" s="27"/>
      <c r="C103" s="27">
        <v>10</v>
      </c>
      <c r="D103" s="27">
        <v>1</v>
      </c>
      <c r="E103" s="61"/>
      <c r="F103" s="23">
        <f t="shared" si="5"/>
        <v>0</v>
      </c>
      <c r="G103" s="36"/>
      <c r="H103" s="36"/>
    </row>
    <row r="104" spans="1:8" s="1" customFormat="1" x14ac:dyDescent="0.35">
      <c r="A104" s="31" t="s">
        <v>23</v>
      </c>
      <c r="B104" s="27"/>
      <c r="C104" s="27">
        <v>12</v>
      </c>
      <c r="D104" s="27">
        <v>1</v>
      </c>
      <c r="E104" s="49"/>
      <c r="F104" s="23">
        <f t="shared" si="5"/>
        <v>0</v>
      </c>
      <c r="G104" s="36"/>
      <c r="H104" s="36"/>
    </row>
    <row r="105" spans="1:8" s="1" customFormat="1" x14ac:dyDescent="0.35">
      <c r="A105" s="31"/>
      <c r="B105" s="31"/>
      <c r="C105" s="31"/>
      <c r="D105" s="31"/>
      <c r="E105" s="18"/>
      <c r="F105" s="23"/>
      <c r="G105" s="36"/>
      <c r="H105" s="36"/>
    </row>
    <row r="106" spans="1:8" s="1" customFormat="1" x14ac:dyDescent="0.35">
      <c r="A106" s="16" t="s">
        <v>35</v>
      </c>
      <c r="B106" s="16"/>
      <c r="C106" s="16"/>
      <c r="D106" s="16"/>
      <c r="E106" s="18"/>
      <c r="F106" s="23"/>
      <c r="G106" s="36"/>
      <c r="H106" s="36"/>
    </row>
    <row r="107" spans="1:8" s="1" customFormat="1" x14ac:dyDescent="0.35">
      <c r="A107" s="31" t="s">
        <v>21</v>
      </c>
      <c r="B107" s="27"/>
      <c r="C107" s="27">
        <v>15</v>
      </c>
      <c r="D107" s="27">
        <v>1</v>
      </c>
      <c r="E107" s="61"/>
      <c r="F107" s="23">
        <f t="shared" si="5"/>
        <v>0</v>
      </c>
      <c r="G107" s="36"/>
      <c r="H107" s="36"/>
    </row>
    <row r="108" spans="1:8" s="1" customFormat="1" x14ac:dyDescent="0.35">
      <c r="A108" s="31" t="s">
        <v>22</v>
      </c>
      <c r="B108" s="27"/>
      <c r="C108" s="27">
        <v>15</v>
      </c>
      <c r="D108" s="27">
        <v>1</v>
      </c>
      <c r="E108" s="61"/>
      <c r="F108" s="23">
        <f t="shared" si="5"/>
        <v>0</v>
      </c>
      <c r="G108" s="36"/>
      <c r="H108" s="36"/>
    </row>
    <row r="109" spans="1:8" s="1" customFormat="1" x14ac:dyDescent="0.35">
      <c r="A109" s="31" t="s">
        <v>23</v>
      </c>
      <c r="B109" s="27"/>
      <c r="C109" s="27">
        <v>6</v>
      </c>
      <c r="D109" s="27">
        <v>1</v>
      </c>
      <c r="E109" s="49"/>
      <c r="F109" s="23">
        <f t="shared" si="5"/>
        <v>0</v>
      </c>
      <c r="G109" s="36"/>
      <c r="H109" s="36"/>
    </row>
    <row r="110" spans="1:8" s="1" customFormat="1" x14ac:dyDescent="0.35">
      <c r="A110" s="17"/>
      <c r="B110" s="17"/>
      <c r="C110" s="17"/>
      <c r="D110" s="17"/>
      <c r="E110" s="18"/>
      <c r="F110" s="23"/>
      <c r="G110" s="36"/>
      <c r="H110" s="36"/>
    </row>
    <row r="111" spans="1:8" s="1" customFormat="1" x14ac:dyDescent="0.35">
      <c r="A111" s="16" t="s">
        <v>36</v>
      </c>
      <c r="B111" s="16"/>
      <c r="C111" s="16"/>
      <c r="D111" s="16"/>
      <c r="E111" s="18"/>
      <c r="F111" s="23"/>
      <c r="G111" s="36"/>
      <c r="H111" s="36"/>
    </row>
    <row r="112" spans="1:8" s="1" customFormat="1" x14ac:dyDescent="0.35">
      <c r="A112" s="31" t="s">
        <v>21</v>
      </c>
      <c r="B112" s="27"/>
      <c r="C112" s="27">
        <v>180</v>
      </c>
      <c r="D112" s="27">
        <v>1</v>
      </c>
      <c r="E112" s="61"/>
      <c r="F112" s="23">
        <f t="shared" si="5"/>
        <v>0</v>
      </c>
      <c r="G112" s="36"/>
      <c r="H112" s="36"/>
    </row>
    <row r="113" spans="1:8" s="1" customFormat="1" x14ac:dyDescent="0.35">
      <c r="A113" s="31" t="s">
        <v>22</v>
      </c>
      <c r="B113" s="27"/>
      <c r="C113" s="27">
        <v>60</v>
      </c>
      <c r="D113" s="27">
        <v>1</v>
      </c>
      <c r="E113" s="61"/>
      <c r="F113" s="23">
        <f t="shared" si="5"/>
        <v>0</v>
      </c>
      <c r="G113" s="36"/>
      <c r="H113" s="36"/>
    </row>
    <row r="114" spans="1:8" s="1" customFormat="1" x14ac:dyDescent="0.35">
      <c r="A114" s="31" t="s">
        <v>23</v>
      </c>
      <c r="B114" s="27"/>
      <c r="C114" s="27">
        <v>26</v>
      </c>
      <c r="D114" s="27">
        <v>1</v>
      </c>
      <c r="E114" s="49"/>
      <c r="F114" s="23">
        <f t="shared" si="5"/>
        <v>0</v>
      </c>
      <c r="G114" s="36"/>
      <c r="H114" s="36"/>
    </row>
    <row r="115" spans="1:8" s="1" customFormat="1" x14ac:dyDescent="0.35">
      <c r="A115" s="17"/>
      <c r="B115" s="17"/>
      <c r="C115" s="17"/>
      <c r="D115" s="17"/>
      <c r="E115" s="18"/>
      <c r="F115" s="23"/>
      <c r="G115" s="36"/>
      <c r="H115" s="36"/>
    </row>
    <row r="116" spans="1:8" s="1" customFormat="1" x14ac:dyDescent="0.35">
      <c r="A116" s="16" t="s">
        <v>37</v>
      </c>
      <c r="B116" s="16"/>
      <c r="C116" s="16"/>
      <c r="D116" s="16"/>
      <c r="E116" s="18"/>
      <c r="F116" s="23"/>
      <c r="G116" s="36"/>
      <c r="H116" s="36"/>
    </row>
    <row r="117" spans="1:8" s="1" customFormat="1" x14ac:dyDescent="0.35">
      <c r="A117" s="31" t="s">
        <v>21</v>
      </c>
      <c r="B117" s="27"/>
      <c r="C117" s="27">
        <v>218</v>
      </c>
      <c r="D117" s="27">
        <v>1</v>
      </c>
      <c r="E117" s="49"/>
      <c r="F117" s="23">
        <f t="shared" si="5"/>
        <v>0</v>
      </c>
      <c r="G117" s="36"/>
      <c r="H117" s="36"/>
    </row>
    <row r="118" spans="1:8" s="1" customFormat="1" x14ac:dyDescent="0.35">
      <c r="A118" s="31" t="s">
        <v>22</v>
      </c>
      <c r="B118" s="27"/>
      <c r="C118" s="27">
        <v>100</v>
      </c>
      <c r="D118" s="27">
        <v>1</v>
      </c>
      <c r="E118" s="20"/>
      <c r="F118" s="23">
        <f t="shared" si="5"/>
        <v>0</v>
      </c>
      <c r="G118" s="36"/>
      <c r="H118" s="36"/>
    </row>
    <row r="119" spans="1:8" s="1" customFormat="1" x14ac:dyDescent="0.35">
      <c r="A119" s="31" t="s">
        <v>38</v>
      </c>
      <c r="B119" s="27"/>
      <c r="C119" s="27">
        <v>104</v>
      </c>
      <c r="D119" s="27">
        <v>1</v>
      </c>
      <c r="E119" s="20"/>
      <c r="F119" s="23">
        <f t="shared" si="5"/>
        <v>0</v>
      </c>
      <c r="G119" s="36"/>
      <c r="H119" s="36"/>
    </row>
    <row r="120" spans="1:8" s="1" customFormat="1" x14ac:dyDescent="0.35">
      <c r="A120" s="31" t="s">
        <v>39</v>
      </c>
      <c r="B120" s="27"/>
      <c r="C120" s="27">
        <v>24</v>
      </c>
      <c r="D120" s="27">
        <v>1</v>
      </c>
      <c r="E120" s="20"/>
      <c r="F120" s="23">
        <f t="shared" si="5"/>
        <v>0</v>
      </c>
      <c r="G120" s="36"/>
      <c r="H120" s="36"/>
    </row>
    <row r="121" spans="1:8" s="1" customFormat="1" x14ac:dyDescent="0.35">
      <c r="A121" s="31" t="s">
        <v>40</v>
      </c>
      <c r="B121" s="27"/>
      <c r="C121" s="27">
        <v>20</v>
      </c>
      <c r="D121" s="27">
        <v>1</v>
      </c>
      <c r="E121" s="20"/>
      <c r="F121" s="23">
        <f t="shared" si="5"/>
        <v>0</v>
      </c>
      <c r="G121" s="36"/>
      <c r="H121" s="36"/>
    </row>
    <row r="122" spans="1:8" s="1" customFormat="1" x14ac:dyDescent="0.35">
      <c r="A122" s="17"/>
      <c r="B122" s="17"/>
      <c r="C122" s="17"/>
      <c r="D122" s="17"/>
      <c r="E122" s="18"/>
      <c r="F122" s="23"/>
      <c r="G122" s="36"/>
      <c r="H122" s="36"/>
    </row>
    <row r="123" spans="1:8" s="1" customFormat="1" x14ac:dyDescent="0.35">
      <c r="A123" s="16" t="s">
        <v>41</v>
      </c>
      <c r="B123" s="16"/>
      <c r="C123" s="16"/>
      <c r="D123" s="16"/>
      <c r="E123" s="18"/>
      <c r="F123" s="23"/>
      <c r="G123" s="36"/>
      <c r="H123" s="36"/>
    </row>
    <row r="124" spans="1:8" s="1" customFormat="1" x14ac:dyDescent="0.35">
      <c r="A124" s="31" t="s">
        <v>42</v>
      </c>
      <c r="B124" s="27"/>
      <c r="C124" s="27">
        <v>70</v>
      </c>
      <c r="D124" s="27">
        <v>1</v>
      </c>
      <c r="E124" s="20"/>
      <c r="F124" s="23">
        <f t="shared" ref="F124:F223" si="6">C124*D124*E124</f>
        <v>0</v>
      </c>
      <c r="G124" s="36"/>
      <c r="H124" s="36"/>
    </row>
    <row r="125" spans="1:8" s="1" customFormat="1" x14ac:dyDescent="0.35">
      <c r="A125" s="17"/>
      <c r="B125" s="17"/>
      <c r="C125" s="17"/>
      <c r="D125" s="17"/>
      <c r="E125" s="18"/>
      <c r="F125" s="23"/>
      <c r="G125" s="36"/>
      <c r="H125" s="36"/>
    </row>
    <row r="126" spans="1:8" s="1" customFormat="1" x14ac:dyDescent="0.35">
      <c r="A126" s="16" t="s">
        <v>90</v>
      </c>
      <c r="B126" s="16"/>
      <c r="C126" s="16"/>
      <c r="D126" s="16"/>
      <c r="E126" s="18"/>
      <c r="F126" s="23"/>
      <c r="G126" s="36"/>
      <c r="H126" s="36"/>
    </row>
    <row r="127" spans="1:8" s="1" customFormat="1" x14ac:dyDescent="0.35">
      <c r="A127" s="27" t="s">
        <v>91</v>
      </c>
      <c r="B127" s="27"/>
      <c r="C127" s="27">
        <v>100</v>
      </c>
      <c r="D127" s="27">
        <v>1</v>
      </c>
      <c r="E127" s="20"/>
      <c r="F127" s="23">
        <f t="shared" si="6"/>
        <v>0</v>
      </c>
      <c r="G127" s="36"/>
      <c r="H127" s="36"/>
    </row>
    <row r="128" spans="1:8" s="1" customFormat="1" x14ac:dyDescent="0.35">
      <c r="A128" s="27" t="s">
        <v>43</v>
      </c>
      <c r="B128" s="27"/>
      <c r="C128" s="27">
        <v>100</v>
      </c>
      <c r="D128" s="27">
        <v>1</v>
      </c>
      <c r="E128" s="20"/>
      <c r="F128" s="23">
        <f t="shared" si="6"/>
        <v>0</v>
      </c>
      <c r="G128" s="36"/>
      <c r="H128" s="36"/>
    </row>
    <row r="129" spans="1:8" s="1" customFormat="1" x14ac:dyDescent="0.35">
      <c r="A129" s="27" t="s">
        <v>44</v>
      </c>
      <c r="B129" s="27"/>
      <c r="C129" s="27">
        <v>100</v>
      </c>
      <c r="D129" s="27">
        <v>1</v>
      </c>
      <c r="E129" s="20"/>
      <c r="F129" s="23">
        <f t="shared" si="6"/>
        <v>0</v>
      </c>
      <c r="G129" s="36"/>
      <c r="H129" s="36"/>
    </row>
    <row r="130" spans="1:8" s="1" customFormat="1" ht="13.5" customHeight="1" x14ac:dyDescent="0.35">
      <c r="A130" s="27"/>
      <c r="B130" s="27"/>
      <c r="C130" s="27"/>
      <c r="D130" s="27"/>
      <c r="E130" s="18"/>
      <c r="F130" s="23"/>
      <c r="G130" s="36"/>
      <c r="H130" s="36"/>
    </row>
    <row r="131" spans="1:8" s="1" customFormat="1" ht="13.5" customHeight="1" x14ac:dyDescent="0.35">
      <c r="A131" s="32" t="s">
        <v>66</v>
      </c>
      <c r="B131" s="32"/>
      <c r="C131" s="32"/>
      <c r="D131" s="32"/>
      <c r="E131" s="18"/>
      <c r="F131" s="23"/>
      <c r="G131" s="36"/>
      <c r="H131" s="36"/>
    </row>
    <row r="132" spans="1:8" s="1" customFormat="1" x14ac:dyDescent="0.35">
      <c r="A132" s="31" t="s">
        <v>45</v>
      </c>
      <c r="B132" s="27"/>
      <c r="C132" s="27">
        <v>90</v>
      </c>
      <c r="D132" s="27">
        <v>1</v>
      </c>
      <c r="E132" s="49"/>
      <c r="F132" s="23">
        <f t="shared" si="6"/>
        <v>0</v>
      </c>
      <c r="G132" s="36"/>
      <c r="H132" s="36"/>
    </row>
    <row r="133" spans="1:8" s="1" customFormat="1" x14ac:dyDescent="0.35">
      <c r="A133" s="31" t="s">
        <v>46</v>
      </c>
      <c r="B133" s="27"/>
      <c r="C133" s="27">
        <v>90</v>
      </c>
      <c r="D133" s="27">
        <v>1</v>
      </c>
      <c r="E133" s="61"/>
      <c r="F133" s="23">
        <f t="shared" si="6"/>
        <v>0</v>
      </c>
      <c r="G133" s="36"/>
      <c r="H133" s="36"/>
    </row>
    <row r="134" spans="1:8" s="1" customFormat="1" x14ac:dyDescent="0.35">
      <c r="A134" s="63" t="s">
        <v>141</v>
      </c>
      <c r="B134" s="27"/>
      <c r="C134" s="27">
        <v>90</v>
      </c>
      <c r="D134" s="27">
        <v>1</v>
      </c>
      <c r="E134" s="61"/>
      <c r="F134" s="23">
        <f t="shared" si="6"/>
        <v>0</v>
      </c>
      <c r="G134" s="36"/>
      <c r="H134" s="36"/>
    </row>
    <row r="135" spans="1:8" s="1" customFormat="1" x14ac:dyDescent="0.35">
      <c r="A135" s="63" t="s">
        <v>142</v>
      </c>
      <c r="B135" s="27"/>
      <c r="C135" s="27">
        <v>90</v>
      </c>
      <c r="D135" s="27">
        <v>1</v>
      </c>
      <c r="E135" s="49"/>
      <c r="F135" s="23">
        <f t="shared" si="6"/>
        <v>0</v>
      </c>
      <c r="G135" s="36"/>
      <c r="H135" s="36"/>
    </row>
    <row r="136" spans="1:8" s="1" customFormat="1" x14ac:dyDescent="0.35">
      <c r="A136" s="63" t="s">
        <v>137</v>
      </c>
      <c r="B136" s="27"/>
      <c r="C136" s="27">
        <v>3</v>
      </c>
      <c r="D136" s="27">
        <v>1</v>
      </c>
      <c r="E136" s="49"/>
      <c r="F136" s="23">
        <f t="shared" si="6"/>
        <v>0</v>
      </c>
      <c r="G136" s="36"/>
      <c r="H136" s="36"/>
    </row>
    <row r="137" spans="1:8" s="1" customFormat="1" x14ac:dyDescent="0.35">
      <c r="A137" s="31"/>
      <c r="B137" s="27"/>
      <c r="C137" s="27"/>
      <c r="D137" s="27"/>
      <c r="E137" s="18"/>
      <c r="F137" s="23"/>
      <c r="G137" s="36"/>
      <c r="H137" s="36"/>
    </row>
    <row r="138" spans="1:8" s="1" customFormat="1" x14ac:dyDescent="0.35">
      <c r="A138" s="86" t="s">
        <v>118</v>
      </c>
      <c r="B138" s="27"/>
      <c r="C138" s="27"/>
      <c r="D138" s="27"/>
      <c r="E138" s="18"/>
      <c r="F138" s="23"/>
      <c r="G138" s="36"/>
      <c r="H138" s="36"/>
    </row>
    <row r="139" spans="1:8" s="1" customFormat="1" x14ac:dyDescent="0.35">
      <c r="A139" s="87" t="s">
        <v>228</v>
      </c>
      <c r="B139" s="28"/>
      <c r="C139" s="27">
        <v>64</v>
      </c>
      <c r="D139" s="27">
        <v>1</v>
      </c>
      <c r="E139" s="20"/>
      <c r="F139" s="23">
        <f t="shared" si="6"/>
        <v>0</v>
      </c>
      <c r="G139" s="36"/>
      <c r="H139" s="36"/>
    </row>
    <row r="140" spans="1:8" s="1" customFormat="1" x14ac:dyDescent="0.35">
      <c r="A140" s="87" t="s">
        <v>227</v>
      </c>
      <c r="B140" s="28"/>
      <c r="C140" s="27">
        <v>129</v>
      </c>
      <c r="D140" s="27">
        <v>1</v>
      </c>
      <c r="E140" s="49"/>
      <c r="F140" s="23">
        <f t="shared" si="6"/>
        <v>0</v>
      </c>
      <c r="G140" s="36"/>
      <c r="H140" s="36"/>
    </row>
    <row r="141" spans="1:8" s="1" customFormat="1" x14ac:dyDescent="0.35">
      <c r="A141" s="87" t="s">
        <v>226</v>
      </c>
      <c r="B141" s="28"/>
      <c r="C141" s="27">
        <v>12</v>
      </c>
      <c r="D141" s="27">
        <v>1</v>
      </c>
      <c r="E141" s="61"/>
      <c r="F141" s="23">
        <f t="shared" si="6"/>
        <v>0</v>
      </c>
      <c r="G141" s="36"/>
      <c r="H141" s="36"/>
    </row>
    <row r="142" spans="1:8" s="1" customFormat="1" x14ac:dyDescent="0.35">
      <c r="A142" s="87" t="s">
        <v>225</v>
      </c>
      <c r="B142" s="28"/>
      <c r="C142" s="27">
        <v>2</v>
      </c>
      <c r="D142" s="27">
        <v>1</v>
      </c>
      <c r="E142" s="61"/>
      <c r="F142" s="23">
        <f t="shared" si="6"/>
        <v>0</v>
      </c>
      <c r="G142" s="36"/>
      <c r="H142" s="36"/>
    </row>
    <row r="143" spans="1:8" s="1" customFormat="1" x14ac:dyDescent="0.35">
      <c r="A143" s="87" t="s">
        <v>224</v>
      </c>
      <c r="B143" s="28"/>
      <c r="C143" s="27">
        <v>4</v>
      </c>
      <c r="D143" s="27">
        <v>1</v>
      </c>
      <c r="E143" s="61"/>
      <c r="F143" s="23">
        <f t="shared" si="6"/>
        <v>0</v>
      </c>
      <c r="G143" s="36"/>
      <c r="H143" s="36"/>
    </row>
    <row r="144" spans="1:8" s="1" customFormat="1" x14ac:dyDescent="0.35">
      <c r="A144" s="87" t="s">
        <v>223</v>
      </c>
      <c r="B144" s="28"/>
      <c r="C144" s="27">
        <v>10</v>
      </c>
      <c r="D144" s="27">
        <v>1</v>
      </c>
      <c r="E144" s="61"/>
      <c r="F144" s="23">
        <f t="shared" si="6"/>
        <v>0</v>
      </c>
      <c r="G144" s="36"/>
      <c r="H144" s="36"/>
    </row>
    <row r="145" spans="1:8" s="1" customFormat="1" x14ac:dyDescent="0.35">
      <c r="A145" s="87" t="s">
        <v>222</v>
      </c>
      <c r="B145" s="28"/>
      <c r="C145" s="27">
        <v>46</v>
      </c>
      <c r="D145" s="27">
        <v>1</v>
      </c>
      <c r="E145" s="61"/>
      <c r="F145" s="23">
        <f t="shared" si="6"/>
        <v>0</v>
      </c>
      <c r="G145" s="36"/>
      <c r="H145" s="36"/>
    </row>
    <row r="146" spans="1:8" s="1" customFormat="1" x14ac:dyDescent="0.35">
      <c r="A146" s="87" t="s">
        <v>221</v>
      </c>
      <c r="B146" s="28"/>
      <c r="C146" s="27">
        <v>11</v>
      </c>
      <c r="D146" s="27">
        <v>1</v>
      </c>
      <c r="E146" s="49"/>
      <c r="F146" s="23">
        <f t="shared" si="6"/>
        <v>0</v>
      </c>
      <c r="G146" s="36"/>
      <c r="H146" s="36"/>
    </row>
    <row r="147" spans="1:8" s="1" customFormat="1" x14ac:dyDescent="0.35">
      <c r="A147" s="87" t="s">
        <v>220</v>
      </c>
      <c r="B147" s="28"/>
      <c r="C147" s="27">
        <v>144</v>
      </c>
      <c r="D147" s="27">
        <v>1</v>
      </c>
      <c r="E147" s="61"/>
      <c r="F147" s="23">
        <f t="shared" si="6"/>
        <v>0</v>
      </c>
      <c r="G147" s="36"/>
      <c r="H147" s="36"/>
    </row>
    <row r="148" spans="1:8" s="1" customFormat="1" x14ac:dyDescent="0.35">
      <c r="A148" s="87" t="s">
        <v>219</v>
      </c>
      <c r="B148" s="28"/>
      <c r="C148" s="27">
        <v>156</v>
      </c>
      <c r="D148" s="27">
        <v>1</v>
      </c>
      <c r="E148" s="49"/>
      <c r="F148" s="23">
        <f t="shared" si="6"/>
        <v>0</v>
      </c>
      <c r="G148" s="36"/>
      <c r="H148" s="36"/>
    </row>
    <row r="149" spans="1:8" s="1" customFormat="1" x14ac:dyDescent="0.35">
      <c r="A149" s="87" t="s">
        <v>181</v>
      </c>
      <c r="B149" s="28"/>
      <c r="C149" s="27">
        <v>10</v>
      </c>
      <c r="D149" s="27">
        <v>1</v>
      </c>
      <c r="E149" s="61"/>
      <c r="F149" s="23">
        <f t="shared" si="6"/>
        <v>0</v>
      </c>
      <c r="G149" s="36"/>
      <c r="H149" s="36"/>
    </row>
    <row r="150" spans="1:8" s="1" customFormat="1" x14ac:dyDescent="0.35">
      <c r="A150" s="31"/>
      <c r="B150" s="27"/>
      <c r="C150" s="27"/>
      <c r="D150" s="27"/>
      <c r="E150" s="18"/>
      <c r="F150" s="23"/>
      <c r="G150" s="36"/>
      <c r="H150" s="36"/>
    </row>
    <row r="151" spans="1:8" s="1" customFormat="1" x14ac:dyDescent="0.35">
      <c r="A151" s="33" t="s">
        <v>117</v>
      </c>
      <c r="B151" s="27"/>
      <c r="C151" s="27"/>
      <c r="D151" s="27"/>
      <c r="E151" s="18"/>
      <c r="F151" s="23"/>
      <c r="G151" s="36"/>
      <c r="H151" s="36"/>
    </row>
    <row r="152" spans="1:8" s="1" customFormat="1" x14ac:dyDescent="0.35">
      <c r="A152" s="87" t="s">
        <v>218</v>
      </c>
      <c r="B152" s="28"/>
      <c r="C152" s="27">
        <v>3</v>
      </c>
      <c r="D152" s="27">
        <v>1</v>
      </c>
      <c r="E152" s="49"/>
      <c r="F152" s="23">
        <f t="shared" si="6"/>
        <v>0</v>
      </c>
      <c r="G152" s="36"/>
      <c r="H152" s="36"/>
    </row>
    <row r="153" spans="1:8" s="1" customFormat="1" x14ac:dyDescent="0.35">
      <c r="A153" s="87" t="s">
        <v>217</v>
      </c>
      <c r="B153" s="28"/>
      <c r="C153" s="27">
        <v>1</v>
      </c>
      <c r="D153" s="27">
        <v>1</v>
      </c>
      <c r="E153" s="61"/>
      <c r="F153" s="23">
        <f t="shared" si="6"/>
        <v>0</v>
      </c>
      <c r="G153" s="36"/>
      <c r="H153" s="36"/>
    </row>
    <row r="154" spans="1:8" s="1" customFormat="1" x14ac:dyDescent="0.35">
      <c r="A154" s="87" t="s">
        <v>170</v>
      </c>
      <c r="B154" s="28"/>
      <c r="C154" s="27">
        <v>1</v>
      </c>
      <c r="D154" s="27">
        <v>1</v>
      </c>
      <c r="E154" s="20"/>
      <c r="F154" s="23">
        <f t="shared" si="6"/>
        <v>0</v>
      </c>
      <c r="G154" s="36"/>
      <c r="H154" s="36"/>
    </row>
    <row r="155" spans="1:8" s="1" customFormat="1" x14ac:dyDescent="0.35">
      <c r="A155" s="87" t="s">
        <v>216</v>
      </c>
      <c r="B155" s="28"/>
      <c r="C155" s="27">
        <v>1</v>
      </c>
      <c r="D155" s="27">
        <v>1</v>
      </c>
      <c r="E155" s="20"/>
      <c r="F155" s="23">
        <f t="shared" si="6"/>
        <v>0</v>
      </c>
      <c r="G155" s="36"/>
      <c r="H155" s="36"/>
    </row>
    <row r="156" spans="1:8" s="1" customFormat="1" x14ac:dyDescent="0.35">
      <c r="A156" s="87" t="s">
        <v>215</v>
      </c>
      <c r="B156" s="28"/>
      <c r="C156" s="27">
        <v>5</v>
      </c>
      <c r="D156" s="27">
        <v>1</v>
      </c>
      <c r="E156" s="20"/>
      <c r="F156" s="23">
        <f t="shared" si="6"/>
        <v>0</v>
      </c>
      <c r="G156" s="36"/>
      <c r="H156" s="36"/>
    </row>
    <row r="157" spans="1:8" s="1" customFormat="1" x14ac:dyDescent="0.35">
      <c r="A157" s="87" t="s">
        <v>214</v>
      </c>
      <c r="B157" s="28"/>
      <c r="C157" s="27">
        <v>4</v>
      </c>
      <c r="D157" s="27">
        <v>1</v>
      </c>
      <c r="E157" s="20"/>
      <c r="F157" s="23">
        <f t="shared" si="6"/>
        <v>0</v>
      </c>
      <c r="G157" s="36"/>
      <c r="H157" s="36"/>
    </row>
    <row r="158" spans="1:8" s="1" customFormat="1" x14ac:dyDescent="0.35">
      <c r="A158" s="31"/>
      <c r="B158" s="31"/>
      <c r="C158" s="31"/>
      <c r="D158" s="31"/>
      <c r="E158" s="18"/>
      <c r="F158" s="23"/>
      <c r="G158" s="36"/>
      <c r="H158" s="36"/>
    </row>
    <row r="159" spans="1:8" s="1" customFormat="1" x14ac:dyDescent="0.35">
      <c r="A159" s="16" t="s">
        <v>47</v>
      </c>
      <c r="B159" s="16"/>
      <c r="C159" s="16"/>
      <c r="D159" s="16"/>
      <c r="E159" s="18"/>
      <c r="F159" s="23"/>
      <c r="G159" s="36"/>
      <c r="H159" s="36"/>
    </row>
    <row r="160" spans="1:8" s="1" customFormat="1" x14ac:dyDescent="0.35">
      <c r="A160" s="17" t="s">
        <v>213</v>
      </c>
      <c r="B160" s="27"/>
      <c r="C160" s="27">
        <v>6</v>
      </c>
      <c r="D160" s="27">
        <v>1</v>
      </c>
      <c r="E160" s="20"/>
      <c r="F160" s="23">
        <f t="shared" si="6"/>
        <v>0</v>
      </c>
      <c r="G160" s="36"/>
      <c r="H160" s="36"/>
    </row>
    <row r="161" spans="1:8" s="1" customFormat="1" x14ac:dyDescent="0.35">
      <c r="A161" s="27"/>
      <c r="B161" s="27"/>
      <c r="C161" s="27"/>
      <c r="D161" s="27"/>
      <c r="E161" s="18"/>
      <c r="F161" s="23"/>
      <c r="G161" s="36"/>
      <c r="H161" s="36"/>
    </row>
    <row r="162" spans="1:8" s="1" customFormat="1" x14ac:dyDescent="0.35">
      <c r="A162" s="16" t="s">
        <v>50</v>
      </c>
      <c r="B162" s="16"/>
      <c r="C162" s="16"/>
      <c r="D162" s="16"/>
      <c r="E162" s="18"/>
      <c r="F162" s="23"/>
      <c r="G162" s="36"/>
      <c r="H162" s="36"/>
    </row>
    <row r="163" spans="1:8" s="1" customFormat="1" x14ac:dyDescent="0.35">
      <c r="A163" s="27" t="s">
        <v>51</v>
      </c>
      <c r="B163" s="27"/>
      <c r="C163" s="27">
        <v>2</v>
      </c>
      <c r="D163" s="27">
        <v>1</v>
      </c>
      <c r="E163" s="20"/>
      <c r="F163" s="23">
        <f t="shared" si="6"/>
        <v>0</v>
      </c>
      <c r="G163" s="36"/>
      <c r="H163" s="36"/>
    </row>
    <row r="164" spans="1:8" s="1" customFormat="1" x14ac:dyDescent="0.35">
      <c r="A164" s="27" t="s">
        <v>52</v>
      </c>
      <c r="B164" s="27"/>
      <c r="C164" s="27">
        <v>1</v>
      </c>
      <c r="D164" s="27">
        <v>1</v>
      </c>
      <c r="E164" s="20"/>
      <c r="F164" s="23">
        <f t="shared" si="6"/>
        <v>0</v>
      </c>
      <c r="G164" s="36"/>
      <c r="H164" s="36"/>
    </row>
    <row r="165" spans="1:8" s="1" customFormat="1" x14ac:dyDescent="0.35">
      <c r="A165" s="27" t="s">
        <v>53</v>
      </c>
      <c r="B165" s="27"/>
      <c r="C165" s="27">
        <v>3</v>
      </c>
      <c r="D165" s="27">
        <v>1</v>
      </c>
      <c r="E165" s="20"/>
      <c r="F165" s="23">
        <f t="shared" si="6"/>
        <v>0</v>
      </c>
      <c r="G165" s="36"/>
      <c r="H165" s="36"/>
    </row>
    <row r="166" spans="1:8" s="1" customFormat="1" x14ac:dyDescent="0.35">
      <c r="A166" s="27" t="s">
        <v>54</v>
      </c>
      <c r="B166" s="27"/>
      <c r="C166" s="27">
        <v>1</v>
      </c>
      <c r="D166" s="27">
        <v>1</v>
      </c>
      <c r="E166" s="20"/>
      <c r="F166" s="23">
        <f t="shared" si="6"/>
        <v>0</v>
      </c>
      <c r="G166" s="36"/>
      <c r="H166" s="36"/>
    </row>
    <row r="167" spans="1:8" s="1" customFormat="1" x14ac:dyDescent="0.35">
      <c r="A167" s="31" t="s">
        <v>55</v>
      </c>
      <c r="B167" s="27"/>
      <c r="C167" s="27">
        <v>2</v>
      </c>
      <c r="D167" s="27">
        <v>1</v>
      </c>
      <c r="E167" s="20"/>
      <c r="F167" s="23">
        <f t="shared" si="6"/>
        <v>0</v>
      </c>
      <c r="G167" s="36"/>
      <c r="H167" s="36"/>
    </row>
    <row r="168" spans="1:8" s="1" customFormat="1" x14ac:dyDescent="0.35">
      <c r="A168" s="31" t="s">
        <v>56</v>
      </c>
      <c r="B168" s="27"/>
      <c r="C168" s="27">
        <v>1</v>
      </c>
      <c r="D168" s="27">
        <v>1</v>
      </c>
      <c r="E168" s="20"/>
      <c r="F168" s="23">
        <f t="shared" si="6"/>
        <v>0</v>
      </c>
      <c r="G168" s="36"/>
      <c r="H168" s="36"/>
    </row>
    <row r="169" spans="1:8" s="1" customFormat="1" x14ac:dyDescent="0.35">
      <c r="A169" s="31" t="s">
        <v>57</v>
      </c>
      <c r="B169" s="27"/>
      <c r="C169" s="27">
        <v>1</v>
      </c>
      <c r="D169" s="27">
        <v>1</v>
      </c>
      <c r="E169" s="20"/>
      <c r="F169" s="23">
        <f t="shared" si="6"/>
        <v>0</v>
      </c>
      <c r="G169" s="36"/>
      <c r="H169" s="36"/>
    </row>
    <row r="170" spans="1:8" s="1" customFormat="1" x14ac:dyDescent="0.35">
      <c r="A170" s="31" t="s">
        <v>58</v>
      </c>
      <c r="B170" s="27"/>
      <c r="C170" s="27">
        <v>1</v>
      </c>
      <c r="D170" s="27">
        <v>1</v>
      </c>
      <c r="E170" s="20"/>
      <c r="F170" s="23">
        <f t="shared" si="6"/>
        <v>0</v>
      </c>
      <c r="G170" s="36"/>
      <c r="H170" s="36"/>
    </row>
    <row r="171" spans="1:8" s="1" customFormat="1" x14ac:dyDescent="0.35">
      <c r="A171" s="31" t="s">
        <v>59</v>
      </c>
      <c r="B171" s="27"/>
      <c r="C171" s="27">
        <v>1</v>
      </c>
      <c r="D171" s="27">
        <v>1</v>
      </c>
      <c r="E171" s="20"/>
      <c r="F171" s="23">
        <f t="shared" si="6"/>
        <v>0</v>
      </c>
      <c r="G171" s="36"/>
      <c r="H171" s="36"/>
    </row>
    <row r="172" spans="1:8" s="1" customFormat="1" x14ac:dyDescent="0.35">
      <c r="A172" s="31" t="s">
        <v>60</v>
      </c>
      <c r="B172" s="27"/>
      <c r="C172" s="27">
        <v>1</v>
      </c>
      <c r="D172" s="27">
        <v>1</v>
      </c>
      <c r="E172" s="20"/>
      <c r="F172" s="23">
        <f t="shared" si="6"/>
        <v>0</v>
      </c>
      <c r="G172" s="36"/>
      <c r="H172" s="36"/>
    </row>
    <row r="173" spans="1:8" s="1" customFormat="1" x14ac:dyDescent="0.35">
      <c r="A173" s="31" t="s">
        <v>61</v>
      </c>
      <c r="B173" s="27"/>
      <c r="C173" s="27">
        <v>1</v>
      </c>
      <c r="D173" s="27">
        <v>1</v>
      </c>
      <c r="E173" s="20"/>
      <c r="F173" s="23">
        <f t="shared" si="6"/>
        <v>0</v>
      </c>
      <c r="G173" s="36"/>
      <c r="H173" s="36"/>
    </row>
    <row r="174" spans="1:8" s="1" customFormat="1" x14ac:dyDescent="0.35">
      <c r="A174" s="31" t="s">
        <v>62</v>
      </c>
      <c r="B174" s="27"/>
      <c r="C174" s="27">
        <v>1</v>
      </c>
      <c r="D174" s="27">
        <v>1</v>
      </c>
      <c r="E174" s="20"/>
      <c r="F174" s="23">
        <f t="shared" si="6"/>
        <v>0</v>
      </c>
      <c r="G174" s="36"/>
      <c r="H174" s="36"/>
    </row>
    <row r="175" spans="1:8" s="1" customFormat="1" x14ac:dyDescent="0.35">
      <c r="A175" s="31" t="s">
        <v>63</v>
      </c>
      <c r="B175" s="27"/>
      <c r="C175" s="27">
        <v>1</v>
      </c>
      <c r="D175" s="27">
        <v>1</v>
      </c>
      <c r="E175" s="20"/>
      <c r="F175" s="23">
        <f t="shared" si="6"/>
        <v>0</v>
      </c>
      <c r="G175" s="36"/>
      <c r="H175" s="36"/>
    </row>
    <row r="176" spans="1:8" s="1" customFormat="1" x14ac:dyDescent="0.35">
      <c r="A176" s="31" t="s">
        <v>64</v>
      </c>
      <c r="B176" s="27"/>
      <c r="C176" s="27">
        <v>1</v>
      </c>
      <c r="D176" s="27">
        <v>1</v>
      </c>
      <c r="E176" s="20"/>
      <c r="F176" s="23">
        <f t="shared" si="6"/>
        <v>0</v>
      </c>
      <c r="G176" s="36"/>
      <c r="H176" s="36"/>
    </row>
    <row r="177" spans="1:8" s="1" customFormat="1" x14ac:dyDescent="0.35">
      <c r="A177" s="31" t="s">
        <v>65</v>
      </c>
      <c r="B177" s="27"/>
      <c r="C177" s="27">
        <v>1</v>
      </c>
      <c r="D177" s="27">
        <v>1</v>
      </c>
      <c r="E177" s="20"/>
      <c r="F177" s="23">
        <f t="shared" si="6"/>
        <v>0</v>
      </c>
      <c r="G177" s="36"/>
      <c r="H177" s="36"/>
    </row>
    <row r="178" spans="1:8" s="1" customFormat="1" x14ac:dyDescent="0.35">
      <c r="A178" s="31" t="s">
        <v>212</v>
      </c>
      <c r="B178" s="27"/>
      <c r="C178" s="27">
        <v>1</v>
      </c>
      <c r="D178" s="27">
        <v>1</v>
      </c>
      <c r="E178" s="20"/>
      <c r="F178" s="23">
        <f t="shared" si="6"/>
        <v>0</v>
      </c>
      <c r="G178" s="36"/>
      <c r="H178" s="36"/>
    </row>
    <row r="179" spans="1:8" s="1" customFormat="1" x14ac:dyDescent="0.35">
      <c r="A179" s="31"/>
      <c r="B179" s="27"/>
      <c r="C179" s="27"/>
      <c r="D179" s="27"/>
      <c r="E179" s="18"/>
      <c r="F179" s="23"/>
      <c r="G179" s="36"/>
      <c r="H179" s="36"/>
    </row>
    <row r="180" spans="1:8" s="1" customFormat="1" x14ac:dyDescent="0.35">
      <c r="A180" s="41" t="s">
        <v>113</v>
      </c>
      <c r="B180" s="28"/>
      <c r="C180" s="28"/>
      <c r="D180" s="28"/>
      <c r="E180" s="18"/>
      <c r="F180" s="23"/>
      <c r="G180" s="36"/>
      <c r="H180" s="36"/>
    </row>
    <row r="181" spans="1:8" s="1" customFormat="1" x14ac:dyDescent="0.35">
      <c r="A181" s="39" t="s">
        <v>211</v>
      </c>
      <c r="B181" s="28"/>
      <c r="C181" s="28">
        <v>2</v>
      </c>
      <c r="D181" s="28">
        <v>1</v>
      </c>
      <c r="E181" s="20"/>
      <c r="F181" s="23">
        <f t="shared" si="6"/>
        <v>0</v>
      </c>
      <c r="G181" s="36"/>
      <c r="H181" s="36"/>
    </row>
    <row r="182" spans="1:8" s="1" customFormat="1" x14ac:dyDescent="0.35">
      <c r="A182" s="39" t="s">
        <v>210</v>
      </c>
      <c r="B182" s="28"/>
      <c r="C182" s="28">
        <v>4</v>
      </c>
      <c r="D182" s="28">
        <v>1</v>
      </c>
      <c r="E182" s="20"/>
      <c r="F182" s="23">
        <f t="shared" si="6"/>
        <v>0</v>
      </c>
      <c r="G182" s="36"/>
      <c r="H182" s="36"/>
    </row>
    <row r="183" spans="1:8" s="1" customFormat="1" x14ac:dyDescent="0.35">
      <c r="A183" s="39" t="s">
        <v>209</v>
      </c>
      <c r="B183" s="28"/>
      <c r="C183" s="28">
        <v>8</v>
      </c>
      <c r="D183" s="28">
        <v>1</v>
      </c>
      <c r="E183" s="20"/>
      <c r="F183" s="23">
        <f t="shared" si="6"/>
        <v>0</v>
      </c>
      <c r="G183" s="36"/>
      <c r="H183" s="36"/>
    </row>
    <row r="184" spans="1:8" s="1" customFormat="1" x14ac:dyDescent="0.35">
      <c r="A184" s="39" t="s">
        <v>208</v>
      </c>
      <c r="B184" s="28"/>
      <c r="C184" s="28">
        <v>2</v>
      </c>
      <c r="D184" s="28">
        <v>1</v>
      </c>
      <c r="E184" s="20"/>
      <c r="F184" s="23">
        <f t="shared" si="6"/>
        <v>0</v>
      </c>
      <c r="G184" s="36"/>
      <c r="H184" s="36"/>
    </row>
    <row r="185" spans="1:8" s="1" customFormat="1" x14ac:dyDescent="0.35">
      <c r="A185" s="39" t="s">
        <v>207</v>
      </c>
      <c r="B185" s="28"/>
      <c r="C185" s="28">
        <v>8</v>
      </c>
      <c r="D185" s="28">
        <v>1</v>
      </c>
      <c r="E185" s="20"/>
      <c r="F185" s="23">
        <f t="shared" si="6"/>
        <v>0</v>
      </c>
      <c r="G185" s="36"/>
      <c r="H185" s="36"/>
    </row>
    <row r="186" spans="1:8" s="1" customFormat="1" x14ac:dyDescent="0.35">
      <c r="A186" s="39"/>
      <c r="B186" s="28"/>
      <c r="C186" s="28"/>
      <c r="D186" s="28"/>
      <c r="E186" s="18"/>
      <c r="F186" s="23"/>
      <c r="G186" s="36"/>
      <c r="H186" s="36"/>
    </row>
    <row r="187" spans="1:8" s="1" customFormat="1" x14ac:dyDescent="0.35">
      <c r="A187" s="32" t="s">
        <v>78</v>
      </c>
      <c r="B187" s="27"/>
      <c r="C187" s="27"/>
      <c r="D187" s="27"/>
      <c r="E187" s="18"/>
      <c r="F187" s="23"/>
      <c r="G187" s="36"/>
      <c r="H187" s="36"/>
    </row>
    <row r="188" spans="1:8" s="1" customFormat="1" x14ac:dyDescent="0.35">
      <c r="A188" s="88" t="s">
        <v>180</v>
      </c>
      <c r="B188" s="27"/>
      <c r="C188" s="27">
        <v>10</v>
      </c>
      <c r="D188" s="27">
        <v>1</v>
      </c>
      <c r="E188" s="20"/>
      <c r="F188" s="23">
        <f t="shared" si="6"/>
        <v>0</v>
      </c>
      <c r="G188" s="36"/>
      <c r="H188" s="36"/>
    </row>
    <row r="189" spans="1:8" s="1" customFormat="1" x14ac:dyDescent="0.35">
      <c r="A189" s="27"/>
      <c r="B189" s="27"/>
      <c r="C189" s="27"/>
      <c r="D189" s="27"/>
      <c r="E189" s="18"/>
      <c r="F189" s="23"/>
      <c r="G189" s="36"/>
      <c r="H189" s="36"/>
    </row>
    <row r="190" spans="1:8" s="1" customFormat="1" x14ac:dyDescent="0.35">
      <c r="A190" s="32" t="s">
        <v>69</v>
      </c>
      <c r="B190" s="27"/>
      <c r="C190" s="27"/>
      <c r="D190" s="27"/>
      <c r="E190" s="18"/>
      <c r="F190" s="23"/>
      <c r="G190" s="36"/>
      <c r="H190" s="36"/>
    </row>
    <row r="191" spans="1:8" s="1" customFormat="1" x14ac:dyDescent="0.35">
      <c r="A191" s="27" t="s">
        <v>67</v>
      </c>
      <c r="B191" s="27"/>
      <c r="C191" s="27">
        <v>5</v>
      </c>
      <c r="D191" s="27">
        <v>1</v>
      </c>
      <c r="E191" s="20"/>
      <c r="F191" s="23">
        <f t="shared" si="6"/>
        <v>0</v>
      </c>
      <c r="G191" s="36"/>
      <c r="H191" s="36"/>
    </row>
    <row r="192" spans="1:8" s="1" customFormat="1" x14ac:dyDescent="0.35">
      <c r="A192" s="27" t="s">
        <v>68</v>
      </c>
      <c r="B192" s="27"/>
      <c r="C192" s="27">
        <v>4</v>
      </c>
      <c r="D192" s="27">
        <v>1</v>
      </c>
      <c r="E192" s="20"/>
      <c r="F192" s="23">
        <f t="shared" si="6"/>
        <v>0</v>
      </c>
      <c r="G192" s="36"/>
      <c r="H192" s="36"/>
    </row>
    <row r="193" spans="1:8" s="1" customFormat="1" x14ac:dyDescent="0.35">
      <c r="A193" s="27"/>
      <c r="B193" s="27"/>
      <c r="C193" s="27"/>
      <c r="D193" s="27"/>
      <c r="E193" s="18"/>
      <c r="F193" s="23"/>
      <c r="G193" s="36"/>
      <c r="H193" s="36"/>
    </row>
    <row r="194" spans="1:8" s="1" customFormat="1" x14ac:dyDescent="0.35">
      <c r="A194" s="33" t="s">
        <v>114</v>
      </c>
      <c r="B194" s="27"/>
      <c r="C194" s="27"/>
      <c r="D194" s="27"/>
      <c r="E194" s="18"/>
      <c r="F194" s="23"/>
      <c r="G194" s="36"/>
      <c r="H194" s="36"/>
    </row>
    <row r="195" spans="1:8" s="1" customFormat="1" x14ac:dyDescent="0.35">
      <c r="A195" s="31" t="s">
        <v>206</v>
      </c>
      <c r="B195" s="28"/>
      <c r="C195" s="27">
        <v>56</v>
      </c>
      <c r="D195" s="28">
        <v>1</v>
      </c>
      <c r="E195" s="20"/>
      <c r="F195" s="23">
        <f t="shared" si="6"/>
        <v>0</v>
      </c>
      <c r="G195" s="36"/>
      <c r="H195" s="36"/>
    </row>
    <row r="196" spans="1:8" s="1" customFormat="1" x14ac:dyDescent="0.35">
      <c r="A196" s="27"/>
      <c r="B196" s="27"/>
      <c r="C196" s="27"/>
      <c r="D196" s="27"/>
      <c r="E196" s="18"/>
      <c r="F196" s="23"/>
      <c r="G196" s="36"/>
      <c r="H196" s="36"/>
    </row>
    <row r="197" spans="1:8" s="1" customFormat="1" x14ac:dyDescent="0.35">
      <c r="A197" s="32" t="s">
        <v>70</v>
      </c>
      <c r="B197" s="27"/>
      <c r="C197" s="27"/>
      <c r="D197" s="27"/>
      <c r="E197" s="18"/>
      <c r="F197" s="23"/>
      <c r="G197" s="36"/>
      <c r="H197" s="36"/>
    </row>
    <row r="198" spans="1:8" s="1" customFormat="1" x14ac:dyDescent="0.35">
      <c r="A198" s="87" t="s">
        <v>205</v>
      </c>
      <c r="B198" s="27"/>
      <c r="C198" s="27">
        <v>1</v>
      </c>
      <c r="D198" s="27">
        <v>1</v>
      </c>
      <c r="E198" s="20"/>
      <c r="F198" s="23">
        <f t="shared" si="6"/>
        <v>0</v>
      </c>
      <c r="G198" s="36"/>
      <c r="H198" s="36"/>
    </row>
    <row r="199" spans="1:8" s="1" customFormat="1" x14ac:dyDescent="0.35">
      <c r="A199" s="87" t="s">
        <v>204</v>
      </c>
      <c r="B199" s="27"/>
      <c r="C199" s="27">
        <v>12</v>
      </c>
      <c r="D199" s="27">
        <v>1</v>
      </c>
      <c r="E199" s="20"/>
      <c r="F199" s="23">
        <f t="shared" si="6"/>
        <v>0</v>
      </c>
      <c r="G199" s="36"/>
      <c r="H199" s="36"/>
    </row>
    <row r="200" spans="1:8" s="1" customFormat="1" x14ac:dyDescent="0.35">
      <c r="A200" s="87" t="s">
        <v>168</v>
      </c>
      <c r="B200" s="27"/>
      <c r="C200" s="27">
        <v>1</v>
      </c>
      <c r="D200" s="27">
        <v>1</v>
      </c>
      <c r="E200" s="20"/>
      <c r="F200" s="23">
        <f t="shared" si="6"/>
        <v>0</v>
      </c>
      <c r="G200" s="36"/>
      <c r="H200" s="36"/>
    </row>
    <row r="201" spans="1:8" s="1" customFormat="1" x14ac:dyDescent="0.35">
      <c r="A201" s="87" t="s">
        <v>203</v>
      </c>
      <c r="B201" s="27"/>
      <c r="C201" s="27">
        <v>3</v>
      </c>
      <c r="D201" s="27">
        <v>1</v>
      </c>
      <c r="E201" s="20"/>
      <c r="F201" s="23">
        <f t="shared" si="6"/>
        <v>0</v>
      </c>
      <c r="G201" s="36"/>
      <c r="H201" s="36"/>
    </row>
    <row r="202" spans="1:8" s="1" customFormat="1" x14ac:dyDescent="0.35">
      <c r="A202" s="87" t="s">
        <v>202</v>
      </c>
      <c r="B202" s="27"/>
      <c r="C202" s="27">
        <v>3</v>
      </c>
      <c r="D202" s="27">
        <v>1</v>
      </c>
      <c r="E202" s="20"/>
      <c r="F202" s="23">
        <f t="shared" si="6"/>
        <v>0</v>
      </c>
      <c r="G202" s="36"/>
      <c r="H202" s="36"/>
    </row>
    <row r="203" spans="1:8" s="1" customFormat="1" x14ac:dyDescent="0.35">
      <c r="A203" s="87" t="s">
        <v>169</v>
      </c>
      <c r="B203" s="27"/>
      <c r="C203" s="27">
        <v>1</v>
      </c>
      <c r="D203" s="27">
        <v>1</v>
      </c>
      <c r="E203" s="20"/>
      <c r="F203" s="23">
        <f t="shared" si="6"/>
        <v>0</v>
      </c>
      <c r="G203" s="36"/>
      <c r="H203" s="36"/>
    </row>
    <row r="204" spans="1:8" s="1" customFormat="1" x14ac:dyDescent="0.35">
      <c r="A204" s="31"/>
      <c r="B204" s="27"/>
      <c r="C204" s="27"/>
      <c r="D204" s="27"/>
      <c r="E204" s="18"/>
      <c r="F204" s="23"/>
      <c r="G204" s="36"/>
      <c r="H204" s="36"/>
    </row>
    <row r="205" spans="1:8" s="1" customFormat="1" x14ac:dyDescent="0.35">
      <c r="A205" s="33" t="s">
        <v>71</v>
      </c>
      <c r="B205" s="27"/>
      <c r="C205" s="27"/>
      <c r="D205" s="27"/>
      <c r="E205" s="18"/>
      <c r="F205" s="23"/>
      <c r="G205" s="36"/>
      <c r="H205" s="36"/>
    </row>
    <row r="206" spans="1:8" s="1" customFormat="1" x14ac:dyDescent="0.35">
      <c r="A206" s="31" t="s">
        <v>88</v>
      </c>
      <c r="B206" s="27"/>
      <c r="C206" s="27">
        <v>5</v>
      </c>
      <c r="D206" s="27">
        <v>1</v>
      </c>
      <c r="E206" s="75"/>
      <c r="F206" s="23">
        <f t="shared" si="6"/>
        <v>0</v>
      </c>
      <c r="G206" s="36"/>
      <c r="H206" s="36"/>
    </row>
    <row r="207" spans="1:8" s="1" customFormat="1" x14ac:dyDescent="0.35">
      <c r="A207" s="31" t="s">
        <v>22</v>
      </c>
      <c r="B207" s="27"/>
      <c r="C207" s="27">
        <v>10</v>
      </c>
      <c r="D207" s="27">
        <v>1</v>
      </c>
      <c r="E207" s="76"/>
      <c r="F207" s="23">
        <f t="shared" si="6"/>
        <v>0</v>
      </c>
      <c r="G207" s="36"/>
      <c r="H207" s="36"/>
    </row>
    <row r="208" spans="1:8" s="1" customFormat="1" x14ac:dyDescent="0.35">
      <c r="A208" s="31" t="s">
        <v>38</v>
      </c>
      <c r="B208" s="27"/>
      <c r="C208" s="27">
        <v>6</v>
      </c>
      <c r="D208" s="27">
        <v>1</v>
      </c>
      <c r="E208" s="77"/>
      <c r="F208" s="23">
        <f t="shared" si="6"/>
        <v>0</v>
      </c>
      <c r="G208" s="36"/>
      <c r="H208" s="36"/>
    </row>
    <row r="209" spans="1:8" s="1" customFormat="1" x14ac:dyDescent="0.35">
      <c r="A209" s="31" t="s">
        <v>89</v>
      </c>
      <c r="B209" s="27"/>
      <c r="C209" s="27">
        <v>6</v>
      </c>
      <c r="D209" s="27">
        <v>1</v>
      </c>
      <c r="E209" s="75"/>
      <c r="F209" s="23">
        <f t="shared" si="6"/>
        <v>0</v>
      </c>
      <c r="G209" s="36"/>
      <c r="H209" s="36"/>
    </row>
    <row r="210" spans="1:8" s="1" customFormat="1" x14ac:dyDescent="0.35">
      <c r="A210" s="31" t="s">
        <v>40</v>
      </c>
      <c r="B210" s="27"/>
      <c r="C210" s="27">
        <v>2</v>
      </c>
      <c r="D210" s="27">
        <v>1</v>
      </c>
      <c r="E210" s="76"/>
      <c r="F210" s="23">
        <f t="shared" si="6"/>
        <v>0</v>
      </c>
      <c r="G210" s="36"/>
      <c r="H210" s="36"/>
    </row>
    <row r="211" spans="1:8" s="1" customFormat="1" x14ac:dyDescent="0.35">
      <c r="A211" s="31"/>
      <c r="B211" s="27"/>
      <c r="C211" s="27"/>
      <c r="D211" s="27"/>
      <c r="E211" s="18"/>
      <c r="F211" s="23"/>
      <c r="G211" s="36"/>
      <c r="H211" s="36"/>
    </row>
    <row r="212" spans="1:8" s="1" customFormat="1" x14ac:dyDescent="0.35">
      <c r="A212" s="33" t="s">
        <v>72</v>
      </c>
      <c r="B212" s="27"/>
      <c r="C212" s="27"/>
      <c r="D212" s="27"/>
      <c r="E212" s="18"/>
      <c r="F212" s="23"/>
      <c r="G212" s="36"/>
      <c r="H212" s="36"/>
    </row>
    <row r="213" spans="1:8" s="1" customFormat="1" x14ac:dyDescent="0.35">
      <c r="A213" s="31" t="s">
        <v>75</v>
      </c>
      <c r="B213" s="27"/>
      <c r="C213" s="27">
        <v>10</v>
      </c>
      <c r="D213" s="27">
        <v>1</v>
      </c>
      <c r="E213" s="76"/>
      <c r="F213" s="23">
        <f t="shared" si="6"/>
        <v>0</v>
      </c>
      <c r="G213" s="36"/>
      <c r="H213" s="36"/>
    </row>
    <row r="214" spans="1:8" s="1" customFormat="1" x14ac:dyDescent="0.35">
      <c r="A214" s="31" t="s">
        <v>79</v>
      </c>
      <c r="B214" s="27"/>
      <c r="C214" s="27">
        <v>5</v>
      </c>
      <c r="D214" s="27">
        <v>1</v>
      </c>
      <c r="E214" s="77"/>
      <c r="F214" s="23">
        <f t="shared" si="6"/>
        <v>0</v>
      </c>
      <c r="G214" s="36"/>
      <c r="H214" s="36"/>
    </row>
    <row r="215" spans="1:8" s="1" customFormat="1" x14ac:dyDescent="0.35">
      <c r="A215" s="31" t="s">
        <v>80</v>
      </c>
      <c r="B215" s="27"/>
      <c r="C215" s="27">
        <v>5</v>
      </c>
      <c r="D215" s="27">
        <v>1</v>
      </c>
      <c r="E215" s="77"/>
      <c r="F215" s="23">
        <f t="shared" si="6"/>
        <v>0</v>
      </c>
      <c r="G215" s="36"/>
      <c r="H215" s="36"/>
    </row>
    <row r="216" spans="1:8" s="1" customFormat="1" x14ac:dyDescent="0.35">
      <c r="A216" s="31" t="s">
        <v>81</v>
      </c>
      <c r="B216" s="27"/>
      <c r="C216" s="27">
        <v>5</v>
      </c>
      <c r="D216" s="27">
        <v>1</v>
      </c>
      <c r="E216" s="77"/>
      <c r="F216" s="23">
        <f t="shared" si="6"/>
        <v>0</v>
      </c>
      <c r="G216" s="36"/>
      <c r="H216" s="36"/>
    </row>
    <row r="217" spans="1:8" s="1" customFormat="1" x14ac:dyDescent="0.35">
      <c r="A217" s="31" t="s">
        <v>82</v>
      </c>
      <c r="B217" s="27"/>
      <c r="C217" s="27">
        <v>5</v>
      </c>
      <c r="D217" s="27">
        <v>1</v>
      </c>
      <c r="E217" s="75"/>
      <c r="F217" s="23">
        <f t="shared" si="6"/>
        <v>0</v>
      </c>
      <c r="G217" s="36"/>
      <c r="H217" s="36"/>
    </row>
    <row r="218" spans="1:8" s="1" customFormat="1" x14ac:dyDescent="0.35">
      <c r="A218" s="31"/>
      <c r="B218" s="27"/>
      <c r="C218" s="27"/>
      <c r="D218" s="27"/>
      <c r="E218" s="18"/>
      <c r="F218" s="23"/>
      <c r="G218" s="36"/>
      <c r="H218" s="36"/>
    </row>
    <row r="219" spans="1:8" s="1" customFormat="1" x14ac:dyDescent="0.35">
      <c r="A219" s="33" t="s">
        <v>115</v>
      </c>
      <c r="B219" s="27"/>
      <c r="C219" s="27"/>
      <c r="D219" s="27"/>
      <c r="E219" s="18"/>
      <c r="F219" s="23"/>
      <c r="G219" s="36"/>
      <c r="H219" s="36"/>
    </row>
    <row r="220" spans="1:8" s="1" customFormat="1" x14ac:dyDescent="0.35">
      <c r="A220" s="31" t="s">
        <v>143</v>
      </c>
      <c r="B220" s="28"/>
      <c r="C220" s="27">
        <v>30</v>
      </c>
      <c r="D220" s="28">
        <v>1</v>
      </c>
      <c r="E220" s="20"/>
      <c r="F220" s="23">
        <f t="shared" si="6"/>
        <v>0</v>
      </c>
      <c r="G220" s="36"/>
      <c r="H220" s="36"/>
    </row>
    <row r="221" spans="1:8" s="1" customFormat="1" x14ac:dyDescent="0.35">
      <c r="A221" s="31"/>
      <c r="B221" s="27"/>
      <c r="C221" s="27"/>
      <c r="D221" s="27"/>
      <c r="E221" s="18"/>
      <c r="F221" s="23"/>
      <c r="G221" s="36"/>
      <c r="H221" s="36"/>
    </row>
    <row r="222" spans="1:8" s="1" customFormat="1" x14ac:dyDescent="0.35">
      <c r="A222" s="33" t="s">
        <v>73</v>
      </c>
      <c r="B222" s="27"/>
      <c r="C222" s="27"/>
      <c r="D222" s="27"/>
      <c r="E222" s="18"/>
      <c r="F222" s="23"/>
      <c r="G222" s="36"/>
      <c r="H222" s="36"/>
    </row>
    <row r="223" spans="1:8" s="1" customFormat="1" x14ac:dyDescent="0.35">
      <c r="A223" s="31" t="s">
        <v>83</v>
      </c>
      <c r="B223" s="27"/>
      <c r="C223" s="27">
        <v>8</v>
      </c>
      <c r="D223" s="27">
        <v>1</v>
      </c>
      <c r="E223" s="20"/>
      <c r="F223" s="23">
        <f t="shared" si="6"/>
        <v>0</v>
      </c>
      <c r="G223" s="36"/>
      <c r="H223" s="36"/>
    </row>
    <row r="224" spans="1:8" s="1" customFormat="1" x14ac:dyDescent="0.35">
      <c r="A224" s="31" t="s">
        <v>85</v>
      </c>
      <c r="B224" s="27"/>
      <c r="C224" s="27">
        <v>5</v>
      </c>
      <c r="D224" s="27">
        <v>1</v>
      </c>
      <c r="E224" s="20"/>
      <c r="F224" s="23">
        <f t="shared" ref="F224:F291" si="7">C224*D224*E224</f>
        <v>0</v>
      </c>
      <c r="G224" s="36"/>
      <c r="H224" s="36"/>
    </row>
    <row r="225" spans="1:8" s="1" customFormat="1" x14ac:dyDescent="0.35">
      <c r="A225" s="31" t="s">
        <v>86</v>
      </c>
      <c r="B225" s="27"/>
      <c r="C225" s="27">
        <v>10</v>
      </c>
      <c r="D225" s="27">
        <v>1</v>
      </c>
      <c r="E225" s="20"/>
      <c r="F225" s="23">
        <f t="shared" si="7"/>
        <v>0</v>
      </c>
      <c r="G225" s="36"/>
      <c r="H225" s="36"/>
    </row>
    <row r="226" spans="1:8" s="1" customFormat="1" x14ac:dyDescent="0.35">
      <c r="A226" s="31" t="s">
        <v>87</v>
      </c>
      <c r="B226" s="27"/>
      <c r="C226" s="27">
        <v>6</v>
      </c>
      <c r="D226" s="27">
        <v>1</v>
      </c>
      <c r="E226" s="20"/>
      <c r="F226" s="23">
        <f t="shared" si="7"/>
        <v>0</v>
      </c>
      <c r="G226" s="36"/>
      <c r="H226" s="36"/>
    </row>
    <row r="227" spans="1:8" s="1" customFormat="1" x14ac:dyDescent="0.35">
      <c r="A227" s="31" t="s">
        <v>84</v>
      </c>
      <c r="B227" s="27"/>
      <c r="C227" s="27">
        <v>10</v>
      </c>
      <c r="D227" s="27">
        <v>1</v>
      </c>
      <c r="E227" s="20"/>
      <c r="F227" s="23">
        <f t="shared" si="7"/>
        <v>0</v>
      </c>
      <c r="G227" s="36"/>
      <c r="H227" s="36"/>
    </row>
    <row r="228" spans="1:8" s="1" customFormat="1" x14ac:dyDescent="0.35">
      <c r="A228" s="31"/>
      <c r="B228" s="27"/>
      <c r="C228" s="27"/>
      <c r="D228" s="27"/>
      <c r="E228" s="18"/>
      <c r="F228" s="23"/>
      <c r="G228" s="36"/>
      <c r="H228" s="36"/>
    </row>
    <row r="229" spans="1:8" s="1" customFormat="1" x14ac:dyDescent="0.35">
      <c r="A229" s="33" t="s">
        <v>74</v>
      </c>
      <c r="B229" s="27"/>
      <c r="C229" s="27"/>
      <c r="D229" s="27"/>
      <c r="E229" s="18"/>
      <c r="F229" s="23"/>
      <c r="G229" s="36"/>
      <c r="H229" s="36"/>
    </row>
    <row r="230" spans="1:8" s="1" customFormat="1" x14ac:dyDescent="0.35">
      <c r="A230" s="87" t="s">
        <v>166</v>
      </c>
      <c r="B230" s="27"/>
      <c r="C230" s="27">
        <v>10</v>
      </c>
      <c r="D230" s="27">
        <v>1</v>
      </c>
      <c r="E230" s="76"/>
      <c r="F230" s="23">
        <f t="shared" si="7"/>
        <v>0</v>
      </c>
      <c r="G230" s="36"/>
      <c r="H230" s="36"/>
    </row>
    <row r="231" spans="1:8" s="1" customFormat="1" x14ac:dyDescent="0.35">
      <c r="A231" s="87" t="s">
        <v>201</v>
      </c>
      <c r="B231" s="27"/>
      <c r="C231" s="27">
        <v>5</v>
      </c>
      <c r="D231" s="27">
        <v>1</v>
      </c>
      <c r="E231" s="75"/>
      <c r="F231" s="23">
        <f t="shared" si="7"/>
        <v>0</v>
      </c>
      <c r="G231" s="36"/>
      <c r="H231" s="36"/>
    </row>
    <row r="232" spans="1:8" s="1" customFormat="1" x14ac:dyDescent="0.35">
      <c r="A232" s="87" t="s">
        <v>200</v>
      </c>
      <c r="B232" s="27"/>
      <c r="C232" s="27">
        <v>4</v>
      </c>
      <c r="D232" s="27">
        <v>1</v>
      </c>
      <c r="E232" s="76"/>
      <c r="F232" s="23">
        <f t="shared" si="7"/>
        <v>0</v>
      </c>
      <c r="G232" s="36"/>
      <c r="H232" s="36"/>
    </row>
    <row r="233" spans="1:8" s="1" customFormat="1" x14ac:dyDescent="0.35">
      <c r="A233" s="87" t="s">
        <v>199</v>
      </c>
      <c r="B233" s="27"/>
      <c r="C233" s="27">
        <v>8</v>
      </c>
      <c r="D233" s="27">
        <v>1</v>
      </c>
      <c r="E233" s="75"/>
      <c r="F233" s="23">
        <f t="shared" si="7"/>
        <v>0</v>
      </c>
      <c r="G233" s="36"/>
      <c r="H233" s="36"/>
    </row>
    <row r="234" spans="1:8" s="1" customFormat="1" x14ac:dyDescent="0.35">
      <c r="A234" s="87" t="s">
        <v>167</v>
      </c>
      <c r="B234" s="27"/>
      <c r="C234" s="27">
        <v>2</v>
      </c>
      <c r="D234" s="27">
        <v>1</v>
      </c>
      <c r="E234" s="76"/>
      <c r="F234" s="23">
        <f t="shared" si="7"/>
        <v>0</v>
      </c>
      <c r="G234" s="36"/>
      <c r="H234" s="36"/>
    </row>
    <row r="235" spans="1:8" s="1" customFormat="1" x14ac:dyDescent="0.35">
      <c r="A235" s="87" t="s">
        <v>198</v>
      </c>
      <c r="B235" s="27"/>
      <c r="C235" s="27">
        <v>10</v>
      </c>
      <c r="D235" s="27">
        <v>1</v>
      </c>
      <c r="E235" s="77"/>
      <c r="F235" s="23">
        <f t="shared" si="7"/>
        <v>0</v>
      </c>
      <c r="G235" s="36"/>
      <c r="H235" s="36"/>
    </row>
    <row r="236" spans="1:8" s="1" customFormat="1" x14ac:dyDescent="0.35">
      <c r="A236" s="87" t="s">
        <v>197</v>
      </c>
      <c r="B236" s="27"/>
      <c r="C236" s="27">
        <v>2</v>
      </c>
      <c r="D236" s="27">
        <v>1</v>
      </c>
      <c r="E236" s="75"/>
      <c r="F236" s="23">
        <f t="shared" si="7"/>
        <v>0</v>
      </c>
      <c r="G236" s="36"/>
      <c r="H236" s="36"/>
    </row>
    <row r="237" spans="1:8" s="1" customFormat="1" x14ac:dyDescent="0.35">
      <c r="A237" s="87" t="s">
        <v>196</v>
      </c>
      <c r="B237" s="27"/>
      <c r="C237" s="27">
        <v>2</v>
      </c>
      <c r="D237" s="27">
        <v>1</v>
      </c>
      <c r="E237" s="76"/>
      <c r="F237" s="23">
        <f t="shared" si="7"/>
        <v>0</v>
      </c>
      <c r="G237" s="36"/>
      <c r="H237" s="36"/>
    </row>
    <row r="238" spans="1:8" s="1" customFormat="1" x14ac:dyDescent="0.35">
      <c r="A238" s="87" t="s">
        <v>195</v>
      </c>
      <c r="B238" s="27"/>
      <c r="C238" s="27">
        <v>10</v>
      </c>
      <c r="D238" s="27">
        <v>1</v>
      </c>
      <c r="E238" s="20"/>
      <c r="F238" s="23">
        <f t="shared" si="7"/>
        <v>0</v>
      </c>
      <c r="G238" s="36"/>
      <c r="H238" s="36"/>
    </row>
    <row r="239" spans="1:8" s="1" customFormat="1" x14ac:dyDescent="0.35">
      <c r="A239" s="87" t="s">
        <v>194</v>
      </c>
      <c r="B239" s="27"/>
      <c r="C239" s="27">
        <v>2</v>
      </c>
      <c r="D239" s="27">
        <v>1</v>
      </c>
      <c r="E239" s="20"/>
      <c r="F239" s="23">
        <f t="shared" si="7"/>
        <v>0</v>
      </c>
      <c r="G239" s="36"/>
      <c r="H239" s="36"/>
    </row>
    <row r="240" spans="1:8" s="1" customFormat="1" x14ac:dyDescent="0.35">
      <c r="A240" s="87" t="s">
        <v>171</v>
      </c>
      <c r="B240" s="27"/>
      <c r="C240" s="27">
        <v>2</v>
      </c>
      <c r="D240" s="27">
        <v>1</v>
      </c>
      <c r="E240" s="75"/>
      <c r="F240" s="23">
        <f t="shared" si="7"/>
        <v>0</v>
      </c>
      <c r="G240" s="36"/>
      <c r="H240" s="36"/>
    </row>
    <row r="241" spans="1:8" s="1" customFormat="1" x14ac:dyDescent="0.35">
      <c r="A241" s="87" t="s">
        <v>193</v>
      </c>
      <c r="B241" s="27"/>
      <c r="C241" s="27">
        <v>2</v>
      </c>
      <c r="D241" s="27">
        <v>1</v>
      </c>
      <c r="E241" s="78"/>
      <c r="F241" s="23">
        <f t="shared" si="7"/>
        <v>0</v>
      </c>
      <c r="G241" s="36"/>
      <c r="H241" s="36"/>
    </row>
    <row r="242" spans="1:8" s="1" customFormat="1" x14ac:dyDescent="0.35">
      <c r="A242" s="87" t="s">
        <v>192</v>
      </c>
      <c r="B242" s="27"/>
      <c r="C242" s="27">
        <v>4</v>
      </c>
      <c r="D242" s="27">
        <v>1</v>
      </c>
      <c r="E242" s="76"/>
      <c r="F242" s="23">
        <f t="shared" si="7"/>
        <v>0</v>
      </c>
      <c r="G242" s="36"/>
      <c r="H242" s="36"/>
    </row>
    <row r="243" spans="1:8" s="1" customFormat="1" x14ac:dyDescent="0.35">
      <c r="A243" s="87" t="s">
        <v>191</v>
      </c>
      <c r="B243" s="27"/>
      <c r="C243" s="27">
        <v>4</v>
      </c>
      <c r="D243" s="27">
        <v>1</v>
      </c>
      <c r="E243" s="77"/>
      <c r="F243" s="23">
        <f t="shared" si="7"/>
        <v>0</v>
      </c>
      <c r="G243" s="36"/>
      <c r="H243" s="36"/>
    </row>
    <row r="244" spans="1:8" s="1" customFormat="1" x14ac:dyDescent="0.35">
      <c r="A244" s="87" t="s">
        <v>190</v>
      </c>
      <c r="B244" s="27"/>
      <c r="C244" s="27">
        <v>5</v>
      </c>
      <c r="D244" s="27">
        <v>1</v>
      </c>
      <c r="E244" s="75"/>
      <c r="F244" s="23">
        <f t="shared" si="7"/>
        <v>0</v>
      </c>
      <c r="G244" s="36"/>
      <c r="H244" s="36"/>
    </row>
    <row r="245" spans="1:8" s="1" customFormat="1" x14ac:dyDescent="0.35">
      <c r="A245" s="87" t="s">
        <v>172</v>
      </c>
      <c r="B245" s="27"/>
      <c r="C245" s="27">
        <v>1</v>
      </c>
      <c r="D245" s="27">
        <v>1</v>
      </c>
      <c r="E245" s="20"/>
      <c r="F245" s="23">
        <f t="shared" si="7"/>
        <v>0</v>
      </c>
      <c r="G245" s="36"/>
      <c r="H245" s="36"/>
    </row>
    <row r="246" spans="1:8" s="1" customFormat="1" x14ac:dyDescent="0.35">
      <c r="A246" s="87" t="s">
        <v>189</v>
      </c>
      <c r="B246" s="27"/>
      <c r="C246" s="27">
        <v>1</v>
      </c>
      <c r="D246" s="27">
        <v>1</v>
      </c>
      <c r="E246" s="20"/>
      <c r="F246" s="23">
        <f t="shared" si="7"/>
        <v>0</v>
      </c>
      <c r="G246" s="36"/>
      <c r="H246" s="36"/>
    </row>
    <row r="247" spans="1:8" s="1" customFormat="1" x14ac:dyDescent="0.35">
      <c r="A247" s="87" t="s">
        <v>144</v>
      </c>
      <c r="B247" s="27"/>
      <c r="C247" s="27">
        <v>1</v>
      </c>
      <c r="D247" s="27">
        <v>1</v>
      </c>
      <c r="E247" s="20"/>
      <c r="F247" s="23">
        <f t="shared" si="7"/>
        <v>0</v>
      </c>
      <c r="G247" s="36"/>
      <c r="H247" s="36"/>
    </row>
    <row r="248" spans="1:8" s="1" customFormat="1" x14ac:dyDescent="0.35">
      <c r="A248" s="87" t="s">
        <v>188</v>
      </c>
      <c r="B248" s="27"/>
      <c r="C248" s="27">
        <v>2</v>
      </c>
      <c r="D248" s="27">
        <v>1</v>
      </c>
      <c r="E248" s="75"/>
      <c r="F248" s="23">
        <f t="shared" si="7"/>
        <v>0</v>
      </c>
      <c r="G248" s="36"/>
      <c r="H248" s="36"/>
    </row>
    <row r="249" spans="1:8" s="1" customFormat="1" x14ac:dyDescent="0.35">
      <c r="A249" s="87" t="s">
        <v>187</v>
      </c>
      <c r="B249" s="27"/>
      <c r="C249" s="27">
        <v>2</v>
      </c>
      <c r="D249" s="27">
        <v>1</v>
      </c>
      <c r="E249" s="76"/>
      <c r="F249" s="23">
        <f t="shared" si="7"/>
        <v>0</v>
      </c>
      <c r="G249" s="36"/>
      <c r="H249" s="36"/>
    </row>
    <row r="250" spans="1:8" s="1" customFormat="1" x14ac:dyDescent="0.35">
      <c r="A250" s="88" t="s">
        <v>186</v>
      </c>
      <c r="B250" s="27"/>
      <c r="C250" s="27">
        <v>5</v>
      </c>
      <c r="D250" s="27">
        <v>1</v>
      </c>
      <c r="E250" s="77"/>
      <c r="F250" s="23">
        <f t="shared" si="7"/>
        <v>0</v>
      </c>
      <c r="G250" s="36"/>
      <c r="H250" s="36"/>
    </row>
    <row r="251" spans="1:8" s="1" customFormat="1" x14ac:dyDescent="0.35">
      <c r="A251" s="87" t="s">
        <v>185</v>
      </c>
      <c r="B251" s="27"/>
      <c r="C251" s="27">
        <v>2</v>
      </c>
      <c r="D251" s="27">
        <v>1</v>
      </c>
      <c r="E251" s="77"/>
      <c r="F251" s="23">
        <f t="shared" si="7"/>
        <v>0</v>
      </c>
      <c r="G251" s="36"/>
      <c r="H251" s="36"/>
    </row>
    <row r="252" spans="1:8" s="1" customFormat="1" x14ac:dyDescent="0.35">
      <c r="A252" s="87" t="s">
        <v>184</v>
      </c>
      <c r="B252" s="27"/>
      <c r="C252" s="27">
        <v>2</v>
      </c>
      <c r="D252" s="27">
        <v>1</v>
      </c>
      <c r="E252" s="79"/>
      <c r="F252" s="23">
        <f t="shared" si="7"/>
        <v>0</v>
      </c>
      <c r="G252" s="36"/>
      <c r="H252" s="36"/>
    </row>
    <row r="253" spans="1:8" s="1" customFormat="1" x14ac:dyDescent="0.35">
      <c r="A253" s="87" t="s">
        <v>183</v>
      </c>
      <c r="B253" s="27"/>
      <c r="C253" s="27">
        <v>2</v>
      </c>
      <c r="D253" s="27">
        <v>1</v>
      </c>
      <c r="E253" s="79"/>
      <c r="F253" s="23">
        <f t="shared" si="7"/>
        <v>0</v>
      </c>
      <c r="G253" s="36"/>
      <c r="H253" s="36"/>
    </row>
    <row r="254" spans="1:8" s="1" customFormat="1" x14ac:dyDescent="0.35">
      <c r="A254" s="87" t="s">
        <v>182</v>
      </c>
      <c r="B254" s="27"/>
      <c r="C254" s="27">
        <v>5</v>
      </c>
      <c r="D254" s="27">
        <v>1</v>
      </c>
      <c r="E254" s="75"/>
      <c r="F254" s="23">
        <f t="shared" si="7"/>
        <v>0</v>
      </c>
      <c r="G254" s="36"/>
      <c r="H254" s="36"/>
    </row>
    <row r="255" spans="1:8" s="1" customFormat="1" x14ac:dyDescent="0.35">
      <c r="A255" s="86" t="s">
        <v>232</v>
      </c>
      <c r="B255" s="27"/>
      <c r="C255" s="27"/>
      <c r="D255" s="27"/>
      <c r="E255" s="18"/>
      <c r="F255" s="23"/>
      <c r="G255" s="36"/>
      <c r="H255" s="36"/>
    </row>
    <row r="256" spans="1:8" s="85" customFormat="1" x14ac:dyDescent="0.35">
      <c r="A256" s="89" t="s">
        <v>145</v>
      </c>
      <c r="B256" s="81"/>
      <c r="C256" s="81">
        <v>5</v>
      </c>
      <c r="D256" s="81">
        <v>1</v>
      </c>
      <c r="E256" s="82"/>
      <c r="F256" s="83">
        <f t="shared" si="7"/>
        <v>0</v>
      </c>
      <c r="G256" s="84"/>
      <c r="H256" s="84"/>
    </row>
    <row r="257" spans="1:8" s="85" customFormat="1" x14ac:dyDescent="0.35">
      <c r="A257" s="89" t="s">
        <v>146</v>
      </c>
      <c r="B257" s="81"/>
      <c r="C257" s="81">
        <v>5</v>
      </c>
      <c r="D257" s="81">
        <v>1</v>
      </c>
      <c r="E257" s="82"/>
      <c r="F257" s="83">
        <f t="shared" si="7"/>
        <v>0</v>
      </c>
      <c r="G257" s="84"/>
      <c r="H257" s="84"/>
    </row>
    <row r="258" spans="1:8" s="85" customFormat="1" x14ac:dyDescent="0.35">
      <c r="A258" s="89" t="s">
        <v>147</v>
      </c>
      <c r="B258" s="81"/>
      <c r="C258" s="81">
        <v>5</v>
      </c>
      <c r="D258" s="81">
        <v>1</v>
      </c>
      <c r="E258" s="82"/>
      <c r="F258" s="83">
        <f t="shared" si="7"/>
        <v>0</v>
      </c>
      <c r="G258" s="84"/>
      <c r="H258" s="84"/>
    </row>
    <row r="259" spans="1:8" s="85" customFormat="1" x14ac:dyDescent="0.35">
      <c r="A259" s="89" t="s">
        <v>148</v>
      </c>
      <c r="B259" s="81"/>
      <c r="C259" s="81">
        <v>5</v>
      </c>
      <c r="D259" s="81">
        <v>1</v>
      </c>
      <c r="E259" s="82"/>
      <c r="F259" s="83">
        <f t="shared" si="7"/>
        <v>0</v>
      </c>
      <c r="G259" s="84"/>
      <c r="H259" s="84"/>
    </row>
    <row r="260" spans="1:8" s="85" customFormat="1" x14ac:dyDescent="0.35">
      <c r="A260" s="89" t="s">
        <v>149</v>
      </c>
      <c r="B260" s="81"/>
      <c r="C260" s="81">
        <v>5</v>
      </c>
      <c r="D260" s="81">
        <v>1</v>
      </c>
      <c r="E260" s="82"/>
      <c r="F260" s="83">
        <f t="shared" si="7"/>
        <v>0</v>
      </c>
      <c r="G260" s="84"/>
      <c r="H260" s="84"/>
    </row>
    <row r="261" spans="1:8" s="85" customFormat="1" x14ac:dyDescent="0.35">
      <c r="A261" s="89" t="s">
        <v>150</v>
      </c>
      <c r="B261" s="81"/>
      <c r="C261" s="81">
        <v>5</v>
      </c>
      <c r="D261" s="81">
        <v>1</v>
      </c>
      <c r="E261" s="82"/>
      <c r="F261" s="83">
        <f t="shared" si="7"/>
        <v>0</v>
      </c>
      <c r="G261" s="84"/>
      <c r="H261" s="84"/>
    </row>
    <row r="262" spans="1:8" s="85" customFormat="1" x14ac:dyDescent="0.35">
      <c r="A262" s="89" t="s">
        <v>150</v>
      </c>
      <c r="B262" s="81"/>
      <c r="C262" s="81">
        <v>5</v>
      </c>
      <c r="D262" s="81">
        <v>1</v>
      </c>
      <c r="E262" s="82"/>
      <c r="F262" s="83">
        <f t="shared" si="7"/>
        <v>0</v>
      </c>
      <c r="G262" s="84"/>
      <c r="H262" s="84"/>
    </row>
    <row r="263" spans="1:8" s="85" customFormat="1" x14ac:dyDescent="0.35">
      <c r="A263" s="89" t="s">
        <v>151</v>
      </c>
      <c r="B263" s="81"/>
      <c r="C263" s="81">
        <v>10</v>
      </c>
      <c r="D263" s="81">
        <v>1</v>
      </c>
      <c r="E263" s="82"/>
      <c r="F263" s="83">
        <f t="shared" si="7"/>
        <v>0</v>
      </c>
      <c r="G263" s="84"/>
      <c r="H263" s="84"/>
    </row>
    <row r="264" spans="1:8" s="85" customFormat="1" x14ac:dyDescent="0.35">
      <c r="A264" s="89" t="s">
        <v>152</v>
      </c>
      <c r="B264" s="81"/>
      <c r="C264" s="81">
        <v>5</v>
      </c>
      <c r="D264" s="81">
        <v>1</v>
      </c>
      <c r="E264" s="82"/>
      <c r="F264" s="83">
        <f t="shared" si="7"/>
        <v>0</v>
      </c>
      <c r="G264" s="84"/>
      <c r="H264" s="84"/>
    </row>
    <row r="265" spans="1:8" s="85" customFormat="1" x14ac:dyDescent="0.35">
      <c r="A265" s="89" t="s">
        <v>153</v>
      </c>
      <c r="B265" s="81"/>
      <c r="C265" s="81">
        <v>10</v>
      </c>
      <c r="D265" s="81">
        <v>1</v>
      </c>
      <c r="E265" s="82"/>
      <c r="F265" s="83">
        <f t="shared" si="7"/>
        <v>0</v>
      </c>
      <c r="G265" s="84"/>
      <c r="H265" s="84"/>
    </row>
    <row r="266" spans="1:8" s="85" customFormat="1" x14ac:dyDescent="0.35">
      <c r="A266" s="89" t="s">
        <v>154</v>
      </c>
      <c r="B266" s="81"/>
      <c r="C266" s="81">
        <v>5</v>
      </c>
      <c r="D266" s="81">
        <v>1</v>
      </c>
      <c r="E266" s="82"/>
      <c r="F266" s="83">
        <f t="shared" si="7"/>
        <v>0</v>
      </c>
      <c r="G266" s="84"/>
      <c r="H266" s="84"/>
    </row>
    <row r="267" spans="1:8" s="85" customFormat="1" x14ac:dyDescent="0.35">
      <c r="A267" s="89" t="s">
        <v>155</v>
      </c>
      <c r="B267" s="81"/>
      <c r="C267" s="81">
        <v>5</v>
      </c>
      <c r="D267" s="81">
        <v>1</v>
      </c>
      <c r="E267" s="82"/>
      <c r="F267" s="83">
        <f t="shared" si="7"/>
        <v>0</v>
      </c>
      <c r="G267" s="84"/>
      <c r="H267" s="84"/>
    </row>
    <row r="268" spans="1:8" s="85" customFormat="1" x14ac:dyDescent="0.35">
      <c r="A268" s="89" t="s">
        <v>156</v>
      </c>
      <c r="B268" s="81"/>
      <c r="C268" s="81">
        <v>6</v>
      </c>
      <c r="D268" s="81">
        <v>1</v>
      </c>
      <c r="E268" s="82"/>
      <c r="F268" s="83">
        <f t="shared" si="7"/>
        <v>0</v>
      </c>
      <c r="G268" s="84"/>
      <c r="H268" s="84"/>
    </row>
    <row r="269" spans="1:8" s="85" customFormat="1" x14ac:dyDescent="0.35">
      <c r="A269" s="89" t="s">
        <v>157</v>
      </c>
      <c r="B269" s="81"/>
      <c r="C269" s="81">
        <v>4</v>
      </c>
      <c r="D269" s="81">
        <v>1</v>
      </c>
      <c r="E269" s="82"/>
      <c r="F269" s="83">
        <f t="shared" si="7"/>
        <v>0</v>
      </c>
      <c r="G269" s="84"/>
      <c r="H269" s="84"/>
    </row>
    <row r="270" spans="1:8" s="85" customFormat="1" x14ac:dyDescent="0.35">
      <c r="A270" s="89" t="s">
        <v>161</v>
      </c>
      <c r="B270" s="81"/>
      <c r="C270" s="81">
        <v>10</v>
      </c>
      <c r="D270" s="81">
        <v>1</v>
      </c>
      <c r="E270" s="82"/>
      <c r="F270" s="83">
        <f t="shared" si="7"/>
        <v>0</v>
      </c>
      <c r="G270" s="84"/>
      <c r="H270" s="84"/>
    </row>
    <row r="271" spans="1:8" s="85" customFormat="1" x14ac:dyDescent="0.35">
      <c r="A271" s="89" t="s">
        <v>162</v>
      </c>
      <c r="B271" s="81"/>
      <c r="C271" s="81">
        <v>10</v>
      </c>
      <c r="D271" s="81">
        <v>1</v>
      </c>
      <c r="E271" s="82"/>
      <c r="F271" s="83">
        <f t="shared" si="7"/>
        <v>0</v>
      </c>
      <c r="G271" s="84"/>
      <c r="H271" s="84"/>
    </row>
    <row r="272" spans="1:8" s="85" customFormat="1" x14ac:dyDescent="0.35">
      <c r="A272" s="89" t="s">
        <v>163</v>
      </c>
      <c r="B272" s="81"/>
      <c r="C272" s="81">
        <v>10</v>
      </c>
      <c r="D272" s="81">
        <v>1</v>
      </c>
      <c r="E272" s="82"/>
      <c r="F272" s="83">
        <f t="shared" si="7"/>
        <v>0</v>
      </c>
      <c r="G272" s="84"/>
      <c r="H272" s="84"/>
    </row>
    <row r="273" spans="1:8" s="85" customFormat="1" x14ac:dyDescent="0.35">
      <c r="A273" s="89" t="s">
        <v>161</v>
      </c>
      <c r="B273" s="81"/>
      <c r="C273" s="81">
        <v>10</v>
      </c>
      <c r="D273" s="81">
        <v>1</v>
      </c>
      <c r="E273" s="82"/>
      <c r="F273" s="83">
        <f t="shared" si="7"/>
        <v>0</v>
      </c>
      <c r="G273" s="84"/>
      <c r="H273" s="84"/>
    </row>
    <row r="274" spans="1:8" s="85" customFormat="1" x14ac:dyDescent="0.35">
      <c r="A274" s="89" t="s">
        <v>163</v>
      </c>
      <c r="B274" s="81"/>
      <c r="C274" s="81">
        <v>10</v>
      </c>
      <c r="D274" s="81">
        <v>1</v>
      </c>
      <c r="E274" s="82"/>
      <c r="F274" s="83">
        <f t="shared" si="7"/>
        <v>0</v>
      </c>
      <c r="G274" s="84"/>
      <c r="H274" s="84"/>
    </row>
    <row r="275" spans="1:8" s="85" customFormat="1" x14ac:dyDescent="0.35">
      <c r="A275" s="89" t="s">
        <v>165</v>
      </c>
      <c r="B275" s="81"/>
      <c r="C275" s="81">
        <v>10</v>
      </c>
      <c r="D275" s="81">
        <v>1</v>
      </c>
      <c r="E275" s="82"/>
      <c r="F275" s="83">
        <f t="shared" si="7"/>
        <v>0</v>
      </c>
      <c r="G275" s="84"/>
      <c r="H275" s="84"/>
    </row>
    <row r="276" spans="1:8" s="85" customFormat="1" x14ac:dyDescent="0.35">
      <c r="A276" s="89" t="s">
        <v>161</v>
      </c>
      <c r="B276" s="81"/>
      <c r="C276" s="81">
        <v>10</v>
      </c>
      <c r="D276" s="81">
        <v>1</v>
      </c>
      <c r="E276" s="82"/>
      <c r="F276" s="83">
        <f t="shared" si="7"/>
        <v>0</v>
      </c>
      <c r="G276" s="84"/>
      <c r="H276" s="84"/>
    </row>
    <row r="277" spans="1:8" s="85" customFormat="1" x14ac:dyDescent="0.35">
      <c r="A277" s="89" t="s">
        <v>164</v>
      </c>
      <c r="B277" s="81"/>
      <c r="C277" s="81">
        <v>10</v>
      </c>
      <c r="D277" s="81">
        <v>1</v>
      </c>
      <c r="E277" s="82"/>
      <c r="F277" s="83">
        <f t="shared" si="7"/>
        <v>0</v>
      </c>
      <c r="G277" s="84"/>
      <c r="H277" s="84"/>
    </row>
    <row r="278" spans="1:8" s="85" customFormat="1" x14ac:dyDescent="0.35">
      <c r="A278" s="89" t="s">
        <v>163</v>
      </c>
      <c r="B278" s="81"/>
      <c r="C278" s="81">
        <v>10</v>
      </c>
      <c r="D278" s="81">
        <v>1</v>
      </c>
      <c r="E278" s="82"/>
      <c r="F278" s="83">
        <f t="shared" si="7"/>
        <v>0</v>
      </c>
      <c r="G278" s="84"/>
      <c r="H278" s="84"/>
    </row>
    <row r="279" spans="1:8" s="85" customFormat="1" x14ac:dyDescent="0.35">
      <c r="A279" s="89" t="s">
        <v>160</v>
      </c>
      <c r="B279" s="81"/>
      <c r="C279" s="81">
        <v>10</v>
      </c>
      <c r="D279" s="81">
        <v>1</v>
      </c>
      <c r="E279" s="82"/>
      <c r="F279" s="83">
        <f t="shared" si="7"/>
        <v>0</v>
      </c>
      <c r="G279" s="84"/>
      <c r="H279" s="84"/>
    </row>
    <row r="280" spans="1:8" s="85" customFormat="1" x14ac:dyDescent="0.35">
      <c r="A280" s="89" t="s">
        <v>159</v>
      </c>
      <c r="B280" s="81"/>
      <c r="C280" s="81">
        <v>10</v>
      </c>
      <c r="D280" s="81">
        <v>1</v>
      </c>
      <c r="E280" s="82"/>
      <c r="F280" s="83">
        <f t="shared" si="7"/>
        <v>0</v>
      </c>
      <c r="G280" s="84"/>
      <c r="H280" s="84"/>
    </row>
    <row r="281" spans="1:8" s="85" customFormat="1" x14ac:dyDescent="0.35">
      <c r="A281" s="89" t="s">
        <v>158</v>
      </c>
      <c r="B281" s="81"/>
      <c r="C281" s="81">
        <v>10</v>
      </c>
      <c r="D281" s="81">
        <v>1</v>
      </c>
      <c r="E281" s="82"/>
      <c r="F281" s="83">
        <f t="shared" si="7"/>
        <v>0</v>
      </c>
      <c r="G281" s="84"/>
      <c r="H281" s="84"/>
    </row>
    <row r="282" spans="1:8" s="85" customFormat="1" x14ac:dyDescent="0.35">
      <c r="A282" s="89" t="s">
        <v>229</v>
      </c>
      <c r="B282" s="81"/>
      <c r="C282" s="81">
        <v>10</v>
      </c>
      <c r="D282" s="81">
        <v>1</v>
      </c>
      <c r="E282" s="82"/>
      <c r="F282" s="83">
        <f t="shared" si="7"/>
        <v>0</v>
      </c>
      <c r="G282" s="84"/>
      <c r="H282" s="84"/>
    </row>
    <row r="283" spans="1:8" s="85" customFormat="1" x14ac:dyDescent="0.35">
      <c r="A283" s="89" t="s">
        <v>229</v>
      </c>
      <c r="B283" s="81"/>
      <c r="C283" s="81">
        <v>10</v>
      </c>
      <c r="D283" s="81">
        <v>1</v>
      </c>
      <c r="E283" s="82"/>
      <c r="F283" s="83">
        <f t="shared" si="7"/>
        <v>0</v>
      </c>
      <c r="G283" s="84"/>
      <c r="H283" s="84"/>
    </row>
    <row r="284" spans="1:8" s="1" customFormat="1" x14ac:dyDescent="0.35">
      <c r="A284" s="87" t="s">
        <v>173</v>
      </c>
      <c r="B284" s="27"/>
      <c r="C284" s="27">
        <v>3</v>
      </c>
      <c r="D284" s="27">
        <v>1</v>
      </c>
      <c r="E284" s="75"/>
      <c r="F284" s="23">
        <f t="shared" si="7"/>
        <v>0</v>
      </c>
      <c r="G284" s="36"/>
      <c r="H284" s="36"/>
    </row>
    <row r="285" spans="1:8" s="1" customFormat="1" x14ac:dyDescent="0.35">
      <c r="A285" s="87" t="s">
        <v>174</v>
      </c>
      <c r="B285" s="27"/>
      <c r="C285" s="27">
        <v>1</v>
      </c>
      <c r="D285" s="27">
        <v>1</v>
      </c>
      <c r="E285" s="75"/>
      <c r="F285" s="23">
        <f t="shared" si="7"/>
        <v>0</v>
      </c>
      <c r="G285" s="36"/>
      <c r="H285" s="36"/>
    </row>
    <row r="286" spans="1:8" s="1" customFormat="1" x14ac:dyDescent="0.35">
      <c r="A286" s="87" t="s">
        <v>175</v>
      </c>
      <c r="B286" s="27"/>
      <c r="C286" s="27">
        <v>3</v>
      </c>
      <c r="D286" s="27">
        <v>1</v>
      </c>
      <c r="E286" s="20"/>
      <c r="F286" s="23">
        <f t="shared" si="7"/>
        <v>0</v>
      </c>
      <c r="G286" s="36"/>
      <c r="H286" s="36"/>
    </row>
    <row r="287" spans="1:8" s="1" customFormat="1" x14ac:dyDescent="0.35">
      <c r="A287" s="31" t="s">
        <v>130</v>
      </c>
      <c r="B287" s="28"/>
      <c r="C287" s="27">
        <v>2</v>
      </c>
      <c r="D287" s="28">
        <v>1</v>
      </c>
      <c r="E287" s="20"/>
      <c r="F287" s="23">
        <f t="shared" si="7"/>
        <v>0</v>
      </c>
      <c r="G287" s="36"/>
      <c r="H287" s="36"/>
    </row>
    <row r="288" spans="1:8" s="1" customFormat="1" x14ac:dyDescent="0.35">
      <c r="A288" s="31" t="s">
        <v>116</v>
      </c>
      <c r="B288" s="28"/>
      <c r="C288" s="27">
        <v>1</v>
      </c>
      <c r="D288" s="27">
        <v>1</v>
      </c>
      <c r="E288" s="75"/>
      <c r="F288" s="23">
        <f t="shared" si="7"/>
        <v>0</v>
      </c>
      <c r="G288" s="36"/>
      <c r="H288" s="36"/>
    </row>
    <row r="289" spans="1:8" s="1" customFormat="1" x14ac:dyDescent="0.35">
      <c r="A289" s="87" t="s">
        <v>176</v>
      </c>
      <c r="B289" s="28"/>
      <c r="C289" s="27">
        <v>1</v>
      </c>
      <c r="D289" s="27">
        <v>1</v>
      </c>
      <c r="E289" s="75"/>
      <c r="F289" s="23">
        <f t="shared" si="7"/>
        <v>0</v>
      </c>
      <c r="G289" s="36"/>
      <c r="H289" s="36"/>
    </row>
    <row r="290" spans="1:8" s="1" customFormat="1" x14ac:dyDescent="0.35">
      <c r="A290" s="87" t="s">
        <v>177</v>
      </c>
      <c r="B290" s="28"/>
      <c r="C290" s="27">
        <v>2</v>
      </c>
      <c r="D290" s="27">
        <v>1</v>
      </c>
      <c r="E290" s="75"/>
      <c r="F290" s="23">
        <f t="shared" si="7"/>
        <v>0</v>
      </c>
      <c r="G290" s="36"/>
      <c r="H290" s="36"/>
    </row>
    <row r="291" spans="1:8" s="1" customFormat="1" x14ac:dyDescent="0.35">
      <c r="A291" s="87" t="s">
        <v>178</v>
      </c>
      <c r="B291" s="28"/>
      <c r="C291" s="27">
        <v>1</v>
      </c>
      <c r="D291" s="27">
        <v>1</v>
      </c>
      <c r="E291" s="75"/>
      <c r="F291" s="23">
        <f t="shared" si="7"/>
        <v>0</v>
      </c>
      <c r="G291" s="36"/>
      <c r="H291" s="36"/>
    </row>
    <row r="292" spans="1:8" s="1" customFormat="1" x14ac:dyDescent="0.35">
      <c r="A292" s="87" t="s">
        <v>179</v>
      </c>
      <c r="B292" s="28"/>
      <c r="C292" s="27">
        <v>1</v>
      </c>
      <c r="D292" s="27">
        <v>1</v>
      </c>
      <c r="E292" s="75"/>
      <c r="F292" s="23">
        <f>C292*D292*E292</f>
        <v>0</v>
      </c>
      <c r="G292" s="36"/>
      <c r="H292" s="36"/>
    </row>
    <row r="293" spans="1:8" s="1" customFormat="1" ht="16" thickBot="1" x14ac:dyDescent="0.4">
      <c r="A293" s="47" t="s">
        <v>98</v>
      </c>
      <c r="B293" s="48"/>
      <c r="C293" s="48"/>
      <c r="D293" s="48"/>
      <c r="E293" s="48"/>
      <c r="F293" s="34">
        <f>SUM(F59:F292)</f>
        <v>0</v>
      </c>
      <c r="G293" s="36"/>
      <c r="H293" s="36"/>
    </row>
    <row r="294" spans="1:8" s="1" customFormat="1" ht="24.65" customHeight="1" thickTop="1" thickBot="1" x14ac:dyDescent="0.4">
      <c r="A294" s="115" t="s">
        <v>134</v>
      </c>
      <c r="B294" s="116"/>
      <c r="C294" s="116"/>
      <c r="D294" s="116"/>
      <c r="E294" s="117"/>
      <c r="F294" s="35">
        <f>F16+F22+F54+F293</f>
        <v>0</v>
      </c>
      <c r="G294" s="36"/>
      <c r="H294" s="36"/>
    </row>
    <row r="295" spans="1:8" s="2" customFormat="1" ht="30" customHeight="1" thickTop="1" x14ac:dyDescent="0.35">
      <c r="A295" s="64"/>
      <c r="B295" s="64"/>
      <c r="C295" s="64"/>
      <c r="D295" s="64"/>
      <c r="E295" s="64"/>
      <c r="F295" s="65"/>
      <c r="G295" s="64"/>
      <c r="H295" s="64"/>
    </row>
    <row r="296" spans="1:8" s="2" customFormat="1" x14ac:dyDescent="0.35">
      <c r="A296" s="64"/>
      <c r="B296" s="64"/>
      <c r="C296" s="112" t="s">
        <v>97</v>
      </c>
      <c r="D296" s="112"/>
      <c r="E296" s="112"/>
      <c r="F296" s="112"/>
      <c r="G296" s="64"/>
      <c r="H296" s="64"/>
    </row>
    <row r="297" spans="1:8" s="2" customFormat="1" ht="16" thickBot="1" x14ac:dyDescent="0.4">
      <c r="A297" s="66"/>
      <c r="B297" s="66"/>
      <c r="C297" s="66"/>
      <c r="D297" s="64"/>
      <c r="E297" s="64"/>
      <c r="F297" s="64"/>
      <c r="G297" s="64"/>
      <c r="H297" s="64"/>
    </row>
    <row r="298" spans="1:8" s="2" customFormat="1" ht="32" thickTop="1" thickBot="1" x14ac:dyDescent="0.4">
      <c r="A298" s="67" t="s">
        <v>136</v>
      </c>
      <c r="B298" s="68" t="s">
        <v>119</v>
      </c>
      <c r="C298" s="66"/>
      <c r="D298" s="64"/>
      <c r="E298" s="64"/>
      <c r="F298" s="64"/>
      <c r="G298" s="64"/>
      <c r="H298" s="64"/>
    </row>
    <row r="299" spans="1:8" s="2" customFormat="1" ht="16" thickTop="1" x14ac:dyDescent="0.35">
      <c r="A299" s="66"/>
      <c r="B299" s="66"/>
      <c r="C299" s="66"/>
      <c r="D299" s="64"/>
      <c r="E299" s="64"/>
      <c r="F299" s="64"/>
      <c r="G299" s="64"/>
      <c r="H299" s="64"/>
    </row>
    <row r="300" spans="1:8" x14ac:dyDescent="0.35">
      <c r="A300" s="69"/>
      <c r="B300" s="70"/>
      <c r="C300" s="36"/>
      <c r="D300" s="36"/>
      <c r="E300" s="36"/>
      <c r="F300" s="15"/>
    </row>
    <row r="301" spans="1:8" x14ac:dyDescent="0.35">
      <c r="A301" s="71"/>
      <c r="B301" s="36"/>
    </row>
    <row r="302" spans="1:8" x14ac:dyDescent="0.35">
      <c r="A302" s="73" t="s">
        <v>120</v>
      </c>
    </row>
    <row r="303" spans="1:8" x14ac:dyDescent="0.35">
      <c r="A303" s="72" t="s">
        <v>121</v>
      </c>
    </row>
    <row r="304" spans="1:8" x14ac:dyDescent="0.35">
      <c r="A304" s="72" t="s">
        <v>122</v>
      </c>
    </row>
    <row r="305" spans="1:2" x14ac:dyDescent="0.35">
      <c r="A305" s="72" t="s">
        <v>123</v>
      </c>
    </row>
    <row r="306" spans="1:2" x14ac:dyDescent="0.35">
      <c r="A306" s="74" t="s">
        <v>124</v>
      </c>
    </row>
    <row r="308" spans="1:2" x14ac:dyDescent="0.35">
      <c r="A308" s="66" t="s">
        <v>125</v>
      </c>
      <c r="B308" s="64"/>
    </row>
    <row r="309" spans="1:2" x14ac:dyDescent="0.35">
      <c r="A309" s="66" t="s">
        <v>126</v>
      </c>
      <c r="B309" s="64"/>
    </row>
    <row r="310" spans="1:2" x14ac:dyDescent="0.35">
      <c r="A310" s="66" t="s">
        <v>127</v>
      </c>
      <c r="B310" s="64"/>
    </row>
    <row r="311" spans="1:2" x14ac:dyDescent="0.35">
      <c r="A311" s="66" t="s">
        <v>128</v>
      </c>
      <c r="B311" s="64"/>
    </row>
    <row r="312" spans="1:2" x14ac:dyDescent="0.35">
      <c r="A312" s="66" t="s">
        <v>129</v>
      </c>
      <c r="B312" s="64"/>
    </row>
  </sheetData>
  <mergeCells count="10">
    <mergeCell ref="A23:D25"/>
    <mergeCell ref="A55:D57"/>
    <mergeCell ref="C296:F296"/>
    <mergeCell ref="A8:F8"/>
    <mergeCell ref="A294:E294"/>
    <mergeCell ref="B2:F2"/>
    <mergeCell ref="B3:F3"/>
    <mergeCell ref="B4:F4"/>
    <mergeCell ref="B5:F5"/>
    <mergeCell ref="E7:F7"/>
  </mergeCells>
  <pageMargins left="0.74803149606299202" right="0.74803149606299202" top="0.98425196850393704" bottom="0.98425196850393704" header="0.511811023622047" footer="0.511811023622047"/>
  <pageSetup paperSize="9" orientation="portrait" horizontalDpi="300" r:id="rId1"/>
  <headerFooter alignWithMargins="0"/>
  <rowBreaks count="1" manualBreakCount="1">
    <brk id="191" max="2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K26" sqref="K26"/>
    </sheetView>
  </sheetViews>
  <sheetFormatPr defaultRowHeight="13" x14ac:dyDescent="0.3"/>
  <sheetData/>
  <pageMargins left="0.7" right="0.7" top="0.75" bottom="0.75" header="0.3" footer="0.3"/>
  <pageSetup paperSize="9" orientation="portrait" horizontalDpi="300" verticalDpi="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Lifting Equipment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MOSSGAS</dc:creator>
  <cp:keywords/>
  <dc:description/>
  <cp:lastModifiedBy>Nesha Gaca</cp:lastModifiedBy>
  <cp:lastPrinted>2017-10-25T07:18:43Z</cp:lastPrinted>
  <dcterms:created xsi:type="dcterms:W3CDTF">1998-08-11T14:21:28Z</dcterms:created>
  <dcterms:modified xsi:type="dcterms:W3CDTF">2025-03-19T13:51:54Z</dcterms:modified>
</cp:coreProperties>
</file>