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C:\Users\KwenaR\Desktop\Business Cases\Erasmuskloof UPS\Publication\"/>
    </mc:Choice>
  </mc:AlternateContent>
  <xr:revisionPtr revIDLastSave="0" documentId="13_ncr:1_{4907BB21-AE7B-46DE-A819-BA5247F5905D}" xr6:coauthVersionLast="36" xr6:coauthVersionMax="36" xr10:uidLastSave="{00000000-0000-0000-0000-000000000000}"/>
  <bookViews>
    <workbookView xWindow="0" yWindow="0" windowWidth="21888" windowHeight="8496" xr2:uid="{00000000-000D-0000-FFFF-FFFF00000000}"/>
  </bookViews>
  <sheets>
    <sheet name="PRICING SCHEDULE" sheetId="6" r:id="rId1"/>
  </sheets>
  <definedNames>
    <definedName name="_xlnm.Print_Area" localSheetId="0">'PRICING SCHEDULE'!$A$1:$T$42</definedName>
    <definedName name="_xlnm.Print_Titles" localSheetId="0">'PRICING SCHEDULE'!$1:$5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9" i="6" l="1"/>
  <c r="L18" i="6"/>
  <c r="I16" i="6"/>
  <c r="O30" i="6"/>
  <c r="L30" i="6"/>
  <c r="R30" i="6"/>
  <c r="I30" i="6"/>
  <c r="F30" i="6"/>
  <c r="O19" i="6" l="1"/>
  <c r="I18" i="6"/>
  <c r="R19" i="6"/>
  <c r="L17" i="6"/>
  <c r="L15" i="6"/>
  <c r="I15" i="6"/>
  <c r="I17" i="6"/>
  <c r="S30" i="6"/>
  <c r="F16" i="6"/>
  <c r="L19" i="6" l="1"/>
  <c r="S19" i="6" s="1"/>
  <c r="O18" i="6"/>
  <c r="R18" i="6"/>
  <c r="L16" i="6"/>
  <c r="R15" i="6"/>
  <c r="O15" i="6"/>
  <c r="O17" i="6"/>
  <c r="R17" i="6"/>
  <c r="S17" i="6" s="1"/>
  <c r="F22" i="6"/>
  <c r="F21" i="6"/>
  <c r="I20" i="6"/>
  <c r="F20" i="6"/>
  <c r="F19" i="6"/>
  <c r="F18" i="6"/>
  <c r="F17" i="6"/>
  <c r="F15" i="6"/>
  <c r="I25" i="6"/>
  <c r="I26" i="6"/>
  <c r="I24" i="6"/>
  <c r="I29" i="6"/>
  <c r="F29" i="6"/>
  <c r="F28" i="6"/>
  <c r="F27" i="6"/>
  <c r="F26" i="6"/>
  <c r="F25" i="6"/>
  <c r="F24" i="6"/>
  <c r="F23" i="6" l="1"/>
  <c r="S15" i="6"/>
  <c r="S18" i="6"/>
  <c r="R16" i="6"/>
  <c r="O16" i="6"/>
  <c r="F14" i="6"/>
  <c r="I28" i="6"/>
  <c r="L26" i="6"/>
  <c r="L20" i="6"/>
  <c r="L22" i="6"/>
  <c r="L21" i="6"/>
  <c r="I21" i="6"/>
  <c r="I22" i="6"/>
  <c r="L29" i="6"/>
  <c r="L28" i="6"/>
  <c r="L27" i="6"/>
  <c r="O26" i="6"/>
  <c r="R26" i="6"/>
  <c r="I27" i="6"/>
  <c r="I23" i="6" s="1"/>
  <c r="E31" i="6" l="1"/>
  <c r="S16" i="6"/>
  <c r="S26" i="6"/>
  <c r="I14" i="6"/>
  <c r="R20" i="6"/>
  <c r="L14" i="6"/>
  <c r="O21" i="6"/>
  <c r="R21" i="6"/>
  <c r="O22" i="6"/>
  <c r="R22" i="6"/>
  <c r="O27" i="6"/>
  <c r="R27" i="6"/>
  <c r="L24" i="6"/>
  <c r="O28" i="6"/>
  <c r="R28" i="6"/>
  <c r="L25" i="6"/>
  <c r="O29" i="6"/>
  <c r="R29" i="6"/>
  <c r="H31" i="6" l="1"/>
  <c r="I31" i="6" s="1"/>
  <c r="I32" i="6"/>
  <c r="I33" i="6" s="1"/>
  <c r="I34" i="6" s="1"/>
  <c r="S22" i="6"/>
  <c r="S27" i="6"/>
  <c r="R14" i="6"/>
  <c r="S29" i="6"/>
  <c r="S28" i="6"/>
  <c r="L23" i="6"/>
  <c r="K31" i="6" s="1"/>
  <c r="O20" i="6"/>
  <c r="S21" i="6"/>
  <c r="O24" i="6"/>
  <c r="O23" i="6" s="1"/>
  <c r="R24" i="6"/>
  <c r="R25" i="6"/>
  <c r="O25" i="6"/>
  <c r="S25" i="6" s="1"/>
  <c r="R23" i="6" l="1"/>
  <c r="Q31" i="6"/>
  <c r="R31" i="6" s="1"/>
  <c r="R32" i="6" s="1"/>
  <c r="L31" i="6"/>
  <c r="L32" i="6" s="1"/>
  <c r="L33" i="6" s="1"/>
  <c r="L34" i="6" s="1"/>
  <c r="S24" i="6"/>
  <c r="O14" i="6"/>
  <c r="N31" i="6" s="1"/>
  <c r="O31" i="6" s="1"/>
  <c r="S20" i="6"/>
  <c r="S14" i="6" s="1"/>
  <c r="O32" i="6" l="1"/>
  <c r="O33" i="6" s="1"/>
  <c r="O34" i="6" s="1"/>
  <c r="R33" i="6"/>
  <c r="R34" i="6" s="1"/>
  <c r="F32" i="6"/>
  <c r="F33" i="6" s="1"/>
  <c r="F31" i="6"/>
  <c r="S31" i="6" s="1"/>
  <c r="S23" i="6" s="1"/>
  <c r="S32" i="6" s="1"/>
  <c r="S33" i="6" l="1"/>
  <c r="S34" i="6" s="1"/>
  <c r="F34" i="6"/>
</calcChain>
</file>

<file path=xl/sharedStrings.xml><?xml version="1.0" encoding="utf-8"?>
<sst xmlns="http://schemas.openxmlformats.org/spreadsheetml/2006/main" count="95" uniqueCount="74">
  <si>
    <t>Item No</t>
  </si>
  <si>
    <t>Unit of measure</t>
  </si>
  <si>
    <t>VAT (@15%)</t>
  </si>
  <si>
    <t>1. INSTRUCTION FOR COMPLETING THE PRICING SCHEDULE</t>
  </si>
  <si>
    <t>YEAR 1</t>
  </si>
  <si>
    <t>YEAR 2</t>
  </si>
  <si>
    <t>YEAR 3</t>
  </si>
  <si>
    <t xml:space="preserve">Qty </t>
  </si>
  <si>
    <t>TOTAL</t>
  </si>
  <si>
    <t>Qty</t>
  </si>
  <si>
    <t>RFx Title</t>
  </si>
  <si>
    <t>Unit Price 
(Excl VAT)</t>
  </si>
  <si>
    <t>Line Price Term 
(Excl VAT)</t>
  </si>
  <si>
    <t>SUPPLY CHAIN MANAGEMENT</t>
  </si>
  <si>
    <t xml:space="preserve">Bidder Name </t>
  </si>
  <si>
    <t>Goods/Service description</t>
  </si>
  <si>
    <t>TOTAL BID PRICE  (EXCL VAT)</t>
  </si>
  <si>
    <t>TOTAL  BID PRICE (INCL VAT)</t>
  </si>
  <si>
    <t>Name</t>
  </si>
  <si>
    <t>Date</t>
  </si>
  <si>
    <t>Capacity</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</si>
  <si>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</si>
  <si>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Price clarification comment</t>
  </si>
  <si>
    <t>Signature (above)</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</si>
  <si>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</si>
  <si>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</si>
  <si>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</si>
  <si>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</si>
  <si>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t>instance</t>
  </si>
  <si>
    <t>Unit rate per hour</t>
  </si>
  <si>
    <t>Call out fee – OEM Certified UPS Technician.
This rate will be applicable from time of leaving the contractor’s office, up to time of arrival on the site, and time of leaving the site up to arrival back at the contractor’s office.</t>
  </si>
  <si>
    <t>Line Price Year 1</t>
  </si>
  <si>
    <t>Line Price Year 2</t>
  </si>
  <si>
    <t>Line Price Year 3</t>
  </si>
  <si>
    <t>YEAR 4</t>
  </si>
  <si>
    <t>YEAR 5</t>
  </si>
  <si>
    <t>Line Price Year 4</t>
  </si>
  <si>
    <t>Line Price Year 5</t>
  </si>
  <si>
    <t>SPECIFIED SERVICES: ERASMUSKLOOF</t>
  </si>
  <si>
    <t>1.1</t>
  </si>
  <si>
    <t>1.2</t>
  </si>
  <si>
    <t>1.3</t>
  </si>
  <si>
    <t>1.4</t>
  </si>
  <si>
    <r>
      <rPr>
        <b/>
        <sz val="12"/>
        <rFont val="Calibri"/>
        <family val="2"/>
        <scheme val="minor"/>
      </rPr>
      <t>Battery Service, as specified in the contractual terms Annex A.2: Battery Bank #1</t>
    </r>
    <r>
      <rPr>
        <sz val="12"/>
        <rFont val="Calibri"/>
        <family val="2"/>
        <scheme val="minor"/>
      </rPr>
      <t xml:space="preserve">
The Rate must include travel to the relevant site, labour, material and tools, the specified service pack, and to perform the specified services</t>
    </r>
  </si>
  <si>
    <r>
      <rPr>
        <b/>
        <sz val="12"/>
        <rFont val="Calibri"/>
        <family val="2"/>
        <scheme val="minor"/>
      </rPr>
      <t>Battery Service, as specified in the contractual terms Annex A.2: Battery Bank #2</t>
    </r>
    <r>
      <rPr>
        <sz val="12"/>
        <rFont val="Calibri"/>
        <family val="2"/>
        <scheme val="minor"/>
      </rPr>
      <t xml:space="preserve">
The Rate must include travel to the relevant site, labour, material and tools, the specified service pack, and to perform the specified services</t>
    </r>
  </si>
  <si>
    <r>
      <rPr>
        <b/>
        <sz val="12"/>
        <rFont val="Calibri"/>
        <family val="2"/>
        <scheme val="minor"/>
      </rPr>
      <t>Battery Service, as specified in the contractual terms Annex A.2: Battery Bank #3</t>
    </r>
    <r>
      <rPr>
        <sz val="12"/>
        <rFont val="Calibri"/>
        <family val="2"/>
        <scheme val="minor"/>
      </rPr>
      <t xml:space="preserve">
The Rate must include travel to the relevant site, labour, material and tools, the specified service pack, and to perform the specified services</t>
    </r>
  </si>
  <si>
    <t>Appointment of a Service provider for Maintenance Support of UPS System at the SITA Erasmuskloof Site</t>
  </si>
  <si>
    <r>
      <rPr>
        <b/>
        <sz val="12"/>
        <color theme="1"/>
        <rFont val="Calibri"/>
        <family val="2"/>
        <scheme val="minor"/>
      </rPr>
      <t>UPS unit service, as specified in the contractual terms Annex A.2. UPS Unit #1</t>
    </r>
    <r>
      <rPr>
        <sz val="12"/>
        <color theme="1"/>
        <rFont val="Calibri"/>
        <family val="2"/>
        <scheme val="minor"/>
      </rPr>
      <t xml:space="preserve">
The Rate must include travel to the relevant site, labour, material and tools, the specified service pack, and to perform the specified services</t>
    </r>
  </si>
  <si>
    <r>
      <rPr>
        <b/>
        <sz val="12"/>
        <color theme="1"/>
        <rFont val="Calibri"/>
        <family val="2"/>
        <scheme val="minor"/>
      </rPr>
      <t>UPS unit service, as specified in the contractual terms Annex A.2. UPS Unit #2</t>
    </r>
    <r>
      <rPr>
        <sz val="12"/>
        <color theme="1"/>
        <rFont val="Calibri"/>
        <family val="2"/>
        <scheme val="minor"/>
      </rPr>
      <t xml:space="preserve">
The Rate must include travel to the relevant site, labour, material and tools, the specified service pack, and to perform the specified services</t>
    </r>
  </si>
  <si>
    <r>
      <rPr>
        <b/>
        <sz val="12"/>
        <color theme="1"/>
        <rFont val="Calibri"/>
        <family val="2"/>
        <scheme val="minor"/>
      </rPr>
      <t>UPS unit service, as specified in the contractual terms Annex A.2. UPS Unit #3</t>
    </r>
    <r>
      <rPr>
        <sz val="12"/>
        <color theme="1"/>
        <rFont val="Calibri"/>
        <family val="2"/>
        <scheme val="minor"/>
      </rPr>
      <t xml:space="preserve">
The Rate must include travel to the relevant site, labour, material and tools, the specified service pack, and to perform the specified services</t>
    </r>
  </si>
  <si>
    <t>1.5</t>
  </si>
  <si>
    <t>1.6</t>
  </si>
  <si>
    <t>1.7</t>
  </si>
  <si>
    <t>2.1</t>
  </si>
  <si>
    <t>2.2</t>
  </si>
  <si>
    <t>2.3</t>
  </si>
  <si>
    <t>2.4</t>
  </si>
  <si>
    <t>2.5</t>
  </si>
  <si>
    <t>2.6</t>
  </si>
  <si>
    <t>2.7</t>
  </si>
  <si>
    <t>RFB No</t>
  </si>
  <si>
    <r>
      <rPr>
        <b/>
        <sz val="12"/>
        <color theme="1"/>
        <rFont val="Calibri"/>
        <family val="2"/>
        <scheme val="minor"/>
      </rPr>
      <t>Periodic UPS System Inspections , as specified in the contractual terms Annex A.2</t>
    </r>
    <r>
      <rPr>
        <sz val="12"/>
        <color theme="1"/>
        <rFont val="Calibri"/>
        <family val="2"/>
        <scheme val="minor"/>
      </rPr>
      <t xml:space="preserve">
The Rate must include travel to the relevant site, labour, material and tools, the specified service pack, and to perform the specified services
</t>
    </r>
  </si>
  <si>
    <r>
      <rPr>
        <b/>
        <sz val="12"/>
        <color theme="1"/>
        <rFont val="Calibri"/>
        <family val="2"/>
        <scheme val="minor"/>
      </rPr>
      <t xml:space="preserve"> Plant Room Maintenance, as specified in the contractual terms Annex A.2</t>
    </r>
    <r>
      <rPr>
        <sz val="12"/>
        <color theme="1"/>
        <rFont val="Calibri"/>
        <family val="2"/>
        <scheme val="minor"/>
      </rPr>
      <t xml:space="preserve">
The Rate must include travel to the relevant site, labour, material and tools, the specified service pack, and to perform the specified services
</t>
    </r>
  </si>
  <si>
    <t>1.8</t>
  </si>
  <si>
    <t>2.8</t>
  </si>
  <si>
    <t>UNIT RATES: CORRECTIVE MAINTENANCE
Note that the quantities indicated below are only for evaluation purposes and to determine the contract labour unit rates. The final quantities and scope will be based on works orders and call outs, as specified in the contractual terms Annex A.2.</t>
  </si>
  <si>
    <t>Labour – OEM Certified UPS Technician during normal hours (08:00 to 17:00). 
This rate will be applicable from time of arrival to site, up to time of leaving the site. The Rate must include travel to the relevant site</t>
  </si>
  <si>
    <t>Labour – UPS Technical Assistant during normal hours (08:00 to 17:00). 
This rate will be applicable from time of arrival to site, up to time of leaving the site. The Rate must include travel to the relevant site.</t>
  </si>
  <si>
    <t>Labour – UPS Technical Assistant during afterhours (Weekdays 17:00 to 08:00 and Saturdays 00:00 to 23:59). This rate will be applicable from time of arrival to site, up to time of leaving the site. The Rate must include travel to the relevant site</t>
  </si>
  <si>
    <t>Labour – OEM Certified UPS Technician during afterhours (Sundays 00:00 to 23:59). This rate will be applicable from time of arrival to site, up to time of leaving the site. The Rate must include travel to the relevant site</t>
  </si>
  <si>
    <t>Labour – UPS Technical Assistant during afterhours (Sundays 00:00 to 23:59). This rate will be applicable from time of arrival to site, up to time of leaving the site. The Rate must include travel to the relevant site</t>
  </si>
  <si>
    <t xml:space="preserve">Corrective Maintenance Allowance for Life Cycle Management Parts Replacement and other Material
</t>
  </si>
  <si>
    <t>RFB 2602-2022</t>
  </si>
  <si>
    <t>Labour –OEM Certified UPS Technician during afterhours (Weekdays 17:00 to 08:00 and Saturdays 00:00 to 23:59). This rate will be applicable from time of arrival to site, up to time of leaving the site. The Rate must include travel to the relevant 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</si>
</sst>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0.0"/>
  </numFmts>
  <fonts count="15"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s>
  <borders count="30">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style="medium">
        <color theme="8"/>
      </left>
      <right/>
      <top style="thin">
        <color theme="8"/>
      </top>
      <bottom style="medium">
        <color theme="8"/>
      </bottom>
      <diagonal/>
    </border>
    <border>
      <left style="medium">
        <color theme="4"/>
      </left>
      <right/>
      <top style="medium">
        <color theme="4"/>
      </top>
      <bottom style="thin">
        <color theme="4"/>
      </bottom>
      <diagonal/>
    </border>
    <border>
      <left/>
      <right/>
      <top style="thin">
        <color theme="8"/>
      </top>
      <bottom style="thin">
        <color theme="8"/>
      </bottom>
      <diagonal/>
    </border>
    <border>
      <left/>
      <right/>
      <top style="thin">
        <color theme="8"/>
      </top>
      <bottom style="medium">
        <color theme="8"/>
      </bottom>
      <diagonal/>
    </border>
    <border>
      <left style="medium">
        <color theme="8"/>
      </left>
      <right/>
      <top style="medium">
        <color theme="8"/>
      </top>
      <bottom style="thin">
        <color theme="8"/>
      </bottom>
      <diagonal/>
    </border>
    <border>
      <left style="medium">
        <color theme="8"/>
      </left>
      <right/>
      <top style="thin">
        <color theme="8"/>
      </top>
      <bottom style="thin">
        <color theme="8"/>
      </bottom>
      <diagonal/>
    </border>
    <border>
      <left style="medium">
        <color theme="4"/>
      </left>
      <right/>
      <top style="thin">
        <color theme="4"/>
      </top>
      <bottom style="thin">
        <color theme="4"/>
      </bottom>
      <diagonal/>
    </border>
    <border>
      <left style="medium">
        <color theme="4"/>
      </left>
      <right/>
      <top style="thin">
        <color theme="4"/>
      </top>
      <bottom style="medium">
        <color theme="4"/>
      </bottom>
      <diagonal/>
    </border>
    <border>
      <left style="thin">
        <color theme="4"/>
      </left>
      <right/>
      <top style="thin">
        <color theme="4"/>
      </top>
      <bottom/>
      <diagonal/>
    </border>
  </borders>
  <cellStyleXfs count="3">
    <xf numFmtId="0" fontId="0" fillId="0" borderId="0"/>
    <xf numFmtId="43" fontId="11" fillId="0" borderId="0" applyFont="0" applyFill="0" applyBorder="0" applyAlignment="0" applyProtection="0"/>
    <xf numFmtId="9" fontId="11" fillId="0" borderId="0" applyFont="0" applyFill="0" applyBorder="0" applyAlignment="0" applyProtection="0"/>
  </cellStyleXfs>
  <cellXfs count="135">
    <xf numFmtId="0" fontId="0" fillId="0" borderId="0" xfId="0"/>
    <xf numFmtId="0" fontId="7" fillId="2" borderId="0" xfId="0" applyFont="1" applyFill="1"/>
    <xf numFmtId="0" fontId="8" fillId="2" borderId="0" xfId="0" applyFont="1" applyFill="1" applyAlignment="1">
      <alignment horizontal="left" vertical="top"/>
    </xf>
    <xf numFmtId="0" fontId="8" fillId="2" borderId="0" xfId="0" applyFont="1" applyFill="1" applyAlignment="1">
      <alignment horizontal="center" vertical="top"/>
    </xf>
    <xf numFmtId="0" fontId="9" fillId="2" borderId="0" xfId="0" applyFont="1" applyFill="1" applyAlignment="1">
      <alignment horizontal="center" vertical="top"/>
    </xf>
    <xf numFmtId="0" fontId="7" fillId="2" borderId="0" xfId="0" applyFont="1" applyFill="1" applyAlignment="1">
      <alignment vertical="top"/>
    </xf>
    <xf numFmtId="0" fontId="2" fillId="3" borderId="0" xfId="0" applyFont="1" applyFill="1"/>
    <xf numFmtId="0" fontId="7" fillId="2" borderId="0" xfId="0" applyFont="1" applyFill="1" applyAlignment="1">
      <alignment horizontal="left" vertical="top"/>
    </xf>
    <xf numFmtId="0" fontId="5" fillId="2" borderId="1" xfId="0" applyFont="1" applyFill="1" applyBorder="1" applyAlignment="1">
      <alignment horizontal="left" vertical="top" wrapText="1"/>
    </xf>
    <xf numFmtId="0" fontId="5" fillId="2" borderId="1" xfId="0" applyFont="1" applyFill="1" applyBorder="1" applyAlignment="1">
      <alignment vertical="top" wrapText="1"/>
    </xf>
    <xf numFmtId="0" fontId="2" fillId="0" borderId="1" xfId="0" applyFont="1" applyFill="1" applyBorder="1" applyAlignment="1">
      <alignment horizontal="left" vertical="top" wrapText="1"/>
    </xf>
    <xf numFmtId="0" fontId="2" fillId="0" borderId="1" xfId="0" applyFont="1" applyFill="1" applyBorder="1" applyAlignment="1">
      <alignment vertical="top" wrapText="1"/>
    </xf>
    <xf numFmtId="0" fontId="3" fillId="5" borderId="1" xfId="0" applyFont="1" applyFill="1" applyBorder="1" applyAlignment="1">
      <alignment horizontal="left" vertical="top" wrapText="1"/>
    </xf>
    <xf numFmtId="0" fontId="3" fillId="5" borderId="1" xfId="0" applyFont="1" applyFill="1" applyBorder="1" applyAlignment="1">
      <alignment horizontal="right" vertical="top" wrapText="1"/>
    </xf>
    <xf numFmtId="164" fontId="5" fillId="2" borderId="1" xfId="0" applyNumberFormat="1" applyFont="1" applyFill="1" applyBorder="1" applyAlignment="1">
      <alignment horizontal="center" vertical="top" wrapText="1"/>
    </xf>
    <xf numFmtId="44" fontId="2" fillId="5" borderId="1" xfId="0" applyNumberFormat="1" applyFont="1" applyFill="1" applyBorder="1" applyAlignment="1">
      <alignment vertical="top" wrapText="1"/>
    </xf>
    <xf numFmtId="0" fontId="2" fillId="0" borderId="1" xfId="0" applyFont="1" applyFill="1" applyBorder="1" applyAlignment="1">
      <alignment horizontal="center" vertical="top" wrapText="1"/>
    </xf>
    <xf numFmtId="164" fontId="6" fillId="5" borderId="1" xfId="0" applyNumberFormat="1" applyFont="1" applyFill="1" applyBorder="1" applyAlignment="1">
      <alignment horizontal="left" vertical="top" wrapText="1"/>
    </xf>
    <xf numFmtId="0" fontId="3" fillId="5" borderId="1" xfId="0" applyFont="1" applyFill="1" applyBorder="1" applyAlignment="1">
      <alignment horizontal="center" vertical="top" wrapText="1"/>
    </xf>
    <xf numFmtId="44" fontId="3" fillId="5" borderId="4" xfId="0" applyNumberFormat="1" applyFont="1" applyFill="1" applyBorder="1" applyAlignment="1">
      <alignment vertical="top" wrapText="1"/>
    </xf>
    <xf numFmtId="0" fontId="5" fillId="3" borderId="0" xfId="0" applyFont="1" applyFill="1" applyBorder="1" applyAlignment="1">
      <alignment wrapText="1"/>
    </xf>
    <xf numFmtId="0" fontId="5" fillId="3" borderId="0" xfId="0" applyFont="1" applyFill="1" applyBorder="1" applyAlignment="1"/>
    <xf numFmtId="0" fontId="10" fillId="3" borderId="0" xfId="0" applyFont="1" applyFill="1" applyAlignment="1">
      <alignment horizontal="left" vertical="center"/>
    </xf>
    <xf numFmtId="0" fontId="2" fillId="3" borderId="0" xfId="0" applyFont="1" applyFill="1" applyBorder="1" applyAlignment="1">
      <alignment horizontal="left" vertical="center" wrapText="1"/>
    </xf>
    <xf numFmtId="0" fontId="6" fillId="3" borderId="0" xfId="0" applyFont="1" applyFill="1"/>
    <xf numFmtId="0" fontId="6" fillId="3" borderId="0" xfId="0" applyFont="1" applyFill="1" applyBorder="1" applyAlignment="1">
      <alignment horizontal="left" vertical="top"/>
    </xf>
    <xf numFmtId="0" fontId="6" fillId="5" borderId="1" xfId="0" applyFont="1" applyFill="1" applyBorder="1" applyAlignment="1">
      <alignment horizontal="right" vertical="top"/>
    </xf>
    <xf numFmtId="0" fontId="2" fillId="0" borderId="1" xfId="0" quotePrefix="1" applyFont="1" applyFill="1" applyBorder="1" applyAlignment="1">
      <alignment horizontal="left" vertical="top" wrapText="1"/>
    </xf>
    <xf numFmtId="165" fontId="2" fillId="5" borderId="2" xfId="1" applyNumberFormat="1" applyFont="1" applyFill="1" applyBorder="1" applyAlignment="1">
      <alignment horizontal="right" vertical="top" wrapText="1"/>
    </xf>
    <xf numFmtId="165" fontId="2" fillId="5" borderId="7" xfId="1" applyNumberFormat="1" applyFont="1" applyFill="1" applyBorder="1" applyAlignment="1">
      <alignment horizontal="right" vertical="top" wrapText="1"/>
    </xf>
    <xf numFmtId="0" fontId="2" fillId="5" borderId="2" xfId="0" applyFont="1" applyFill="1" applyBorder="1" applyAlignment="1">
      <alignment horizontal="center" vertical="top" wrapText="1"/>
    </xf>
    <xf numFmtId="164" fontId="5" fillId="5" borderId="5" xfId="0" applyNumberFormat="1" applyFont="1" applyFill="1" applyBorder="1" applyAlignment="1">
      <alignment horizontal="left" vertical="top" wrapText="1"/>
    </xf>
    <xf numFmtId="164" fontId="5" fillId="5" borderId="6" xfId="0" applyNumberFormat="1" applyFont="1" applyFill="1" applyBorder="1" applyAlignment="1">
      <alignment horizontal="left" vertical="top" wrapText="1"/>
    </xf>
    <xf numFmtId="0" fontId="2" fillId="3" borderId="0" xfId="0" applyFont="1" applyFill="1" applyAlignment="1">
      <alignment horizontal="left" vertical="center"/>
    </xf>
    <xf numFmtId="0" fontId="5" fillId="3" borderId="0" xfId="0" applyFont="1" applyFill="1" applyBorder="1" applyAlignment="1">
      <alignment vertical="top"/>
    </xf>
    <xf numFmtId="0" fontId="5" fillId="3" borderId="0" xfId="0" applyFont="1" applyFill="1" applyBorder="1" applyAlignment="1">
      <alignment horizontal="center" vertical="top" wrapText="1"/>
    </xf>
    <xf numFmtId="44" fontId="3" fillId="5" borderId="2" xfId="0" applyNumberFormat="1" applyFont="1" applyFill="1" applyBorder="1" applyAlignment="1">
      <alignment vertical="top" wrapText="1"/>
    </xf>
    <xf numFmtId="0" fontId="9" fillId="2" borderId="0" xfId="0" applyFont="1" applyFill="1" applyAlignment="1">
      <alignment horizontal="left" vertical="top" wrapText="1"/>
    </xf>
    <xf numFmtId="0" fontId="5" fillId="3" borderId="0" xfId="0" applyFont="1" applyFill="1" applyBorder="1" applyAlignment="1">
      <alignment vertical="top" wrapText="1"/>
    </xf>
    <xf numFmtId="164" fontId="4" fillId="4" borderId="1" xfId="0" applyNumberFormat="1" applyFont="1" applyFill="1" applyBorder="1" applyAlignment="1">
      <alignment horizontal="center" vertical="top" wrapText="1"/>
    </xf>
    <xf numFmtId="164" fontId="5" fillId="4" borderId="1" xfId="0" applyNumberFormat="1" applyFont="1" applyFill="1" applyBorder="1" applyAlignment="1">
      <alignment horizontal="left" vertical="top" wrapText="1"/>
    </xf>
    <xf numFmtId="164" fontId="5" fillId="4" borderId="1" xfId="0" applyNumberFormat="1" applyFont="1" applyFill="1" applyBorder="1" applyAlignment="1">
      <alignment horizontal="center" vertical="top" wrapText="1"/>
    </xf>
    <xf numFmtId="9" fontId="5" fillId="4" borderId="1" xfId="2" applyFont="1" applyFill="1" applyBorder="1" applyAlignment="1">
      <alignment horizontal="center" vertical="top"/>
    </xf>
    <xf numFmtId="0" fontId="7" fillId="0" borderId="0" xfId="0" applyFont="1" applyFill="1"/>
    <xf numFmtId="0" fontId="5" fillId="2" borderId="8" xfId="0" applyFont="1" applyFill="1" applyBorder="1" applyAlignment="1">
      <alignment horizontal="center" vertical="top" wrapText="1"/>
    </xf>
    <xf numFmtId="164" fontId="5" fillId="2" borderId="20" xfId="0" applyNumberFormat="1" applyFont="1" applyFill="1" applyBorder="1" applyAlignment="1">
      <alignment horizontal="center" vertical="top" wrapText="1"/>
    </xf>
    <xf numFmtId="164" fontId="5" fillId="2" borderId="8" xfId="0" applyNumberFormat="1" applyFont="1" applyFill="1" applyBorder="1" applyAlignment="1">
      <alignment horizontal="left" vertical="top" wrapText="1"/>
    </xf>
    <xf numFmtId="0" fontId="5" fillId="2" borderId="1" xfId="0" applyFont="1" applyFill="1" applyBorder="1" applyAlignment="1">
      <alignment horizontal="center" vertical="top" wrapText="1"/>
    </xf>
    <xf numFmtId="0" fontId="0" fillId="2" borderId="0" xfId="0" applyFont="1" applyFill="1" applyAlignment="1">
      <alignment horizontal="left" vertical="top"/>
    </xf>
    <xf numFmtId="0" fontId="0" fillId="2" borderId="0" xfId="0" applyFont="1" applyFill="1"/>
    <xf numFmtId="0" fontId="0" fillId="2" borderId="0" xfId="0" applyFont="1" applyFill="1" applyAlignment="1">
      <alignment vertical="top"/>
    </xf>
    <xf numFmtId="0" fontId="0" fillId="0" borderId="0" xfId="0" applyFont="1" applyFill="1"/>
    <xf numFmtId="0" fontId="0" fillId="3" borderId="0" xfId="0" applyFont="1" applyFill="1"/>
    <xf numFmtId="0" fontId="0" fillId="0" borderId="0" xfId="0" applyFont="1"/>
    <xf numFmtId="0" fontId="0" fillId="0" borderId="0" xfId="0" applyFont="1" applyAlignment="1">
      <alignment vertical="top"/>
    </xf>
    <xf numFmtId="0" fontId="0" fillId="0" borderId="0" xfId="0" applyFont="1" applyAlignment="1">
      <alignment horizontal="left" vertical="top"/>
    </xf>
    <xf numFmtId="0" fontId="0" fillId="0" borderId="0" xfId="0" applyFont="1" applyAlignment="1">
      <alignment horizontal="center" vertical="top"/>
    </xf>
    <xf numFmtId="0" fontId="6" fillId="5" borderId="3" xfId="0" applyFont="1" applyFill="1" applyBorder="1" applyAlignment="1">
      <alignment horizontal="right" vertical="top"/>
    </xf>
    <xf numFmtId="0" fontId="6" fillId="0" borderId="0" xfId="0" applyFont="1" applyFill="1" applyBorder="1" applyAlignment="1">
      <alignment horizontal="right" vertical="top"/>
    </xf>
    <xf numFmtId="0" fontId="5" fillId="0" borderId="0" xfId="0" applyFont="1" applyFill="1" applyBorder="1" applyAlignment="1">
      <alignment wrapText="1"/>
    </xf>
    <xf numFmtId="0" fontId="5" fillId="0" borderId="3" xfId="0" applyFont="1" applyFill="1" applyBorder="1" applyAlignment="1">
      <alignment horizontal="left" vertical="top" wrapText="1"/>
    </xf>
    <xf numFmtId="164" fontId="2" fillId="6" borderId="1" xfId="0" applyNumberFormat="1" applyFont="1" applyFill="1" applyBorder="1" applyAlignment="1">
      <alignment vertical="top" wrapText="1"/>
    </xf>
    <xf numFmtId="0" fontId="5" fillId="6" borderId="8" xfId="0" applyFont="1" applyFill="1" applyBorder="1" applyAlignment="1">
      <alignment horizontal="left" vertical="top" wrapText="1"/>
    </xf>
    <xf numFmtId="0" fontId="2" fillId="3" borderId="0" xfId="0" applyFont="1" applyFill="1" applyBorder="1" applyAlignment="1">
      <alignment horizontal="left" vertical="top"/>
    </xf>
    <xf numFmtId="0" fontId="13" fillId="6" borderId="19" xfId="0" applyFont="1" applyFill="1" applyBorder="1" applyAlignment="1">
      <alignment horizontal="left" vertical="top" wrapText="1"/>
    </xf>
    <xf numFmtId="0" fontId="0" fillId="3" borderId="0" xfId="0" applyFont="1" applyFill="1" applyAlignment="1">
      <alignment horizontal="left" vertical="top"/>
    </xf>
    <xf numFmtId="0" fontId="0" fillId="3" borderId="0" xfId="0" applyFont="1" applyFill="1" applyAlignment="1">
      <alignment horizontal="right" vertical="top"/>
    </xf>
    <xf numFmtId="0" fontId="0" fillId="3" borderId="0" xfId="0" applyFont="1" applyFill="1" applyAlignment="1">
      <alignment horizontal="center" vertical="top"/>
    </xf>
    <xf numFmtId="0" fontId="0" fillId="3" borderId="0" xfId="0" applyFont="1" applyFill="1" applyAlignment="1">
      <alignment vertical="top"/>
    </xf>
    <xf numFmtId="0" fontId="6" fillId="5" borderId="8" xfId="0" applyFont="1" applyFill="1" applyBorder="1" applyAlignment="1">
      <alignment horizontal="right" vertical="top" wrapText="1"/>
    </xf>
    <xf numFmtId="44" fontId="3" fillId="5" borderId="22" xfId="0" applyNumberFormat="1" applyFont="1" applyFill="1" applyBorder="1" applyAlignment="1">
      <alignment vertical="top" wrapText="1"/>
    </xf>
    <xf numFmtId="0" fontId="5" fillId="2" borderId="1" xfId="0" applyFont="1" applyFill="1" applyBorder="1" applyAlignment="1">
      <alignment horizontal="center" vertical="top" wrapText="1"/>
    </xf>
    <xf numFmtId="1" fontId="2" fillId="0" borderId="1" xfId="1" applyNumberFormat="1" applyFont="1" applyFill="1" applyBorder="1" applyAlignment="1">
      <alignment horizontal="right" vertical="top" wrapText="1"/>
    </xf>
    <xf numFmtId="1" fontId="7" fillId="2" borderId="0" xfId="0" applyNumberFormat="1" applyFont="1" applyFill="1" applyAlignment="1">
      <alignment horizontal="right"/>
    </xf>
    <xf numFmtId="1" fontId="0" fillId="2" borderId="0" xfId="0" applyNumberFormat="1" applyFont="1" applyFill="1" applyAlignment="1">
      <alignment horizontal="right"/>
    </xf>
    <xf numFmtId="1" fontId="5" fillId="3" borderId="0" xfId="0" applyNumberFormat="1" applyFont="1" applyFill="1" applyBorder="1" applyAlignment="1">
      <alignment horizontal="right" vertical="top"/>
    </xf>
    <xf numFmtId="1" fontId="5" fillId="3" borderId="0" xfId="0" applyNumberFormat="1" applyFont="1" applyFill="1" applyBorder="1" applyAlignment="1">
      <alignment horizontal="right" vertical="top" wrapText="1"/>
    </xf>
    <xf numFmtId="1" fontId="5" fillId="3" borderId="0" xfId="0" applyNumberFormat="1" applyFont="1" applyFill="1" applyBorder="1" applyAlignment="1">
      <alignment horizontal="right"/>
    </xf>
    <xf numFmtId="1" fontId="5" fillId="2" borderId="1" xfId="0" applyNumberFormat="1" applyFont="1" applyFill="1" applyBorder="1" applyAlignment="1">
      <alignment horizontal="right" vertical="top" wrapText="1"/>
    </xf>
    <xf numFmtId="1" fontId="2" fillId="0" borderId="1" xfId="0" applyNumberFormat="1" applyFont="1" applyFill="1" applyBorder="1" applyAlignment="1">
      <alignment horizontal="right" vertical="top" wrapText="1"/>
    </xf>
    <xf numFmtId="1" fontId="5" fillId="4" borderId="1" xfId="0" applyNumberFormat="1" applyFont="1" applyFill="1" applyBorder="1" applyAlignment="1">
      <alignment horizontal="right" vertical="top"/>
    </xf>
    <xf numFmtId="1" fontId="5" fillId="4" borderId="1" xfId="2" applyNumberFormat="1" applyFont="1" applyFill="1" applyBorder="1" applyAlignment="1">
      <alignment horizontal="right" vertical="top"/>
    </xf>
    <xf numFmtId="1" fontId="2" fillId="5" borderId="1" xfId="0" applyNumberFormat="1" applyFont="1" applyFill="1" applyBorder="1" applyAlignment="1">
      <alignment horizontal="right" vertical="top" wrapText="1"/>
    </xf>
    <xf numFmtId="1" fontId="0" fillId="3" borderId="0" xfId="0" applyNumberFormat="1" applyFont="1" applyFill="1" applyAlignment="1">
      <alignment horizontal="right" vertical="top"/>
    </xf>
    <xf numFmtId="1" fontId="0" fillId="0" borderId="0" xfId="0" applyNumberFormat="1" applyFont="1" applyAlignment="1">
      <alignment horizontal="right" vertical="top"/>
    </xf>
    <xf numFmtId="0" fontId="2" fillId="3" borderId="0" xfId="0" applyFont="1" applyFill="1" applyBorder="1" applyAlignment="1">
      <alignment horizontal="center" vertical="center" wrapText="1"/>
    </xf>
    <xf numFmtId="0" fontId="2" fillId="3" borderId="0" xfId="0" applyFont="1" applyFill="1" applyAlignment="1">
      <alignment horizontal="center"/>
    </xf>
    <xf numFmtId="0" fontId="6" fillId="3" borderId="0" xfId="0" applyFont="1" applyFill="1" applyBorder="1" applyAlignment="1">
      <alignment horizontal="center" vertical="top"/>
    </xf>
    <xf numFmtId="0" fontId="2" fillId="0" borderId="1" xfId="0" quotePrefix="1" applyFont="1" applyFill="1" applyBorder="1" applyAlignment="1">
      <alignment horizontal="left" vertical="top"/>
    </xf>
    <xf numFmtId="0" fontId="3" fillId="4" borderId="1" xfId="0" applyFont="1" applyFill="1" applyBorder="1" applyAlignment="1">
      <alignment vertical="top" wrapText="1"/>
    </xf>
    <xf numFmtId="0" fontId="3" fillId="4" borderId="1" xfId="0" applyFont="1" applyFill="1" applyBorder="1" applyAlignment="1">
      <alignment horizontal="left" vertical="top"/>
    </xf>
    <xf numFmtId="0" fontId="5" fillId="2" borderId="1" xfId="0" applyFont="1" applyFill="1" applyBorder="1" applyAlignment="1">
      <alignment horizontal="center" vertical="top" wrapText="1"/>
    </xf>
    <xf numFmtId="0" fontId="5" fillId="4" borderId="1" xfId="0" applyFont="1" applyFill="1" applyBorder="1" applyAlignment="1">
      <alignment horizontal="left" vertical="top" wrapText="1"/>
    </xf>
    <xf numFmtId="0" fontId="5" fillId="4" borderId="1" xfId="0" applyFont="1" applyFill="1" applyBorder="1" applyAlignment="1">
      <alignment vertical="top"/>
    </xf>
    <xf numFmtId="0" fontId="1" fillId="0" borderId="0" xfId="0" applyFont="1" applyAlignment="1">
      <alignment vertical="top"/>
    </xf>
    <xf numFmtId="164" fontId="0" fillId="0" borderId="0" xfId="0" applyNumberFormat="1" applyFont="1" applyAlignment="1">
      <alignment vertical="top"/>
    </xf>
    <xf numFmtId="0" fontId="6" fillId="0" borderId="1" xfId="0" applyFont="1" applyFill="1" applyBorder="1" applyAlignment="1">
      <alignment vertical="top" wrapText="1"/>
    </xf>
    <xf numFmtId="0" fontId="6" fillId="0" borderId="1" xfId="0" applyFont="1" applyFill="1" applyBorder="1" applyAlignment="1">
      <alignment horizontal="center" vertical="top" wrapText="1"/>
    </xf>
    <xf numFmtId="1" fontId="6" fillId="0" borderId="1" xfId="0" applyNumberFormat="1" applyFont="1" applyFill="1" applyBorder="1" applyAlignment="1">
      <alignment horizontal="right" vertical="top" wrapText="1"/>
    </xf>
    <xf numFmtId="164" fontId="6" fillId="6" borderId="1" xfId="0" applyNumberFormat="1" applyFont="1" applyFill="1" applyBorder="1" applyAlignment="1">
      <alignment vertical="top" wrapText="1"/>
    </xf>
    <xf numFmtId="44" fontId="6" fillId="5" borderId="1" xfId="0" applyNumberFormat="1" applyFont="1" applyFill="1" applyBorder="1" applyAlignment="1">
      <alignment vertical="top" wrapText="1"/>
    </xf>
    <xf numFmtId="0" fontId="14" fillId="0" borderId="0" xfId="0" applyFont="1" applyAlignment="1">
      <alignment vertical="top"/>
    </xf>
    <xf numFmtId="164" fontId="5" fillId="5" borderId="27" xfId="0" applyNumberFormat="1" applyFont="1" applyFill="1" applyBorder="1" applyAlignment="1">
      <alignment horizontal="left" vertical="top" wrapText="1"/>
    </xf>
    <xf numFmtId="164" fontId="5" fillId="5" borderId="28" xfId="0" applyNumberFormat="1" applyFont="1" applyFill="1" applyBorder="1" applyAlignment="1">
      <alignment horizontal="left" vertical="top" wrapText="1"/>
    </xf>
    <xf numFmtId="44" fontId="3" fillId="5" borderId="29" xfId="0" applyNumberFormat="1" applyFont="1" applyFill="1" applyBorder="1" applyAlignment="1">
      <alignment vertical="top" wrapText="1"/>
    </xf>
    <xf numFmtId="0" fontId="2" fillId="5" borderId="1" xfId="0" quotePrefix="1" applyFont="1" applyFill="1" applyBorder="1" applyAlignment="1">
      <alignment horizontal="left" vertical="top"/>
    </xf>
    <xf numFmtId="0" fontId="2" fillId="5" borderId="1" xfId="0" applyFont="1" applyFill="1" applyBorder="1" applyAlignment="1">
      <alignment horizontal="left" vertical="top" wrapText="1"/>
    </xf>
    <xf numFmtId="0" fontId="2" fillId="5" borderId="1" xfId="0" applyFont="1" applyFill="1" applyBorder="1" applyAlignment="1">
      <alignment horizontal="center" vertical="top" wrapText="1"/>
    </xf>
    <xf numFmtId="1" fontId="2" fillId="5" borderId="1" xfId="1" applyNumberFormat="1" applyFont="1" applyFill="1" applyBorder="1" applyAlignment="1">
      <alignment horizontal="right" vertical="top" wrapText="1"/>
    </xf>
    <xf numFmtId="164" fontId="2" fillId="5" borderId="1" xfId="0" applyNumberFormat="1" applyFont="1" applyFill="1" applyBorder="1" applyAlignment="1">
      <alignment vertical="top" wrapText="1"/>
    </xf>
    <xf numFmtId="0" fontId="3" fillId="0" borderId="1" xfId="0" applyFont="1" applyFill="1" applyBorder="1" applyAlignment="1">
      <alignment horizontal="left" vertical="top"/>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1" fillId="6" borderId="25" xfId="0" applyFont="1" applyFill="1" applyBorder="1" applyAlignment="1">
      <alignment horizontal="center" vertical="center" wrapText="1"/>
    </xf>
    <xf numFmtId="0" fontId="1" fillId="6" borderId="12" xfId="0" applyFont="1" applyFill="1" applyBorder="1" applyAlignment="1">
      <alignment horizontal="center" vertical="center" wrapText="1"/>
    </xf>
    <xf numFmtId="0" fontId="1" fillId="6" borderId="15" xfId="0" applyFont="1" applyFill="1" applyBorder="1" applyAlignment="1">
      <alignment horizontal="center" vertical="center" wrapText="1"/>
    </xf>
    <xf numFmtId="1" fontId="1" fillId="3" borderId="26" xfId="0" applyNumberFormat="1" applyFont="1" applyFill="1" applyBorder="1" applyAlignment="1">
      <alignment horizontal="center" vertical="top"/>
    </xf>
    <xf numFmtId="1" fontId="1" fillId="3" borderId="23" xfId="0" applyNumberFormat="1" applyFont="1" applyFill="1" applyBorder="1" applyAlignment="1">
      <alignment horizontal="center" vertical="top"/>
    </xf>
    <xf numFmtId="1" fontId="1" fillId="3" borderId="14" xfId="0" applyNumberFormat="1" applyFont="1" applyFill="1" applyBorder="1" applyAlignment="1">
      <alignment horizontal="center" vertical="top"/>
    </xf>
    <xf numFmtId="14" fontId="1" fillId="6" borderId="26" xfId="0" applyNumberFormat="1" applyFont="1" applyFill="1" applyBorder="1" applyAlignment="1">
      <alignment horizontal="center" vertical="center"/>
    </xf>
    <xf numFmtId="14" fontId="1" fillId="6" borderId="23" xfId="0" applyNumberFormat="1" applyFont="1" applyFill="1" applyBorder="1" applyAlignment="1">
      <alignment horizontal="center" vertical="center"/>
    </xf>
    <xf numFmtId="14" fontId="1" fillId="6" borderId="14" xfId="0" applyNumberFormat="1" applyFont="1" applyFill="1" applyBorder="1" applyAlignment="1">
      <alignment horizontal="center" vertical="center"/>
    </xf>
    <xf numFmtId="0" fontId="1" fillId="3" borderId="21" xfId="0" applyFont="1" applyFill="1" applyBorder="1" applyAlignment="1">
      <alignment horizontal="center" vertical="top"/>
    </xf>
    <xf numFmtId="0" fontId="1" fillId="3" borderId="24" xfId="0" applyFont="1" applyFill="1" applyBorder="1" applyAlignment="1">
      <alignment horizontal="center" vertical="top"/>
    </xf>
    <xf numFmtId="0" fontId="1" fillId="3" borderId="10" xfId="0" applyFont="1" applyFill="1" applyBorder="1" applyAlignment="1">
      <alignment horizontal="center" vertical="top"/>
    </xf>
    <xf numFmtId="0" fontId="2" fillId="3" borderId="16" xfId="0" applyFont="1" applyFill="1" applyBorder="1" applyAlignment="1">
      <alignment horizontal="left" vertical="top" wrapText="1"/>
    </xf>
    <xf numFmtId="0" fontId="2" fillId="3" borderId="17" xfId="0" applyFont="1" applyFill="1" applyBorder="1" applyAlignment="1">
      <alignment horizontal="left" vertical="top" wrapText="1"/>
    </xf>
    <xf numFmtId="0" fontId="2" fillId="3" borderId="18" xfId="0" applyFont="1" applyFill="1" applyBorder="1" applyAlignment="1">
      <alignment horizontal="left" vertical="top" wrapText="1"/>
    </xf>
    <xf numFmtId="0" fontId="1" fillId="6" borderId="11" xfId="0" applyFont="1" applyFill="1" applyBorder="1" applyAlignment="1">
      <alignment horizontal="center" vertical="center" wrapText="1"/>
    </xf>
    <xf numFmtId="0" fontId="1" fillId="3" borderId="9" xfId="0" applyFont="1" applyFill="1" applyBorder="1" applyAlignment="1">
      <alignment horizontal="center" vertical="top"/>
    </xf>
    <xf numFmtId="0" fontId="1" fillId="3" borderId="23" xfId="0" applyFont="1" applyFill="1" applyBorder="1" applyAlignment="1">
      <alignment horizontal="center" vertical="top"/>
    </xf>
    <xf numFmtId="0" fontId="1" fillId="3" borderId="14" xfId="0" applyFont="1" applyFill="1" applyBorder="1" applyAlignment="1">
      <alignment horizontal="center" vertical="top"/>
    </xf>
    <xf numFmtId="0" fontId="1" fillId="6" borderId="13" xfId="0" applyFont="1" applyFill="1" applyBorder="1" applyAlignment="1">
      <alignment horizontal="center"/>
    </xf>
    <xf numFmtId="0" fontId="1" fillId="6" borderId="24" xfId="0" applyFont="1" applyFill="1" applyBorder="1" applyAlignment="1">
      <alignment horizontal="center"/>
    </xf>
    <xf numFmtId="0" fontId="1" fillId="6" borderId="10" xfId="0" applyFont="1" applyFill="1" applyBorder="1" applyAlignment="1">
      <alignment horizontal="center"/>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278752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Y47"/>
  <sheetViews>
    <sheetView tabSelected="1" topLeftCell="A30" zoomScale="60" zoomScaleNormal="60" workbookViewId="0">
      <selection activeCell="A42" sqref="A1:T42"/>
    </sheetView>
  </sheetViews>
  <sheetFormatPr defaultColWidth="9.109375" defaultRowHeight="14.4" x14ac:dyDescent="0.3"/>
  <cols>
    <col min="1" max="1" width="13.5546875" style="55" customWidth="1"/>
    <col min="2" max="2" width="59.5546875" style="54" customWidth="1"/>
    <col min="3" max="3" width="13.33203125" style="56" customWidth="1"/>
    <col min="4" max="4" width="7.5546875" style="84" customWidth="1"/>
    <col min="5" max="6" width="19.5546875" style="54" customWidth="1"/>
    <col min="7" max="7" width="7.21875" style="54" customWidth="1"/>
    <col min="8" max="9" width="19.5546875" style="54" customWidth="1"/>
    <col min="10" max="10" width="7.44140625" style="54" customWidth="1"/>
    <col min="11" max="12" width="19.5546875" style="54" customWidth="1"/>
    <col min="13" max="13" width="7.21875" style="54" customWidth="1"/>
    <col min="14" max="15" width="19.5546875" style="54" customWidth="1"/>
    <col min="16" max="16" width="7.21875" style="54" customWidth="1"/>
    <col min="17" max="18" width="19.5546875" style="54" customWidth="1"/>
    <col min="19" max="19" width="21.33203125" style="54" customWidth="1"/>
    <col min="20" max="20" width="36.77734375" style="54" customWidth="1"/>
    <col min="21" max="16384" width="9.109375" style="54"/>
  </cols>
  <sheetData>
    <row r="1" spans="1:25" s="43" customFormat="1" ht="31.2" x14ac:dyDescent="0.6">
      <c r="A1" s="7"/>
      <c r="B1" s="2" t="s">
        <v>13</v>
      </c>
      <c r="C1" s="3"/>
      <c r="D1" s="73"/>
      <c r="E1" s="1"/>
      <c r="F1" s="1"/>
      <c r="G1" s="1"/>
      <c r="H1" s="1"/>
      <c r="I1" s="1"/>
      <c r="J1" s="1"/>
      <c r="K1" s="1"/>
      <c r="L1" s="5"/>
      <c r="M1" s="1"/>
      <c r="N1" s="1"/>
      <c r="O1" s="1"/>
      <c r="P1" s="1"/>
      <c r="Q1" s="1"/>
      <c r="R1" s="1"/>
      <c r="S1" s="1"/>
      <c r="T1" s="1"/>
    </row>
    <row r="2" spans="1:25" s="51" customFormat="1" ht="28.8" customHeight="1" x14ac:dyDescent="0.3">
      <c r="A2" s="48"/>
      <c r="B2" s="37" t="s">
        <v>24</v>
      </c>
      <c r="C2" s="4"/>
      <c r="D2" s="74"/>
      <c r="E2" s="49"/>
      <c r="F2" s="49"/>
      <c r="G2" s="49"/>
      <c r="H2" s="49"/>
      <c r="I2" s="49"/>
      <c r="J2" s="49"/>
      <c r="K2" s="49"/>
      <c r="L2" s="50"/>
      <c r="M2" s="49"/>
      <c r="N2" s="49"/>
      <c r="O2" s="49"/>
      <c r="P2" s="49"/>
      <c r="Q2" s="49"/>
      <c r="R2" s="49"/>
      <c r="S2" s="49"/>
      <c r="T2" s="49"/>
    </row>
    <row r="3" spans="1:25" s="53" customFormat="1" ht="15.6" x14ac:dyDescent="0.3">
      <c r="A3" s="26" t="s">
        <v>60</v>
      </c>
      <c r="B3" s="110" t="s">
        <v>72</v>
      </c>
      <c r="C3" s="35"/>
      <c r="D3" s="75"/>
      <c r="E3" s="34"/>
      <c r="F3" s="34"/>
      <c r="G3" s="34"/>
      <c r="H3" s="34"/>
      <c r="I3" s="34"/>
      <c r="J3" s="34"/>
      <c r="K3" s="34"/>
      <c r="L3" s="34"/>
      <c r="M3" s="34"/>
      <c r="N3" s="34"/>
      <c r="O3" s="34"/>
      <c r="P3" s="34"/>
      <c r="Q3" s="34"/>
      <c r="R3" s="34"/>
      <c r="S3" s="52"/>
      <c r="T3" s="52"/>
      <c r="U3" s="52"/>
      <c r="V3" s="52"/>
      <c r="W3" s="52"/>
      <c r="X3" s="52"/>
      <c r="Y3" s="52"/>
    </row>
    <row r="4" spans="1:25" s="53" customFormat="1" ht="31.2" x14ac:dyDescent="0.3">
      <c r="A4" s="57" t="s">
        <v>10</v>
      </c>
      <c r="B4" s="60" t="s">
        <v>46</v>
      </c>
      <c r="C4" s="35"/>
      <c r="D4" s="76"/>
      <c r="E4" s="38"/>
      <c r="F4" s="38"/>
      <c r="G4" s="38"/>
      <c r="H4" s="38"/>
      <c r="I4" s="38"/>
      <c r="J4" s="38"/>
      <c r="K4" s="38"/>
      <c r="L4" s="34"/>
      <c r="M4" s="38"/>
      <c r="N4" s="38"/>
      <c r="O4" s="38"/>
      <c r="P4" s="38"/>
      <c r="Q4" s="38"/>
      <c r="R4" s="38"/>
      <c r="S4" s="52"/>
      <c r="T4" s="52"/>
      <c r="U4" s="52"/>
      <c r="V4" s="52"/>
      <c r="W4" s="52"/>
      <c r="X4" s="52"/>
      <c r="Y4" s="52"/>
    </row>
    <row r="5" spans="1:25" s="53" customFormat="1" ht="15.6" x14ac:dyDescent="0.3">
      <c r="A5" s="69" t="s">
        <v>14</v>
      </c>
      <c r="B5" s="62"/>
      <c r="C5" s="35"/>
      <c r="D5" s="77"/>
      <c r="E5" s="21"/>
      <c r="F5" s="21"/>
      <c r="G5" s="21"/>
      <c r="H5" s="21"/>
      <c r="I5" s="21"/>
      <c r="J5" s="21"/>
      <c r="K5" s="21"/>
      <c r="L5" s="34"/>
      <c r="M5" s="21"/>
      <c r="N5" s="21"/>
      <c r="O5" s="21"/>
      <c r="P5" s="21"/>
      <c r="Q5" s="21"/>
      <c r="R5" s="21"/>
      <c r="S5" s="52"/>
      <c r="T5" s="52"/>
      <c r="U5" s="52"/>
      <c r="V5" s="52"/>
      <c r="W5" s="52"/>
      <c r="X5" s="52"/>
      <c r="Y5" s="52"/>
    </row>
    <row r="6" spans="1:25" s="51" customFormat="1" ht="15.6" x14ac:dyDescent="0.3">
      <c r="A6" s="58"/>
      <c r="B6" s="59"/>
      <c r="C6" s="35"/>
      <c r="D6" s="77"/>
      <c r="E6" s="21"/>
      <c r="F6" s="21"/>
      <c r="G6" s="21"/>
      <c r="H6" s="21"/>
      <c r="I6" s="21"/>
      <c r="J6" s="21"/>
      <c r="K6" s="21"/>
      <c r="L6" s="34"/>
      <c r="M6" s="21"/>
      <c r="N6" s="21"/>
      <c r="O6" s="21"/>
      <c r="P6" s="21"/>
      <c r="Q6" s="21"/>
      <c r="R6" s="21"/>
      <c r="S6" s="52"/>
      <c r="T6" s="52"/>
      <c r="U6" s="52"/>
      <c r="V6" s="52"/>
      <c r="W6" s="52"/>
      <c r="X6" s="52"/>
      <c r="Y6" s="52"/>
    </row>
    <row r="7" spans="1:25" s="52" customFormat="1" ht="15.6" x14ac:dyDescent="0.3">
      <c r="A7" s="22" t="s">
        <v>3</v>
      </c>
      <c r="B7" s="23"/>
      <c r="C7" s="85"/>
      <c r="D7" s="77"/>
      <c r="E7" s="21"/>
      <c r="F7" s="21"/>
      <c r="G7" s="21"/>
      <c r="H7" s="21"/>
      <c r="I7" s="21"/>
      <c r="J7" s="21"/>
      <c r="K7" s="21"/>
      <c r="L7" s="34"/>
      <c r="M7" s="21"/>
      <c r="N7" s="21"/>
      <c r="O7" s="21"/>
      <c r="P7" s="21"/>
      <c r="Q7" s="21"/>
      <c r="R7" s="21"/>
    </row>
    <row r="8" spans="1:25" s="52" customFormat="1" ht="15.6" x14ac:dyDescent="0.3">
      <c r="A8" s="63" t="s">
        <v>25</v>
      </c>
      <c r="B8" s="24"/>
      <c r="C8" s="87"/>
      <c r="D8" s="77"/>
      <c r="E8" s="21"/>
      <c r="F8" s="21"/>
      <c r="G8" s="21"/>
      <c r="H8" s="21"/>
      <c r="I8" s="21"/>
      <c r="J8" s="21"/>
      <c r="K8" s="21"/>
      <c r="L8" s="34"/>
      <c r="M8" s="21"/>
      <c r="N8" s="21"/>
      <c r="O8" s="21"/>
      <c r="P8" s="21"/>
      <c r="Q8" s="21"/>
      <c r="R8" s="21"/>
    </row>
    <row r="9" spans="1:25" s="52" customFormat="1" ht="15.6" x14ac:dyDescent="0.3">
      <c r="A9" s="33" t="s">
        <v>26</v>
      </c>
      <c r="B9" s="6"/>
      <c r="C9" s="86"/>
      <c r="D9" s="77"/>
      <c r="E9" s="21"/>
      <c r="F9" s="21"/>
      <c r="G9" s="21"/>
      <c r="H9" s="21"/>
      <c r="I9" s="21"/>
      <c r="J9" s="21"/>
      <c r="K9" s="21"/>
      <c r="L9" s="34"/>
      <c r="M9" s="21"/>
      <c r="N9" s="21"/>
      <c r="O9" s="21"/>
      <c r="P9" s="21"/>
      <c r="Q9" s="21"/>
      <c r="R9" s="21"/>
    </row>
    <row r="10" spans="1:25" s="52" customFormat="1" ht="15.6" x14ac:dyDescent="0.3">
      <c r="A10" s="33" t="s">
        <v>27</v>
      </c>
      <c r="B10" s="6"/>
      <c r="C10" s="86"/>
      <c r="D10" s="77"/>
      <c r="E10" s="21"/>
      <c r="F10" s="21"/>
      <c r="G10" s="21"/>
      <c r="H10" s="21"/>
      <c r="I10" s="21"/>
      <c r="J10" s="21"/>
      <c r="K10" s="21"/>
      <c r="L10" s="34"/>
      <c r="M10" s="21"/>
      <c r="N10" s="21"/>
      <c r="O10" s="21"/>
      <c r="P10" s="21"/>
      <c r="Q10" s="21"/>
      <c r="R10" s="21"/>
    </row>
    <row r="11" spans="1:25" s="52" customFormat="1" ht="15.6" x14ac:dyDescent="0.3">
      <c r="A11" s="25"/>
      <c r="B11" s="20"/>
      <c r="C11" s="35"/>
      <c r="D11" s="77"/>
      <c r="E11" s="21"/>
      <c r="F11" s="21"/>
      <c r="G11" s="21"/>
      <c r="H11" s="21"/>
      <c r="I11" s="21"/>
      <c r="J11" s="21"/>
      <c r="K11" s="21"/>
      <c r="L11" s="34"/>
      <c r="M11" s="21"/>
      <c r="N11" s="21"/>
      <c r="O11" s="21"/>
      <c r="P11" s="21"/>
      <c r="Q11" s="21"/>
      <c r="R11" s="21"/>
    </row>
    <row r="12" spans="1:25" s="53" customFormat="1" ht="15.6" x14ac:dyDescent="0.3">
      <c r="A12" s="8"/>
      <c r="B12" s="9"/>
      <c r="C12" s="71"/>
      <c r="D12" s="111" t="s">
        <v>4</v>
      </c>
      <c r="E12" s="111"/>
      <c r="F12" s="111"/>
      <c r="G12" s="111" t="s">
        <v>5</v>
      </c>
      <c r="H12" s="111"/>
      <c r="I12" s="111"/>
      <c r="J12" s="111" t="s">
        <v>6</v>
      </c>
      <c r="K12" s="111"/>
      <c r="L12" s="112"/>
      <c r="M12" s="111" t="s">
        <v>34</v>
      </c>
      <c r="N12" s="111"/>
      <c r="O12" s="111"/>
      <c r="P12" s="111" t="s">
        <v>35</v>
      </c>
      <c r="Q12" s="111"/>
      <c r="R12" s="111"/>
      <c r="S12" s="44" t="s">
        <v>8</v>
      </c>
    </row>
    <row r="13" spans="1:25" ht="31.2" x14ac:dyDescent="0.3">
      <c r="A13" s="8" t="s">
        <v>0</v>
      </c>
      <c r="B13" s="9" t="s">
        <v>15</v>
      </c>
      <c r="C13" s="71" t="s">
        <v>1</v>
      </c>
      <c r="D13" s="78" t="s">
        <v>7</v>
      </c>
      <c r="E13" s="14" t="s">
        <v>11</v>
      </c>
      <c r="F13" s="14" t="s">
        <v>31</v>
      </c>
      <c r="G13" s="47" t="s">
        <v>9</v>
      </c>
      <c r="H13" s="14" t="s">
        <v>11</v>
      </c>
      <c r="I13" s="14" t="s">
        <v>32</v>
      </c>
      <c r="J13" s="47" t="s">
        <v>9</v>
      </c>
      <c r="K13" s="14" t="s">
        <v>11</v>
      </c>
      <c r="L13" s="14" t="s">
        <v>33</v>
      </c>
      <c r="M13" s="91" t="s">
        <v>9</v>
      </c>
      <c r="N13" s="14" t="s">
        <v>11</v>
      </c>
      <c r="O13" s="14" t="s">
        <v>36</v>
      </c>
      <c r="P13" s="91" t="s">
        <v>9</v>
      </c>
      <c r="Q13" s="14" t="s">
        <v>11</v>
      </c>
      <c r="R13" s="14" t="s">
        <v>37</v>
      </c>
      <c r="S13" s="45" t="s">
        <v>12</v>
      </c>
      <c r="T13" s="46" t="s">
        <v>22</v>
      </c>
    </row>
    <row r="14" spans="1:25" s="94" customFormat="1" ht="15.6" x14ac:dyDescent="0.3">
      <c r="A14" s="92">
        <v>1</v>
      </c>
      <c r="B14" s="93" t="s">
        <v>38</v>
      </c>
      <c r="C14" s="42"/>
      <c r="D14" s="80"/>
      <c r="E14" s="39"/>
      <c r="F14" s="40">
        <f>SUBTOTAL(9, F15:F22)</f>
        <v>0</v>
      </c>
      <c r="G14" s="39"/>
      <c r="H14" s="41"/>
      <c r="I14" s="40">
        <f>SUBTOTAL(9, I15:I22)</f>
        <v>0</v>
      </c>
      <c r="J14" s="39"/>
      <c r="K14" s="40"/>
      <c r="L14" s="40">
        <f>SUBTOTAL(9, L15:L22)</f>
        <v>0</v>
      </c>
      <c r="M14" s="39"/>
      <c r="N14" s="41"/>
      <c r="O14" s="40">
        <f>SUBTOTAL(9, O15:O22)</f>
        <v>0</v>
      </c>
      <c r="P14" s="39"/>
      <c r="Q14" s="41"/>
      <c r="R14" s="40">
        <f>SUBTOTAL(9, R15:R22)</f>
        <v>0</v>
      </c>
      <c r="S14" s="40">
        <f>SUBTOTAL(9, S15:S22)</f>
        <v>0</v>
      </c>
      <c r="T14" s="64"/>
    </row>
    <row r="15" spans="1:25" s="94" customFormat="1" ht="91.2" customHeight="1" x14ac:dyDescent="0.3">
      <c r="A15" s="27" t="s">
        <v>39</v>
      </c>
      <c r="B15" s="11" t="s">
        <v>62</v>
      </c>
      <c r="C15" s="16" t="s">
        <v>28</v>
      </c>
      <c r="D15" s="79">
        <v>12</v>
      </c>
      <c r="E15" s="61"/>
      <c r="F15" s="17">
        <f t="shared" ref="F15:F22" si="0">D15*E15</f>
        <v>0</v>
      </c>
      <c r="G15" s="79">
        <v>12</v>
      </c>
      <c r="H15" s="61"/>
      <c r="I15" s="15">
        <f t="shared" ref="I15:I17" si="1">G15*H15</f>
        <v>0</v>
      </c>
      <c r="J15" s="79">
        <v>2</v>
      </c>
      <c r="K15" s="61"/>
      <c r="L15" s="15">
        <f t="shared" ref="L15:L17" si="2">J15*K15</f>
        <v>0</v>
      </c>
      <c r="M15" s="79">
        <v>2</v>
      </c>
      <c r="N15" s="61"/>
      <c r="O15" s="15">
        <f t="shared" ref="O15:O17" si="3">M15*N15</f>
        <v>0</v>
      </c>
      <c r="P15" s="79">
        <v>2</v>
      </c>
      <c r="Q15" s="61"/>
      <c r="R15" s="15">
        <f t="shared" ref="R15:R17" si="4">P15*Q15</f>
        <v>0</v>
      </c>
      <c r="S15" s="36">
        <f t="shared" ref="S15:S17" si="5">+R15+O15+L15+I15+F15</f>
        <v>0</v>
      </c>
      <c r="T15" s="64"/>
    </row>
    <row r="16" spans="1:25" s="94" customFormat="1" ht="91.2" customHeight="1" x14ac:dyDescent="0.3">
      <c r="A16" s="27" t="s">
        <v>40</v>
      </c>
      <c r="B16" s="11" t="s">
        <v>61</v>
      </c>
      <c r="C16" s="16" t="s">
        <v>28</v>
      </c>
      <c r="D16" s="79">
        <v>4</v>
      </c>
      <c r="E16" s="61"/>
      <c r="F16" s="17">
        <f t="shared" ref="F16" si="6">D16*E16</f>
        <v>0</v>
      </c>
      <c r="G16" s="79">
        <v>4</v>
      </c>
      <c r="H16" s="61"/>
      <c r="I16" s="15">
        <f t="shared" si="1"/>
        <v>0</v>
      </c>
      <c r="J16" s="79">
        <v>4</v>
      </c>
      <c r="K16" s="61"/>
      <c r="L16" s="15">
        <f t="shared" si="2"/>
        <v>0</v>
      </c>
      <c r="M16" s="79">
        <v>4</v>
      </c>
      <c r="N16" s="61"/>
      <c r="O16" s="15">
        <f t="shared" si="3"/>
        <v>0</v>
      </c>
      <c r="P16" s="79">
        <v>4</v>
      </c>
      <c r="Q16" s="61"/>
      <c r="R16" s="15">
        <f t="shared" si="4"/>
        <v>0</v>
      </c>
      <c r="S16" s="36">
        <f t="shared" si="5"/>
        <v>0</v>
      </c>
      <c r="T16" s="64"/>
    </row>
    <row r="17" spans="1:20" s="94" customFormat="1" ht="85.2" customHeight="1" x14ac:dyDescent="0.3">
      <c r="A17" s="27" t="s">
        <v>41</v>
      </c>
      <c r="B17" s="11" t="s">
        <v>47</v>
      </c>
      <c r="C17" s="16" t="s">
        <v>28</v>
      </c>
      <c r="D17" s="79">
        <v>2</v>
      </c>
      <c r="E17" s="61"/>
      <c r="F17" s="17">
        <f t="shared" si="0"/>
        <v>0</v>
      </c>
      <c r="G17" s="79">
        <v>2</v>
      </c>
      <c r="H17" s="61"/>
      <c r="I17" s="15">
        <f t="shared" si="1"/>
        <v>0</v>
      </c>
      <c r="J17" s="79">
        <v>2</v>
      </c>
      <c r="K17" s="61"/>
      <c r="L17" s="15">
        <f t="shared" si="2"/>
        <v>0</v>
      </c>
      <c r="M17" s="79">
        <v>2</v>
      </c>
      <c r="N17" s="61"/>
      <c r="O17" s="15">
        <f t="shared" si="3"/>
        <v>0</v>
      </c>
      <c r="P17" s="79">
        <v>2</v>
      </c>
      <c r="Q17" s="61"/>
      <c r="R17" s="15">
        <f t="shared" si="4"/>
        <v>0</v>
      </c>
      <c r="S17" s="36">
        <f t="shared" si="5"/>
        <v>0</v>
      </c>
      <c r="T17" s="64"/>
    </row>
    <row r="18" spans="1:20" s="94" customFormat="1" ht="84" customHeight="1" x14ac:dyDescent="0.3">
      <c r="A18" s="27" t="s">
        <v>42</v>
      </c>
      <c r="B18" s="11" t="s">
        <v>48</v>
      </c>
      <c r="C18" s="16" t="s">
        <v>28</v>
      </c>
      <c r="D18" s="79">
        <v>2</v>
      </c>
      <c r="E18" s="61"/>
      <c r="F18" s="17">
        <f t="shared" si="0"/>
        <v>0</v>
      </c>
      <c r="G18" s="79">
        <v>2</v>
      </c>
      <c r="H18" s="61"/>
      <c r="I18" s="15">
        <f t="shared" ref="I18:I19" si="7">G18*H18</f>
        <v>0</v>
      </c>
      <c r="J18" s="79">
        <v>2</v>
      </c>
      <c r="K18" s="61"/>
      <c r="L18" s="15">
        <f t="shared" ref="L18:L19" si="8">J18*K18</f>
        <v>0</v>
      </c>
      <c r="M18" s="79">
        <v>2</v>
      </c>
      <c r="N18" s="61"/>
      <c r="O18" s="15">
        <f t="shared" ref="O18:O19" si="9">M18*N18</f>
        <v>0</v>
      </c>
      <c r="P18" s="79">
        <v>2</v>
      </c>
      <c r="Q18" s="61"/>
      <c r="R18" s="15">
        <f t="shared" ref="R18:R19" si="10">P18*Q18</f>
        <v>0</v>
      </c>
      <c r="S18" s="36">
        <f t="shared" ref="S18:S19" si="11">+R18+O18+L18+I18+F18</f>
        <v>0</v>
      </c>
      <c r="T18" s="64"/>
    </row>
    <row r="19" spans="1:20" s="94" customFormat="1" ht="84" customHeight="1" x14ac:dyDescent="0.3">
      <c r="A19" s="27" t="s">
        <v>50</v>
      </c>
      <c r="B19" s="11" t="s">
        <v>49</v>
      </c>
      <c r="C19" s="16" t="s">
        <v>28</v>
      </c>
      <c r="D19" s="79">
        <v>2</v>
      </c>
      <c r="E19" s="61"/>
      <c r="F19" s="17">
        <f t="shared" si="0"/>
        <v>0</v>
      </c>
      <c r="G19" s="79">
        <v>2</v>
      </c>
      <c r="H19" s="61"/>
      <c r="I19" s="15">
        <f t="shared" si="7"/>
        <v>0</v>
      </c>
      <c r="J19" s="79">
        <v>2</v>
      </c>
      <c r="K19" s="61"/>
      <c r="L19" s="15">
        <f t="shared" si="8"/>
        <v>0</v>
      </c>
      <c r="M19" s="79">
        <v>2</v>
      </c>
      <c r="N19" s="61"/>
      <c r="O19" s="15">
        <f t="shared" si="9"/>
        <v>0</v>
      </c>
      <c r="P19" s="79">
        <v>2</v>
      </c>
      <c r="Q19" s="61"/>
      <c r="R19" s="15">
        <f t="shared" si="10"/>
        <v>0</v>
      </c>
      <c r="S19" s="36">
        <f t="shared" si="11"/>
        <v>0</v>
      </c>
      <c r="T19" s="64"/>
    </row>
    <row r="20" spans="1:20" s="101" customFormat="1" ht="87" customHeight="1" x14ac:dyDescent="0.3">
      <c r="A20" s="27" t="s">
        <v>51</v>
      </c>
      <c r="B20" s="96" t="s">
        <v>43</v>
      </c>
      <c r="C20" s="97" t="s">
        <v>28</v>
      </c>
      <c r="D20" s="98">
        <v>2</v>
      </c>
      <c r="E20" s="99"/>
      <c r="F20" s="17">
        <f t="shared" si="0"/>
        <v>0</v>
      </c>
      <c r="G20" s="98">
        <v>2</v>
      </c>
      <c r="H20" s="99"/>
      <c r="I20" s="100">
        <f t="shared" ref="I20:I22" si="12">G20*H20</f>
        <v>0</v>
      </c>
      <c r="J20" s="98">
        <v>2</v>
      </c>
      <c r="K20" s="99"/>
      <c r="L20" s="100">
        <f t="shared" ref="L20:L22" si="13">J20*K20</f>
        <v>0</v>
      </c>
      <c r="M20" s="98">
        <v>2</v>
      </c>
      <c r="N20" s="99"/>
      <c r="O20" s="100">
        <f t="shared" ref="O20:O22" si="14">M20*N20</f>
        <v>0</v>
      </c>
      <c r="P20" s="98">
        <v>2</v>
      </c>
      <c r="Q20" s="99"/>
      <c r="R20" s="100">
        <f t="shared" ref="R20:R22" si="15">P20*Q20</f>
        <v>0</v>
      </c>
      <c r="S20" s="36">
        <f t="shared" ref="S20:S22" si="16">+R20+O20+L20+I20+F20</f>
        <v>0</v>
      </c>
      <c r="T20" s="64"/>
    </row>
    <row r="21" spans="1:20" s="101" customFormat="1" ht="78" x14ac:dyDescent="0.3">
      <c r="A21" s="27" t="s">
        <v>52</v>
      </c>
      <c r="B21" s="96" t="s">
        <v>44</v>
      </c>
      <c r="C21" s="97" t="s">
        <v>28</v>
      </c>
      <c r="D21" s="98">
        <v>2</v>
      </c>
      <c r="E21" s="99"/>
      <c r="F21" s="17">
        <f t="shared" si="0"/>
        <v>0</v>
      </c>
      <c r="G21" s="98">
        <v>2</v>
      </c>
      <c r="H21" s="99"/>
      <c r="I21" s="100">
        <f t="shared" si="12"/>
        <v>0</v>
      </c>
      <c r="J21" s="98">
        <v>2</v>
      </c>
      <c r="K21" s="99"/>
      <c r="L21" s="100">
        <f t="shared" si="13"/>
        <v>0</v>
      </c>
      <c r="M21" s="98">
        <v>2</v>
      </c>
      <c r="N21" s="99"/>
      <c r="O21" s="100">
        <f t="shared" si="14"/>
        <v>0</v>
      </c>
      <c r="P21" s="98">
        <v>2</v>
      </c>
      <c r="Q21" s="99"/>
      <c r="R21" s="100">
        <f t="shared" si="15"/>
        <v>0</v>
      </c>
      <c r="S21" s="36">
        <f t="shared" si="16"/>
        <v>0</v>
      </c>
      <c r="T21" s="64"/>
    </row>
    <row r="22" spans="1:20" s="101" customFormat="1" ht="85.2" customHeight="1" x14ac:dyDescent="0.3">
      <c r="A22" s="27" t="s">
        <v>63</v>
      </c>
      <c r="B22" s="96" t="s">
        <v>45</v>
      </c>
      <c r="C22" s="97" t="s">
        <v>28</v>
      </c>
      <c r="D22" s="98">
        <v>2</v>
      </c>
      <c r="E22" s="99"/>
      <c r="F22" s="17">
        <f t="shared" si="0"/>
        <v>0</v>
      </c>
      <c r="G22" s="98">
        <v>2</v>
      </c>
      <c r="H22" s="99"/>
      <c r="I22" s="100">
        <f t="shared" si="12"/>
        <v>0</v>
      </c>
      <c r="J22" s="98">
        <v>2</v>
      </c>
      <c r="K22" s="99"/>
      <c r="L22" s="100">
        <f t="shared" si="13"/>
        <v>0</v>
      </c>
      <c r="M22" s="98">
        <v>2</v>
      </c>
      <c r="N22" s="99"/>
      <c r="O22" s="100">
        <f t="shared" si="14"/>
        <v>0</v>
      </c>
      <c r="P22" s="98">
        <v>2</v>
      </c>
      <c r="Q22" s="99"/>
      <c r="R22" s="100">
        <f t="shared" si="15"/>
        <v>0</v>
      </c>
      <c r="S22" s="36">
        <f t="shared" si="16"/>
        <v>0</v>
      </c>
      <c r="T22" s="64"/>
    </row>
    <row r="23" spans="1:20" ht="93.6" x14ac:dyDescent="0.3">
      <c r="A23" s="90">
        <v>2</v>
      </c>
      <c r="B23" s="89" t="s">
        <v>65</v>
      </c>
      <c r="C23" s="42"/>
      <c r="D23" s="81"/>
      <c r="E23" s="81"/>
      <c r="F23" s="40">
        <f>SUBTOTAL(9, F24:F30)</f>
        <v>0</v>
      </c>
      <c r="G23" s="39"/>
      <c r="H23" s="41"/>
      <c r="I23" s="40">
        <f>SUBTOTAL(9, I24:I30)</f>
        <v>0</v>
      </c>
      <c r="J23" s="39"/>
      <c r="K23" s="40"/>
      <c r="L23" s="40">
        <f>SUBTOTAL(9, L24:L30)</f>
        <v>0</v>
      </c>
      <c r="M23" s="39"/>
      <c r="N23" s="41"/>
      <c r="O23" s="40">
        <f>SUBTOTAL(9, O24:O30)</f>
        <v>0</v>
      </c>
      <c r="P23" s="39"/>
      <c r="Q23" s="41"/>
      <c r="R23" s="40">
        <f>SUBTOTAL(9, R24:R30)</f>
        <v>0</v>
      </c>
      <c r="S23" s="40">
        <f>SUBTOTAL(9, S24:S31)</f>
        <v>0</v>
      </c>
      <c r="T23" s="64"/>
    </row>
    <row r="24" spans="1:20" ht="88.2" customHeight="1" x14ac:dyDescent="0.3">
      <c r="A24" s="88" t="s">
        <v>53</v>
      </c>
      <c r="B24" s="10" t="s">
        <v>66</v>
      </c>
      <c r="C24" s="16" t="s">
        <v>29</v>
      </c>
      <c r="D24" s="72">
        <v>280</v>
      </c>
      <c r="E24" s="61"/>
      <c r="F24" s="17">
        <f t="shared" ref="F24:F31" si="17">D24*E24</f>
        <v>0</v>
      </c>
      <c r="G24" s="72">
        <v>280</v>
      </c>
      <c r="H24" s="61"/>
      <c r="I24" s="15">
        <f t="shared" ref="I24:I31" si="18">G24*H24</f>
        <v>0</v>
      </c>
      <c r="J24" s="72">
        <v>280</v>
      </c>
      <c r="K24" s="61"/>
      <c r="L24" s="15">
        <f t="shared" ref="L24:L31" si="19">J24*K24</f>
        <v>0</v>
      </c>
      <c r="M24" s="72">
        <v>280</v>
      </c>
      <c r="N24" s="61"/>
      <c r="O24" s="15">
        <f t="shared" ref="O24:O31" si="20">M24*N24</f>
        <v>0</v>
      </c>
      <c r="P24" s="72">
        <v>280</v>
      </c>
      <c r="Q24" s="61"/>
      <c r="R24" s="15">
        <f t="shared" ref="R24:R31" si="21">P24*Q24</f>
        <v>0</v>
      </c>
      <c r="S24" s="36">
        <f t="shared" ref="S24:S29" si="22">+R24+O24+L24+I24+F24</f>
        <v>0</v>
      </c>
      <c r="T24" s="64"/>
    </row>
    <row r="25" spans="1:20" ht="85.8" customHeight="1" x14ac:dyDescent="0.3">
      <c r="A25" s="88" t="s">
        <v>54</v>
      </c>
      <c r="B25" s="10" t="s">
        <v>67</v>
      </c>
      <c r="C25" s="16" t="s">
        <v>29</v>
      </c>
      <c r="D25" s="72">
        <v>280</v>
      </c>
      <c r="E25" s="61"/>
      <c r="F25" s="17">
        <f t="shared" si="17"/>
        <v>0</v>
      </c>
      <c r="G25" s="72">
        <v>280</v>
      </c>
      <c r="H25" s="61"/>
      <c r="I25" s="15">
        <f t="shared" si="18"/>
        <v>0</v>
      </c>
      <c r="J25" s="72">
        <v>280</v>
      </c>
      <c r="K25" s="61"/>
      <c r="L25" s="15">
        <f t="shared" si="19"/>
        <v>0</v>
      </c>
      <c r="M25" s="72">
        <v>280</v>
      </c>
      <c r="N25" s="61"/>
      <c r="O25" s="15">
        <f t="shared" si="20"/>
        <v>0</v>
      </c>
      <c r="P25" s="72">
        <v>280</v>
      </c>
      <c r="Q25" s="61"/>
      <c r="R25" s="15">
        <f t="shared" si="21"/>
        <v>0</v>
      </c>
      <c r="S25" s="36">
        <f t="shared" si="22"/>
        <v>0</v>
      </c>
      <c r="T25" s="64"/>
    </row>
    <row r="26" spans="1:20" ht="83.4" customHeight="1" x14ac:dyDescent="0.3">
      <c r="A26" s="88" t="s">
        <v>55</v>
      </c>
      <c r="B26" s="10" t="s">
        <v>73</v>
      </c>
      <c r="C26" s="16" t="s">
        <v>29</v>
      </c>
      <c r="D26" s="72">
        <v>140</v>
      </c>
      <c r="E26" s="61"/>
      <c r="F26" s="17">
        <f t="shared" si="17"/>
        <v>0</v>
      </c>
      <c r="G26" s="72">
        <v>140</v>
      </c>
      <c r="H26" s="61"/>
      <c r="I26" s="15">
        <f t="shared" si="18"/>
        <v>0</v>
      </c>
      <c r="J26" s="72">
        <v>140</v>
      </c>
      <c r="K26" s="61"/>
      <c r="L26" s="15">
        <f t="shared" si="19"/>
        <v>0</v>
      </c>
      <c r="M26" s="72">
        <v>140</v>
      </c>
      <c r="N26" s="61"/>
      <c r="O26" s="15">
        <f t="shared" si="20"/>
        <v>0</v>
      </c>
      <c r="P26" s="72">
        <v>140</v>
      </c>
      <c r="Q26" s="61"/>
      <c r="R26" s="15">
        <f t="shared" si="21"/>
        <v>0</v>
      </c>
      <c r="S26" s="36">
        <f t="shared" si="22"/>
        <v>0</v>
      </c>
      <c r="T26" s="64"/>
    </row>
    <row r="27" spans="1:20" ht="80.400000000000006" customHeight="1" x14ac:dyDescent="0.3">
      <c r="A27" s="88" t="s">
        <v>56</v>
      </c>
      <c r="B27" s="10" t="s">
        <v>68</v>
      </c>
      <c r="C27" s="16" t="s">
        <v>29</v>
      </c>
      <c r="D27" s="72">
        <v>140</v>
      </c>
      <c r="E27" s="61"/>
      <c r="F27" s="17">
        <f t="shared" si="17"/>
        <v>0</v>
      </c>
      <c r="G27" s="72">
        <v>140</v>
      </c>
      <c r="H27" s="61"/>
      <c r="I27" s="15">
        <f t="shared" si="18"/>
        <v>0</v>
      </c>
      <c r="J27" s="72">
        <v>140</v>
      </c>
      <c r="K27" s="61"/>
      <c r="L27" s="15">
        <f t="shared" si="19"/>
        <v>0</v>
      </c>
      <c r="M27" s="72">
        <v>140</v>
      </c>
      <c r="N27" s="61"/>
      <c r="O27" s="15">
        <f t="shared" si="20"/>
        <v>0</v>
      </c>
      <c r="P27" s="72">
        <v>140</v>
      </c>
      <c r="Q27" s="61"/>
      <c r="R27" s="15">
        <f t="shared" si="21"/>
        <v>0</v>
      </c>
      <c r="S27" s="36">
        <f t="shared" si="22"/>
        <v>0</v>
      </c>
      <c r="T27" s="64"/>
    </row>
    <row r="28" spans="1:20" ht="68.400000000000006" customHeight="1" x14ac:dyDescent="0.3">
      <c r="A28" s="88" t="s">
        <v>57</v>
      </c>
      <c r="B28" s="10" t="s">
        <v>69</v>
      </c>
      <c r="C28" s="16" t="s">
        <v>29</v>
      </c>
      <c r="D28" s="72">
        <v>80</v>
      </c>
      <c r="E28" s="61"/>
      <c r="F28" s="17">
        <f t="shared" si="17"/>
        <v>0</v>
      </c>
      <c r="G28" s="72">
        <v>80</v>
      </c>
      <c r="H28" s="61"/>
      <c r="I28" s="15">
        <f t="shared" si="18"/>
        <v>0</v>
      </c>
      <c r="J28" s="72">
        <v>80</v>
      </c>
      <c r="K28" s="61"/>
      <c r="L28" s="15">
        <f t="shared" si="19"/>
        <v>0</v>
      </c>
      <c r="M28" s="72">
        <v>80</v>
      </c>
      <c r="N28" s="61"/>
      <c r="O28" s="15">
        <f t="shared" si="20"/>
        <v>0</v>
      </c>
      <c r="P28" s="72">
        <v>80</v>
      </c>
      <c r="Q28" s="61"/>
      <c r="R28" s="15">
        <f t="shared" si="21"/>
        <v>0</v>
      </c>
      <c r="S28" s="36">
        <f t="shared" si="22"/>
        <v>0</v>
      </c>
      <c r="T28" s="64"/>
    </row>
    <row r="29" spans="1:20" ht="70.8" customHeight="1" x14ac:dyDescent="0.3">
      <c r="A29" s="88" t="s">
        <v>58</v>
      </c>
      <c r="B29" s="10" t="s">
        <v>70</v>
      </c>
      <c r="C29" s="16" t="s">
        <v>29</v>
      </c>
      <c r="D29" s="72">
        <v>80</v>
      </c>
      <c r="E29" s="61"/>
      <c r="F29" s="17">
        <f t="shared" si="17"/>
        <v>0</v>
      </c>
      <c r="G29" s="72">
        <v>80</v>
      </c>
      <c r="H29" s="61"/>
      <c r="I29" s="15">
        <f t="shared" si="18"/>
        <v>0</v>
      </c>
      <c r="J29" s="72">
        <v>80</v>
      </c>
      <c r="K29" s="61"/>
      <c r="L29" s="15">
        <f t="shared" si="19"/>
        <v>0</v>
      </c>
      <c r="M29" s="72">
        <v>80</v>
      </c>
      <c r="N29" s="61"/>
      <c r="O29" s="15">
        <f t="shared" si="20"/>
        <v>0</v>
      </c>
      <c r="P29" s="72">
        <v>80</v>
      </c>
      <c r="Q29" s="61"/>
      <c r="R29" s="15">
        <f t="shared" si="21"/>
        <v>0</v>
      </c>
      <c r="S29" s="36">
        <f t="shared" si="22"/>
        <v>0</v>
      </c>
      <c r="T29" s="64"/>
    </row>
    <row r="30" spans="1:20" ht="88.8" customHeight="1" x14ac:dyDescent="0.3">
      <c r="A30" s="88" t="s">
        <v>59</v>
      </c>
      <c r="B30" s="10" t="s">
        <v>30</v>
      </c>
      <c r="C30" s="16" t="s">
        <v>28</v>
      </c>
      <c r="D30" s="72">
        <v>12</v>
      </c>
      <c r="E30" s="61"/>
      <c r="F30" s="17">
        <f t="shared" ref="F30" si="23">D30*E30</f>
        <v>0</v>
      </c>
      <c r="G30" s="72">
        <v>12</v>
      </c>
      <c r="H30" s="61"/>
      <c r="I30" s="15">
        <f t="shared" ref="I30" si="24">G30*H30</f>
        <v>0</v>
      </c>
      <c r="J30" s="72">
        <v>12</v>
      </c>
      <c r="K30" s="61"/>
      <c r="L30" s="15">
        <f t="shared" ref="L30" si="25">J30*K30</f>
        <v>0</v>
      </c>
      <c r="M30" s="72">
        <v>12</v>
      </c>
      <c r="N30" s="61"/>
      <c r="O30" s="15">
        <f t="shared" ref="O30" si="26">M30*N30</f>
        <v>0</v>
      </c>
      <c r="P30" s="72">
        <v>12</v>
      </c>
      <c r="Q30" s="61"/>
      <c r="R30" s="15">
        <f t="shared" ref="R30" si="27">P30*Q30</f>
        <v>0</v>
      </c>
      <c r="S30" s="104">
        <f>+R30+O30+L30+I30+F30</f>
        <v>0</v>
      </c>
      <c r="T30" s="64"/>
    </row>
    <row r="31" spans="1:20" s="68" customFormat="1" ht="47.4" thickBot="1" x14ac:dyDescent="0.35">
      <c r="A31" s="105" t="s">
        <v>64</v>
      </c>
      <c r="B31" s="106" t="s">
        <v>71</v>
      </c>
      <c r="C31" s="107" t="s">
        <v>28</v>
      </c>
      <c r="D31" s="108">
        <v>1</v>
      </c>
      <c r="E31" s="109">
        <f>+(F23+F14)*20%</f>
        <v>0</v>
      </c>
      <c r="F31" s="17">
        <f t="shared" si="17"/>
        <v>0</v>
      </c>
      <c r="G31" s="108">
        <v>1</v>
      </c>
      <c r="H31" s="109">
        <f>+(I23+I14)*20%</f>
        <v>0</v>
      </c>
      <c r="I31" s="15">
        <f t="shared" si="18"/>
        <v>0</v>
      </c>
      <c r="J31" s="108">
        <v>1</v>
      </c>
      <c r="K31" s="109">
        <f>+(L23+L14)*20%</f>
        <v>0</v>
      </c>
      <c r="L31" s="15">
        <f t="shared" si="19"/>
        <v>0</v>
      </c>
      <c r="M31" s="108">
        <v>1</v>
      </c>
      <c r="N31" s="109">
        <f>+(O23+O14)*20%</f>
        <v>0</v>
      </c>
      <c r="O31" s="15">
        <f t="shared" si="20"/>
        <v>0</v>
      </c>
      <c r="P31" s="108">
        <v>1</v>
      </c>
      <c r="Q31" s="109">
        <f>+(R23+R14)*20%</f>
        <v>0</v>
      </c>
      <c r="R31" s="15">
        <f t="shared" si="21"/>
        <v>0</v>
      </c>
      <c r="S31" s="104">
        <f>+R31+O31+L31+I31+F31</f>
        <v>0</v>
      </c>
      <c r="T31" s="64"/>
    </row>
    <row r="32" spans="1:20" ht="15.6" x14ac:dyDescent="0.3">
      <c r="A32" s="12"/>
      <c r="B32" s="13" t="s">
        <v>16</v>
      </c>
      <c r="C32" s="18"/>
      <c r="D32" s="82"/>
      <c r="E32" s="30"/>
      <c r="F32" s="19">
        <f>SUBTOTAL(9,F14:F31)</f>
        <v>0</v>
      </c>
      <c r="G32" s="29"/>
      <c r="H32" s="29"/>
      <c r="I32" s="19">
        <f>SUBTOTAL(9,I14:I31)</f>
        <v>0</v>
      </c>
      <c r="J32" s="29"/>
      <c r="K32" s="28"/>
      <c r="L32" s="19">
        <f>SUBTOTAL(9,L14:L31)</f>
        <v>0</v>
      </c>
      <c r="M32" s="29"/>
      <c r="N32" s="29"/>
      <c r="O32" s="19">
        <f>SUBTOTAL(9,O14:O31)</f>
        <v>0</v>
      </c>
      <c r="P32" s="29"/>
      <c r="Q32" s="29"/>
      <c r="R32" s="70">
        <f>SUBTOTAL(9,R14:R31)</f>
        <v>0</v>
      </c>
      <c r="S32" s="19">
        <f>SUBTOTAL(9,S14:S31)</f>
        <v>0</v>
      </c>
      <c r="T32" s="64"/>
    </row>
    <row r="33" spans="1:20" ht="15.6" x14ac:dyDescent="0.3">
      <c r="A33" s="12"/>
      <c r="B33" s="13" t="s">
        <v>2</v>
      </c>
      <c r="C33" s="18"/>
      <c r="D33" s="82"/>
      <c r="E33" s="30"/>
      <c r="F33" s="31">
        <f>F32*0.15</f>
        <v>0</v>
      </c>
      <c r="G33" s="29"/>
      <c r="H33" s="28"/>
      <c r="I33" s="31">
        <f>I32*0.15</f>
        <v>0</v>
      </c>
      <c r="J33" s="29"/>
      <c r="K33" s="28"/>
      <c r="L33" s="31">
        <f>L32*0.15</f>
        <v>0</v>
      </c>
      <c r="M33" s="29"/>
      <c r="N33" s="28"/>
      <c r="O33" s="31">
        <f>O32*0.15</f>
        <v>0</v>
      </c>
      <c r="P33" s="29"/>
      <c r="Q33" s="28"/>
      <c r="R33" s="102">
        <f>R32*0.15</f>
        <v>0</v>
      </c>
      <c r="S33" s="31">
        <f>S32*0.15</f>
        <v>0</v>
      </c>
      <c r="T33" s="64"/>
    </row>
    <row r="34" spans="1:20" ht="16.2" thickBot="1" x14ac:dyDescent="0.35">
      <c r="A34" s="12"/>
      <c r="B34" s="13" t="s">
        <v>17</v>
      </c>
      <c r="C34" s="18"/>
      <c r="D34" s="82"/>
      <c r="E34" s="30"/>
      <c r="F34" s="32">
        <f>F32+F33</f>
        <v>0</v>
      </c>
      <c r="G34" s="29"/>
      <c r="H34" s="28"/>
      <c r="I34" s="32">
        <f>I32+I33</f>
        <v>0</v>
      </c>
      <c r="J34" s="29"/>
      <c r="K34" s="28"/>
      <c r="L34" s="32">
        <f>L32+L33</f>
        <v>0</v>
      </c>
      <c r="M34" s="29"/>
      <c r="N34" s="28"/>
      <c r="O34" s="32">
        <f>O32+O33</f>
        <v>0</v>
      </c>
      <c r="P34" s="29"/>
      <c r="Q34" s="28"/>
      <c r="R34" s="103">
        <f>R32+R33</f>
        <v>0</v>
      </c>
      <c r="S34" s="32">
        <f>S32+S33</f>
        <v>0</v>
      </c>
      <c r="T34" s="64"/>
    </row>
    <row r="35" spans="1:20" x14ac:dyDescent="0.3">
      <c r="A35" s="65"/>
      <c r="B35" s="66"/>
      <c r="C35" s="67"/>
      <c r="D35" s="83"/>
      <c r="E35" s="68"/>
      <c r="F35" s="68"/>
      <c r="G35" s="68"/>
      <c r="H35" s="68"/>
      <c r="I35" s="68"/>
      <c r="J35" s="68"/>
      <c r="K35" s="68"/>
      <c r="L35" s="68"/>
      <c r="M35" s="68"/>
      <c r="N35" s="68"/>
      <c r="O35" s="68"/>
      <c r="P35" s="68"/>
      <c r="Q35" s="68"/>
      <c r="R35" s="68"/>
      <c r="S35" s="68"/>
      <c r="T35" s="68"/>
    </row>
    <row r="36" spans="1:20" ht="15" thickBot="1" x14ac:dyDescent="0.35">
      <c r="A36" s="65"/>
      <c r="B36" s="68"/>
      <c r="C36" s="67"/>
      <c r="D36" s="83"/>
      <c r="E36" s="68"/>
      <c r="F36" s="68"/>
      <c r="G36" s="68"/>
      <c r="H36" s="68"/>
      <c r="I36" s="68"/>
      <c r="J36" s="68"/>
      <c r="K36" s="68"/>
      <c r="L36" s="68"/>
      <c r="M36" s="68"/>
      <c r="N36" s="68"/>
      <c r="O36" s="68"/>
      <c r="P36" s="68"/>
      <c r="Q36" s="68"/>
      <c r="R36" s="68"/>
      <c r="S36" s="68"/>
      <c r="T36" s="68"/>
    </row>
    <row r="37" spans="1:20" ht="25.8" customHeight="1" x14ac:dyDescent="0.3">
      <c r="A37" s="65"/>
      <c r="B37" s="125" t="s">
        <v>21</v>
      </c>
      <c r="C37" s="128"/>
      <c r="D37" s="114"/>
      <c r="E37" s="115"/>
      <c r="F37" s="113"/>
      <c r="G37" s="114"/>
      <c r="H37" s="114"/>
      <c r="I37" s="115"/>
      <c r="J37" s="68"/>
      <c r="K37" s="68"/>
      <c r="L37" s="68"/>
      <c r="M37" s="68"/>
      <c r="N37" s="68"/>
      <c r="O37" s="68"/>
      <c r="P37" s="68"/>
      <c r="Q37" s="68"/>
      <c r="R37" s="68"/>
      <c r="S37" s="68"/>
      <c r="T37" s="68"/>
    </row>
    <row r="38" spans="1:20" ht="17.399999999999999" customHeight="1" x14ac:dyDescent="0.3">
      <c r="A38" s="65"/>
      <c r="B38" s="126"/>
      <c r="C38" s="129" t="s">
        <v>18</v>
      </c>
      <c r="D38" s="130"/>
      <c r="E38" s="131"/>
      <c r="F38" s="116" t="s">
        <v>20</v>
      </c>
      <c r="G38" s="117"/>
      <c r="H38" s="117"/>
      <c r="I38" s="118"/>
      <c r="J38" s="68"/>
      <c r="K38" s="68"/>
      <c r="L38" s="68"/>
      <c r="M38" s="68"/>
      <c r="N38" s="68"/>
      <c r="O38" s="68"/>
      <c r="P38" s="68"/>
      <c r="Q38" s="68"/>
      <c r="R38" s="68"/>
      <c r="S38" s="68"/>
      <c r="T38" s="68"/>
    </row>
    <row r="39" spans="1:20" ht="34.799999999999997" customHeight="1" x14ac:dyDescent="0.3">
      <c r="A39" s="65"/>
      <c r="B39" s="126"/>
      <c r="C39" s="129"/>
      <c r="D39" s="130"/>
      <c r="E39" s="131"/>
      <c r="F39" s="119"/>
      <c r="G39" s="120"/>
      <c r="H39" s="120"/>
      <c r="I39" s="121"/>
      <c r="J39" s="68"/>
      <c r="K39" s="68"/>
      <c r="L39" s="68"/>
      <c r="M39" s="68"/>
      <c r="N39" s="68"/>
      <c r="O39" s="68"/>
      <c r="P39" s="68"/>
      <c r="Q39" s="68"/>
      <c r="R39" s="68"/>
      <c r="S39" s="68"/>
      <c r="T39" s="68"/>
    </row>
    <row r="40" spans="1:20" ht="19.2" customHeight="1" thickBot="1" x14ac:dyDescent="0.35">
      <c r="A40" s="65"/>
      <c r="B40" s="127"/>
      <c r="C40" s="132" t="s">
        <v>23</v>
      </c>
      <c r="D40" s="133"/>
      <c r="E40" s="134"/>
      <c r="F40" s="122" t="s">
        <v>19</v>
      </c>
      <c r="G40" s="123"/>
      <c r="H40" s="123"/>
      <c r="I40" s="124"/>
      <c r="J40" s="68"/>
      <c r="K40" s="68"/>
      <c r="L40" s="68"/>
      <c r="M40" s="68"/>
      <c r="N40" s="68"/>
      <c r="O40" s="68"/>
      <c r="P40" s="68"/>
      <c r="Q40" s="68"/>
      <c r="R40" s="68"/>
      <c r="S40" s="68"/>
      <c r="T40" s="68"/>
    </row>
    <row r="41" spans="1:20" x14ac:dyDescent="0.3">
      <c r="A41" s="65"/>
      <c r="B41" s="68"/>
      <c r="C41" s="67"/>
      <c r="D41" s="83"/>
      <c r="E41" s="68"/>
      <c r="F41" s="68"/>
      <c r="G41" s="68"/>
      <c r="H41" s="68"/>
      <c r="I41" s="68"/>
      <c r="J41" s="68"/>
      <c r="K41" s="68"/>
      <c r="L41" s="68"/>
      <c r="M41" s="68"/>
      <c r="N41" s="68"/>
      <c r="O41" s="68"/>
      <c r="P41" s="68"/>
      <c r="Q41" s="68"/>
      <c r="R41" s="68"/>
      <c r="S41" s="68"/>
      <c r="T41" s="68"/>
    </row>
    <row r="42" spans="1:20" x14ac:dyDescent="0.3">
      <c r="A42" s="65"/>
      <c r="B42" s="68"/>
      <c r="C42" s="67"/>
      <c r="D42" s="83"/>
      <c r="E42" s="68"/>
      <c r="F42" s="68"/>
      <c r="G42" s="68"/>
      <c r="H42" s="68"/>
      <c r="I42" s="68"/>
      <c r="J42" s="68"/>
      <c r="K42" s="68"/>
      <c r="L42" s="68"/>
      <c r="M42" s="68"/>
      <c r="N42" s="68"/>
      <c r="O42" s="68"/>
      <c r="P42" s="68"/>
      <c r="Q42" s="68"/>
      <c r="R42" s="68"/>
      <c r="S42" s="68"/>
      <c r="T42" s="68"/>
    </row>
    <row r="45" spans="1:20" x14ac:dyDescent="0.3">
      <c r="Q45" s="95"/>
    </row>
    <row r="46" spans="1:20" x14ac:dyDescent="0.3">
      <c r="Q46" s="95"/>
    </row>
    <row r="47" spans="1:20" x14ac:dyDescent="0.3">
      <c r="Q47" s="95"/>
    </row>
  </sheetData>
  <sheetProtection formatCells="0" formatColumns="0" formatRows="0" insertRows="0" deleteRows="0"/>
  <protectedRanges>
    <protectedRange sqref="C37:I39" name="Range7"/>
    <protectedRange sqref="T32:T34" name="Range6"/>
    <protectedRange sqref="B3:B5" name="Range1"/>
    <protectedRange sqref="T23:T31" name="Range6_1"/>
    <protectedRange sqref="J23:K23 K24:K31" name="Range5_1"/>
    <protectedRange sqref="G23:H23 M23:N23 P23:Q23 H24:H31 N24:N31 Q24:Q31" name="Range4_1"/>
    <protectedRange sqref="D23:E23 E24:E31 A23:C31" name="Range3_2"/>
    <protectedRange sqref="D24:D31 G24:G31 J24:J31 M24:M31 P24:P31" name="Range3_1_1"/>
    <protectedRange sqref="T14:T22" name="Range6_2"/>
    <protectedRange sqref="J14:K14 K15:K22" name="Range5_2"/>
    <protectedRange sqref="G14:H14 M14:N14 P14:Q14 H15:H22 N15:N22 Q15:Q22" name="Range4_2"/>
    <protectedRange sqref="E14:E15 D15 C14:D14 G15:G22 J15:J22 M15:M22 P15:P22 A14:B22 D16:E22" name="Range3_3"/>
  </protectedRanges>
  <mergeCells count="14">
    <mergeCell ref="F37:I37"/>
    <mergeCell ref="F38:I38"/>
    <mergeCell ref="F39:I39"/>
    <mergeCell ref="F40:I40"/>
    <mergeCell ref="B37:B40"/>
    <mergeCell ref="C37:E37"/>
    <mergeCell ref="C38:E38"/>
    <mergeCell ref="C39:E39"/>
    <mergeCell ref="C40:E40"/>
    <mergeCell ref="M12:O12"/>
    <mergeCell ref="P12:R12"/>
    <mergeCell ref="D12:F12"/>
    <mergeCell ref="G12:I12"/>
    <mergeCell ref="J12:L12"/>
  </mergeCells>
  <phoneticPr fontId="12" type="noConversion"/>
  <dataValidations count="1">
    <dataValidation type="decimal" operator="greaterThanOrEqual" allowBlank="1" showInputMessage="1" showErrorMessage="1" sqref="J14:K31 G14:H31 P14:Q31 M14:N31 D14:E31" xr:uid="{8C15FC5A-F30C-4ABB-9E84-56D0A532AF68}">
      <formula1>0</formula1>
    </dataValidation>
  </dataValidations>
  <pageMargins left="0.70866141732283472" right="0.70866141732283472" top="0.74803149606299213" bottom="0.74803149606299213" header="0.31496062992125984" footer="0.31496062992125984"/>
  <pageSetup paperSize="8" scale="51" fitToHeight="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PRICING SCHEDULE</vt:lpstr>
      <vt:lpstr>'PRICING SCHEDULE'!Print_Area</vt:lpstr>
      <vt:lpstr>'PRICING SCHEDULE'!Print_Titles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Kwena Ramasenya</cp:lastModifiedBy>
  <cp:lastPrinted>2022-06-30T08:08:22Z</cp:lastPrinted>
  <dcterms:created xsi:type="dcterms:W3CDTF">2017-06-15T23:28:53Z</dcterms:created>
  <dcterms:modified xsi:type="dcterms:W3CDTF">2022-06-30T08:09:08Z</dcterms:modified>
</cp:coreProperties>
</file>