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zelda.meyer\Downloads\"/>
    </mc:Choice>
  </mc:AlternateContent>
  <xr:revisionPtr revIDLastSave="0" documentId="8_{4B3C4917-FBA2-464A-BA52-EFA3E5F91E2C}" xr6:coauthVersionLast="47" xr6:coauthVersionMax="47" xr10:uidLastSave="{00000000-0000-0000-0000-000000000000}"/>
  <bookViews>
    <workbookView xWindow="-110" yWindow="-110" windowWidth="19420" windowHeight="10300" xr2:uid="{148EEC61-821B-4288-96C0-D3E4BB1A1AB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3" i="1" l="1"/>
  <c r="J13" i="1"/>
  <c r="K13" i="1"/>
  <c r="I14" i="1"/>
  <c r="J14" i="1" s="1"/>
  <c r="K14" i="1" s="1"/>
  <c r="I12" i="1"/>
  <c r="J12" i="1" s="1"/>
  <c r="G12" i="1"/>
  <c r="I11" i="1"/>
  <c r="J11" i="1" s="1"/>
  <c r="K11" i="1" s="1"/>
  <c r="G11" i="1"/>
  <c r="I10" i="1"/>
  <c r="J10" i="1" s="1"/>
  <c r="G10" i="1"/>
  <c r="I9" i="1"/>
  <c r="J9" i="1" s="1"/>
  <c r="I8" i="1"/>
  <c r="I15" i="1" s="1"/>
  <c r="E8" i="1"/>
  <c r="E9" i="1" s="1"/>
  <c r="D8" i="1"/>
  <c r="D9" i="1" s="1"/>
  <c r="F6" i="1"/>
  <c r="F8" i="1" s="1"/>
  <c r="F9" i="1" s="1"/>
  <c r="E6" i="1"/>
  <c r="D6" i="1"/>
  <c r="C6" i="1"/>
  <c r="C8" i="1" s="1"/>
  <c r="C9" i="1" s="1"/>
  <c r="G5" i="1"/>
  <c r="G4" i="1"/>
  <c r="D2" i="1"/>
  <c r="E2" i="1" s="1"/>
  <c r="F2" i="1" s="1"/>
  <c r="G9" i="1" l="1"/>
  <c r="K9" i="1"/>
  <c r="K10" i="1"/>
  <c r="K12" i="1"/>
  <c r="G8" i="1"/>
  <c r="J8" i="1"/>
  <c r="G6" i="1"/>
  <c r="J15" i="1" l="1"/>
  <c r="K8" i="1"/>
  <c r="K15" i="1" s="1"/>
</calcChain>
</file>

<file path=xl/sharedStrings.xml><?xml version="1.0" encoding="utf-8"?>
<sst xmlns="http://schemas.openxmlformats.org/spreadsheetml/2006/main" count="32" uniqueCount="31">
  <si>
    <t>A</t>
  </si>
  <si>
    <t>Project Timeframe (4Months)</t>
  </si>
  <si>
    <t>Total</t>
  </si>
  <si>
    <t>Months</t>
  </si>
  <si>
    <t>B</t>
  </si>
  <si>
    <t>Working days</t>
  </si>
  <si>
    <t>C</t>
  </si>
  <si>
    <t>8Hours per day</t>
  </si>
  <si>
    <t>Total Hours</t>
  </si>
  <si>
    <t>Rate/Hour</t>
  </si>
  <si>
    <t>VAT 15%</t>
  </si>
  <si>
    <t>Grand Total Cost</t>
  </si>
  <si>
    <t>Estimated Overtime (CHSO) as and when required*</t>
  </si>
  <si>
    <t>once off</t>
  </si>
  <si>
    <t xml:space="preserve"> TOTAL COST PER HOURS</t>
  </si>
  <si>
    <t>1*</t>
  </si>
  <si>
    <t>CHSO to be full time on site.</t>
  </si>
  <si>
    <t>2*</t>
  </si>
  <si>
    <t>3*</t>
  </si>
  <si>
    <t>4*</t>
  </si>
  <si>
    <t>Kilometres traveled to be as per AA rates from Site Camp to work site as per Project's daily movement.</t>
  </si>
  <si>
    <t>CWP Review</t>
  </si>
  <si>
    <t xml:space="preserve">PrC H&amp;S Agent 
(PrC H&amp;S Agent (four times a month)* </t>
  </si>
  <si>
    <t>Km Rates  (from Site Camp to Work Site ONLY)</t>
  </si>
  <si>
    <t>Close-Out Report</t>
  </si>
  <si>
    <t>PLEASE NOTE: The hourly rates and once off  costs per discipline must be inclusive of all disbursements and other costs i.e. overhead cost, accommodation, traveling and all other office expenses.</t>
  </si>
  <si>
    <t>CHSA to be on site four times a month for Audits and Monthly Project Meeting attendance. Stated hours are estimates for as an when</t>
  </si>
  <si>
    <t>PrConstruction Health and Safety Officer (100%)</t>
  </si>
  <si>
    <t>Sunday Time</t>
  </si>
  <si>
    <r>
      <t xml:space="preserve">Overtime is </t>
    </r>
    <r>
      <rPr>
        <b/>
        <sz val="10"/>
        <color theme="1"/>
        <rFont val="Arial"/>
        <family val="2"/>
      </rPr>
      <t>not guaranteed</t>
    </r>
    <r>
      <rPr>
        <sz val="10"/>
        <color theme="1"/>
        <rFont val="Arial"/>
        <family val="2"/>
      </rPr>
      <t xml:space="preserve">. Value placed here are estimated. Overtime will be approved before hand. </t>
    </r>
  </si>
  <si>
    <t xml:space="preserve">ANNEXURE A: OHSE AGENT PRICING SCHEDULE Kaalfontein Phase2: Reinstatement of the 3kV Overhead Track Equipment Between Johannesburg and  Kaalfontein - Gauteng Region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</si>
</sst>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1"/>
      <color theme="1"/>
      <name val="Aptos Narrow"/>
      <family val="2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11"/>
      <color theme="1"/>
      <name val="Arial"/>
      <family val="2"/>
    </font>
    <font>
      <sz val="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 applyAlignment="1">
      <alignment vertical="top" wrapText="1"/>
    </xf>
    <xf numFmtId="0" fontId="2" fillId="0" borderId="0" xfId="0" applyFont="1"/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7" xfId="0" applyFont="1" applyBorder="1" applyAlignment="1">
      <alignment horizontal="center"/>
    </xf>
    <xf numFmtId="17" fontId="3" fillId="3" borderId="9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3" fillId="0" borderId="9" xfId="0" applyFont="1" applyBorder="1" applyAlignment="1">
      <alignment horizontal="right" vertical="center"/>
    </xf>
    <xf numFmtId="0" fontId="3" fillId="4" borderId="11" xfId="0" applyFont="1" applyFill="1" applyBorder="1" applyAlignment="1">
      <alignment horizontal="right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13" xfId="0" applyFont="1" applyBorder="1" applyAlignment="1">
      <alignment horizontal="right" vertical="center"/>
    </xf>
    <xf numFmtId="0" fontId="3" fillId="2" borderId="2" xfId="0" applyFont="1" applyFill="1" applyBorder="1" applyAlignment="1">
      <alignment horizontal="right" vertical="center"/>
    </xf>
    <xf numFmtId="0" fontId="3" fillId="2" borderId="15" xfId="0" applyFont="1" applyFill="1" applyBorder="1" applyAlignment="1">
      <alignment horizontal="right" vertical="center"/>
    </xf>
    <xf numFmtId="0" fontId="3" fillId="4" borderId="3" xfId="0" applyFont="1" applyFill="1" applyBorder="1" applyAlignment="1">
      <alignment horizontal="right" vertical="center"/>
    </xf>
    <xf numFmtId="0" fontId="4" fillId="5" borderId="16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4" fillId="5" borderId="18" xfId="0" applyFont="1" applyFill="1" applyBorder="1" applyAlignment="1">
      <alignment horizontal="right" vertical="center"/>
    </xf>
    <xf numFmtId="0" fontId="4" fillId="5" borderId="19" xfId="0" applyFont="1" applyFill="1" applyBorder="1" applyAlignment="1">
      <alignment horizontal="right" vertical="center"/>
    </xf>
    <xf numFmtId="0" fontId="3" fillId="5" borderId="18" xfId="0" applyFont="1" applyFill="1" applyBorder="1" applyAlignment="1">
      <alignment horizontal="right" vertical="center"/>
    </xf>
    <xf numFmtId="0" fontId="3" fillId="5" borderId="19" xfId="0" applyFont="1" applyFill="1" applyBorder="1" applyAlignment="1">
      <alignment horizontal="center" vertical="center"/>
    </xf>
    <xf numFmtId="0" fontId="3" fillId="5" borderId="18" xfId="0" applyFont="1" applyFill="1" applyBorder="1" applyAlignment="1">
      <alignment horizontal="center" vertical="center" wrapText="1"/>
    </xf>
    <xf numFmtId="0" fontId="3" fillId="5" borderId="2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16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/>
    </xf>
    <xf numFmtId="164" fontId="3" fillId="4" borderId="5" xfId="0" applyNumberFormat="1" applyFont="1" applyFill="1" applyBorder="1" applyAlignment="1">
      <alignment horizontal="right" vertical="center"/>
    </xf>
    <xf numFmtId="43" fontId="4" fillId="0" borderId="21" xfId="0" applyNumberFormat="1" applyFont="1" applyBorder="1" applyAlignment="1">
      <alignment horizontal="right" vertical="center"/>
    </xf>
    <xf numFmtId="43" fontId="4" fillId="0" borderId="5" xfId="0" applyNumberFormat="1" applyFont="1" applyBorder="1" applyAlignment="1">
      <alignment horizontal="right" vertical="center"/>
    </xf>
    <xf numFmtId="0" fontId="4" fillId="0" borderId="0" xfId="0" applyFont="1"/>
    <xf numFmtId="0" fontId="3" fillId="0" borderId="22" xfId="0" applyFont="1" applyBorder="1" applyAlignment="1">
      <alignment horizontal="center" vertical="center"/>
    </xf>
    <xf numFmtId="0" fontId="4" fillId="0" borderId="9" xfId="0" applyFont="1" applyBorder="1" applyAlignment="1">
      <alignment horizontal="right" vertical="center"/>
    </xf>
    <xf numFmtId="164" fontId="3" fillId="4" borderId="9" xfId="0" applyNumberFormat="1" applyFont="1" applyFill="1" applyBorder="1" applyAlignment="1">
      <alignment horizontal="right" vertical="center"/>
    </xf>
    <xf numFmtId="0" fontId="6" fillId="0" borderId="22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 vertical="center"/>
    </xf>
    <xf numFmtId="0" fontId="3" fillId="0" borderId="9" xfId="0" applyFont="1" applyBorder="1" applyAlignment="1">
      <alignment vertical="center" wrapText="1"/>
    </xf>
    <xf numFmtId="43" fontId="4" fillId="2" borderId="2" xfId="0" applyNumberFormat="1" applyFont="1" applyFill="1" applyBorder="1" applyAlignment="1">
      <alignment horizontal="center" vertical="center"/>
    </xf>
    <xf numFmtId="43" fontId="4" fillId="2" borderId="23" xfId="0" applyNumberFormat="1" applyFont="1" applyFill="1" applyBorder="1" applyAlignment="1">
      <alignment horizontal="center" vertical="center"/>
    </xf>
    <xf numFmtId="43" fontId="4" fillId="2" borderId="24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4" fillId="2" borderId="28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3" fillId="2" borderId="27" xfId="0" applyFont="1" applyFill="1" applyBorder="1"/>
    <xf numFmtId="0" fontId="4" fillId="2" borderId="29" xfId="0" applyFont="1" applyFill="1" applyBorder="1" applyAlignment="1">
      <alignment horizontal="center" vertical="center"/>
    </xf>
    <xf numFmtId="0" fontId="2" fillId="0" borderId="9" xfId="0" applyFont="1" applyBorder="1"/>
    <xf numFmtId="0" fontId="3" fillId="0" borderId="9" xfId="0" applyFont="1" applyBorder="1"/>
    <xf numFmtId="0" fontId="4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0" fontId="7" fillId="0" borderId="25" xfId="0" applyFont="1" applyBorder="1" applyAlignment="1">
      <alignment horizontal="left" vertical="top" wrapText="1"/>
    </xf>
    <xf numFmtId="0" fontId="7" fillId="0" borderId="26" xfId="0" applyFont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4" xfId="0" applyFont="1" applyFill="1" applyBorder="1" applyAlignment="1">
      <alignment horizontal="left" vertical="center"/>
    </xf>
    <xf numFmtId="0" fontId="2" fillId="0" borderId="9" xfId="0" applyFont="1" applyBorder="1" applyAlignment="1">
      <alignment horizontal="center"/>
    </xf>
    <xf numFmtId="0" fontId="3" fillId="2" borderId="30" xfId="0" applyFont="1" applyFill="1" applyBorder="1" applyAlignment="1">
      <alignment horizontal="left" vertical="center" wrapText="1"/>
    </xf>
    <xf numFmtId="0" fontId="3" fillId="2" borderId="31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3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F971D-A4BB-46C1-ADCE-5E8DA5B48D8F}">
  <dimension ref="A1:V21"/>
  <sheetViews>
    <sheetView tabSelected="1" view="pageBreakPreview" topLeftCell="A9" zoomScale="90" zoomScaleNormal="100" zoomScaleSheetLayoutView="90" workbookViewId="0">
      <selection activeCell="B9" sqref="B9"/>
    </sheetView>
  </sheetViews>
  <sheetFormatPr defaultColWidth="8.7265625" defaultRowHeight="14" x14ac:dyDescent="0.3"/>
  <cols>
    <col min="1" max="1" width="3.1796875" style="47" customWidth="1"/>
    <col min="2" max="2" width="25.90625" style="2" customWidth="1"/>
    <col min="3" max="5" width="7.90625" style="2" customWidth="1"/>
    <col min="6" max="6" width="7.81640625" style="2" customWidth="1"/>
    <col min="7" max="7" width="8.1796875" style="2" customWidth="1"/>
    <col min="8" max="8" width="11.36328125" style="2" customWidth="1"/>
    <col min="9" max="9" width="10.1796875" style="2" customWidth="1"/>
    <col min="10" max="10" width="13.6328125" style="2" customWidth="1"/>
    <col min="11" max="11" width="16.81640625" style="2" customWidth="1"/>
    <col min="12" max="16384" width="8.7265625" style="2"/>
  </cols>
  <sheetData>
    <row r="1" spans="1:22" ht="43" customHeight="1" thickBot="1" x14ac:dyDescent="0.35">
      <c r="A1" s="58" t="s">
        <v>30</v>
      </c>
      <c r="B1" s="59"/>
      <c r="C1" s="59"/>
      <c r="D1" s="59"/>
      <c r="E1" s="59"/>
      <c r="F1" s="59"/>
      <c r="G1" s="59"/>
      <c r="H1" s="59"/>
      <c r="I1" s="59"/>
      <c r="J1" s="59"/>
      <c r="K1" s="60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6" customFormat="1" ht="13" x14ac:dyDescent="0.3">
      <c r="A2" s="3" t="s">
        <v>0</v>
      </c>
      <c r="B2" s="4" t="s">
        <v>1</v>
      </c>
      <c r="C2" s="5">
        <v>1</v>
      </c>
      <c r="D2" s="5">
        <f>+C2+1</f>
        <v>2</v>
      </c>
      <c r="E2" s="5">
        <f>+D2+1</f>
        <v>3</v>
      </c>
      <c r="F2" s="5">
        <f t="shared" ref="F2" si="0">+E2+1</f>
        <v>4</v>
      </c>
      <c r="G2" s="61" t="s">
        <v>2</v>
      </c>
      <c r="K2" s="7"/>
    </row>
    <row r="3" spans="1:22" s="6" customFormat="1" ht="14.5" customHeight="1" x14ac:dyDescent="0.3">
      <c r="A3" s="68" t="s">
        <v>3</v>
      </c>
      <c r="B3" s="69"/>
      <c r="C3" s="8">
        <v>45931</v>
      </c>
      <c r="D3" s="8">
        <v>45962</v>
      </c>
      <c r="E3" s="8">
        <v>45992</v>
      </c>
      <c r="F3" s="8">
        <v>46023</v>
      </c>
      <c r="G3" s="62"/>
      <c r="K3" s="7"/>
    </row>
    <row r="4" spans="1:22" s="6" customFormat="1" ht="13" x14ac:dyDescent="0.3">
      <c r="A4" s="9" t="s">
        <v>4</v>
      </c>
      <c r="B4" s="10" t="s">
        <v>5</v>
      </c>
      <c r="C4" s="11">
        <v>23</v>
      </c>
      <c r="D4" s="11">
        <v>20</v>
      </c>
      <c r="E4" s="11">
        <v>18</v>
      </c>
      <c r="F4" s="11">
        <v>20</v>
      </c>
      <c r="G4" s="12">
        <f>SUM(C4:F4)</f>
        <v>81</v>
      </c>
      <c r="K4" s="7"/>
    </row>
    <row r="5" spans="1:22" s="6" customFormat="1" ht="13.5" thickBot="1" x14ac:dyDescent="0.35">
      <c r="A5" s="13" t="s">
        <v>6</v>
      </c>
      <c r="B5" s="14" t="s">
        <v>7</v>
      </c>
      <c r="C5" s="15">
        <v>8</v>
      </c>
      <c r="D5" s="15">
        <v>8</v>
      </c>
      <c r="E5" s="15">
        <v>8</v>
      </c>
      <c r="F5" s="15">
        <v>8</v>
      </c>
      <c r="G5" s="12">
        <f>SUM(C5:F5)</f>
        <v>32</v>
      </c>
      <c r="K5" s="7"/>
    </row>
    <row r="6" spans="1:22" s="6" customFormat="1" ht="13.5" thickBot="1" x14ac:dyDescent="0.35">
      <c r="A6" s="63" t="s">
        <v>8</v>
      </c>
      <c r="B6" s="64"/>
      <c r="C6" s="16">
        <f t="shared" ref="C6:F6" si="1">+C5*C4</f>
        <v>184</v>
      </c>
      <c r="D6" s="17">
        <f t="shared" si="1"/>
        <v>160</v>
      </c>
      <c r="E6" s="16">
        <f t="shared" si="1"/>
        <v>144</v>
      </c>
      <c r="F6" s="17">
        <f t="shared" si="1"/>
        <v>160</v>
      </c>
      <c r="G6" s="18">
        <f>SUM(C6:F6)</f>
        <v>648</v>
      </c>
      <c r="K6" s="7"/>
    </row>
    <row r="7" spans="1:22" s="27" customFormat="1" ht="13" x14ac:dyDescent="0.25">
      <c r="A7" s="19"/>
      <c r="B7" s="20"/>
      <c r="C7" s="21"/>
      <c r="D7" s="22"/>
      <c r="E7" s="21"/>
      <c r="F7" s="22"/>
      <c r="G7" s="23"/>
      <c r="H7" s="24" t="s">
        <v>9</v>
      </c>
      <c r="I7" s="25" t="s">
        <v>10</v>
      </c>
      <c r="J7" s="24" t="s">
        <v>2</v>
      </c>
      <c r="K7" s="26" t="s">
        <v>11</v>
      </c>
    </row>
    <row r="8" spans="1:22" s="35" customFormat="1" ht="30.5" customHeight="1" x14ac:dyDescent="0.25">
      <c r="A8" s="28">
        <v>1</v>
      </c>
      <c r="B8" s="29" t="s">
        <v>27</v>
      </c>
      <c r="C8" s="30">
        <f t="shared" ref="C8:F8" si="2">+C6</f>
        <v>184</v>
      </c>
      <c r="D8" s="31">
        <f t="shared" si="2"/>
        <v>160</v>
      </c>
      <c r="E8" s="30">
        <f t="shared" si="2"/>
        <v>144</v>
      </c>
      <c r="F8" s="31">
        <f t="shared" si="2"/>
        <v>160</v>
      </c>
      <c r="G8" s="32">
        <f>SUM(C8:F8)</f>
        <v>648</v>
      </c>
      <c r="H8" s="31">
        <v>0</v>
      </c>
      <c r="I8" s="33">
        <f>H8*0.15</f>
        <v>0</v>
      </c>
      <c r="J8" s="34">
        <f>H8+I8</f>
        <v>0</v>
      </c>
      <c r="K8" s="33">
        <f>J8*G8</f>
        <v>0</v>
      </c>
    </row>
    <row r="9" spans="1:22" s="35" customFormat="1" ht="44" customHeight="1" x14ac:dyDescent="0.25">
      <c r="A9" s="36">
        <v>2</v>
      </c>
      <c r="B9" s="40" t="s">
        <v>22</v>
      </c>
      <c r="C9" s="37">
        <f>C8*50%</f>
        <v>92</v>
      </c>
      <c r="D9" s="37">
        <f>D8*30%</f>
        <v>48</v>
      </c>
      <c r="E9" s="37">
        <f>E8*30%</f>
        <v>43.199999999999996</v>
      </c>
      <c r="F9" s="37">
        <f>F8*30%</f>
        <v>48</v>
      </c>
      <c r="G9" s="38">
        <f>SUM(C9:F9)</f>
        <v>231.2</v>
      </c>
      <c r="H9" s="31">
        <v>0</v>
      </c>
      <c r="I9" s="33">
        <f t="shared" ref="I9:I11" si="3">H9*0.15</f>
        <v>0</v>
      </c>
      <c r="J9" s="34">
        <f t="shared" ref="J9:J11" si="4">H9+I9</f>
        <v>0</v>
      </c>
      <c r="K9" s="33">
        <f t="shared" ref="K9:K11" si="5">J9*G9</f>
        <v>0</v>
      </c>
    </row>
    <row r="10" spans="1:22" s="35" customFormat="1" ht="30.5" customHeight="1" x14ac:dyDescent="0.25">
      <c r="A10" s="39">
        <v>3</v>
      </c>
      <c r="B10" s="40" t="s">
        <v>12</v>
      </c>
      <c r="C10" s="41">
        <v>48</v>
      </c>
      <c r="D10" s="41">
        <v>48</v>
      </c>
      <c r="E10" s="41">
        <v>48</v>
      </c>
      <c r="F10" s="41">
        <v>48</v>
      </c>
      <c r="G10" s="38">
        <f>SUM(C10:F10)</f>
        <v>192</v>
      </c>
      <c r="H10" s="31">
        <v>0</v>
      </c>
      <c r="I10" s="33">
        <f t="shared" si="3"/>
        <v>0</v>
      </c>
      <c r="J10" s="34">
        <f t="shared" si="4"/>
        <v>0</v>
      </c>
      <c r="K10" s="33">
        <f t="shared" si="5"/>
        <v>0</v>
      </c>
    </row>
    <row r="11" spans="1:22" s="35" customFormat="1" ht="19" customHeight="1" x14ac:dyDescent="0.25">
      <c r="A11" s="36">
        <v>4</v>
      </c>
      <c r="B11" s="40" t="s">
        <v>28</v>
      </c>
      <c r="C11" s="41">
        <v>32</v>
      </c>
      <c r="D11" s="41">
        <v>40</v>
      </c>
      <c r="E11" s="41">
        <v>32</v>
      </c>
      <c r="F11" s="41">
        <v>32</v>
      </c>
      <c r="G11" s="38">
        <f t="shared" ref="G11" si="6">SUM(C11:F11)</f>
        <v>136</v>
      </c>
      <c r="H11" s="31">
        <v>0</v>
      </c>
      <c r="I11" s="33">
        <f t="shared" si="3"/>
        <v>0</v>
      </c>
      <c r="J11" s="34">
        <f t="shared" si="4"/>
        <v>0</v>
      </c>
      <c r="K11" s="33">
        <f t="shared" si="5"/>
        <v>0</v>
      </c>
    </row>
    <row r="12" spans="1:22" s="35" customFormat="1" ht="28" customHeight="1" x14ac:dyDescent="0.25">
      <c r="A12" s="39">
        <v>5</v>
      </c>
      <c r="B12" s="42" t="s">
        <v>23</v>
      </c>
      <c r="C12" s="37">
        <v>100</v>
      </c>
      <c r="D12" s="37">
        <v>100</v>
      </c>
      <c r="E12" s="37">
        <v>100</v>
      </c>
      <c r="F12" s="37">
        <v>100</v>
      </c>
      <c r="G12" s="38">
        <f>SUM(C12:F12)</f>
        <v>400</v>
      </c>
      <c r="H12" s="31">
        <v>0</v>
      </c>
      <c r="I12" s="33">
        <f>H12*0.15</f>
        <v>0</v>
      </c>
      <c r="J12" s="34">
        <f>H12+I12</f>
        <v>0</v>
      </c>
      <c r="K12" s="33">
        <f>J12*G12</f>
        <v>0</v>
      </c>
    </row>
    <row r="13" spans="1:22" s="35" customFormat="1" ht="17" customHeight="1" x14ac:dyDescent="0.25">
      <c r="A13" s="36">
        <v>6</v>
      </c>
      <c r="B13" s="42" t="s">
        <v>21</v>
      </c>
      <c r="C13" s="37"/>
      <c r="D13" s="37"/>
      <c r="E13" s="37"/>
      <c r="F13" s="37"/>
      <c r="G13" s="38"/>
      <c r="H13" s="37">
        <v>0</v>
      </c>
      <c r="I13" s="33">
        <f>H13*0.15</f>
        <v>0</v>
      </c>
      <c r="J13" s="34">
        <f>H13+I13</f>
        <v>0</v>
      </c>
      <c r="K13" s="33">
        <f>J13*G13</f>
        <v>0</v>
      </c>
    </row>
    <row r="14" spans="1:22" ht="14.5" customHeight="1" thickBot="1" x14ac:dyDescent="0.35">
      <c r="A14" s="39">
        <v>7</v>
      </c>
      <c r="B14" s="53" t="s">
        <v>24</v>
      </c>
      <c r="C14" s="65" t="s">
        <v>13</v>
      </c>
      <c r="D14" s="65"/>
      <c r="E14" s="65"/>
      <c r="F14" s="65"/>
      <c r="G14" s="52"/>
      <c r="H14" s="52">
        <v>0</v>
      </c>
      <c r="I14" s="33">
        <f>H14*0.15</f>
        <v>0</v>
      </c>
      <c r="J14" s="34">
        <f>H14+I14</f>
        <v>0</v>
      </c>
      <c r="K14" s="33">
        <f>J14</f>
        <v>0</v>
      </c>
    </row>
    <row r="15" spans="1:22" s="35" customFormat="1" ht="20" customHeight="1" thickBot="1" x14ac:dyDescent="0.35">
      <c r="A15" s="66" t="s">
        <v>14</v>
      </c>
      <c r="B15" s="67"/>
      <c r="C15" s="48"/>
      <c r="D15" s="49"/>
      <c r="E15" s="49"/>
      <c r="F15" s="49"/>
      <c r="G15" s="50"/>
      <c r="H15" s="51"/>
      <c r="I15" s="43">
        <f>SUM(I8:I12)</f>
        <v>0</v>
      </c>
      <c r="J15" s="44">
        <f>SUM(J8:J12)</f>
        <v>0</v>
      </c>
      <c r="K15" s="45">
        <f>SUM(K8:K14)</f>
        <v>0</v>
      </c>
    </row>
    <row r="16" spans="1:22" s="54" customFormat="1" ht="22.5" customHeight="1" x14ac:dyDescent="0.25">
      <c r="A16" s="56" t="s">
        <v>25</v>
      </c>
      <c r="B16" s="57"/>
      <c r="C16" s="57"/>
      <c r="D16" s="57"/>
      <c r="E16" s="57"/>
      <c r="F16" s="57"/>
      <c r="G16" s="57"/>
      <c r="H16" s="57"/>
      <c r="I16" s="57"/>
      <c r="J16" s="57"/>
      <c r="K16" s="57"/>
    </row>
    <row r="17" spans="1:2" s="46" customFormat="1" ht="12.5" x14ac:dyDescent="0.35"/>
    <row r="18" spans="1:2" s="46" customFormat="1" ht="12.5" x14ac:dyDescent="0.35">
      <c r="A18" s="55" t="s">
        <v>15</v>
      </c>
      <c r="B18" s="46" t="s">
        <v>16</v>
      </c>
    </row>
    <row r="19" spans="1:2" s="46" customFormat="1" ht="12.5" x14ac:dyDescent="0.35">
      <c r="A19" s="55" t="s">
        <v>17</v>
      </c>
      <c r="B19" s="46" t="s">
        <v>26</v>
      </c>
    </row>
    <row r="20" spans="1:2" s="35" customFormat="1" ht="13" x14ac:dyDescent="0.25">
      <c r="A20" s="55" t="s">
        <v>18</v>
      </c>
      <c r="B20" s="46" t="s">
        <v>29</v>
      </c>
    </row>
    <row r="21" spans="1:2" s="35" customFormat="1" ht="12.5" x14ac:dyDescent="0.25">
      <c r="A21" s="27" t="s">
        <v>19</v>
      </c>
      <c r="B21" s="35" t="s">
        <v>20</v>
      </c>
    </row>
  </sheetData>
  <mergeCells count="7">
    <mergeCell ref="A16:K16"/>
    <mergeCell ref="A1:K1"/>
    <mergeCell ref="G2:G3"/>
    <mergeCell ref="A6:B6"/>
    <mergeCell ref="C14:F14"/>
    <mergeCell ref="A15:B15"/>
    <mergeCell ref="A3:B3"/>
  </mergeCells>
  <pageMargins left="0.7" right="0.7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68b641e3-7953-4da1-bebd-a2aa2bba77c6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EF8B8D91AC5AD43B71EE1F2421778E7" ma:contentTypeVersion="18" ma:contentTypeDescription="Create a new document." ma:contentTypeScope="" ma:versionID="03461179e1f67e6381946eb2b3056f25">
  <xsd:schema xmlns:xsd="http://www.w3.org/2001/XMLSchema" xmlns:xs="http://www.w3.org/2001/XMLSchema" xmlns:p="http://schemas.microsoft.com/office/2006/metadata/properties" xmlns:ns3="68b641e3-7953-4da1-bebd-a2aa2bba77c6" xmlns:ns4="10d05db2-2dd5-4106-aeb1-3342bbdb2d15" targetNamespace="http://schemas.microsoft.com/office/2006/metadata/properties" ma:root="true" ma:fieldsID="7b6b10a6ca0c6e62e2ee95541069ec89" ns3:_="" ns4:_="">
    <xsd:import namespace="68b641e3-7953-4da1-bebd-a2aa2bba77c6"/>
    <xsd:import namespace="10d05db2-2dd5-4106-aeb1-3342bbdb2d1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MediaServiceLocation" minOccurs="0"/>
                <xsd:element ref="ns3:MediaServiceOCR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b641e3-7953-4da1-bebd-a2aa2bba77c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d05db2-2dd5-4106-aeb1-3342bbdb2d1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94B297F-8E0D-45BC-9ED5-83E022F5C093}">
  <ds:schemaRefs>
    <ds:schemaRef ds:uri="http://schemas.microsoft.com/office/2006/documentManagement/types"/>
    <ds:schemaRef ds:uri="http://purl.org/dc/terms/"/>
    <ds:schemaRef ds:uri="http://purl.org/dc/elements/1.1/"/>
    <ds:schemaRef ds:uri="http://www.w3.org/XML/1998/namespace"/>
    <ds:schemaRef ds:uri="10d05db2-2dd5-4106-aeb1-3342bbdb2d15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68b641e3-7953-4da1-bebd-a2aa2bba77c6"/>
  </ds:schemaRefs>
</ds:datastoreItem>
</file>

<file path=customXml/itemProps2.xml><?xml version="1.0" encoding="utf-8"?>
<ds:datastoreItem xmlns:ds="http://schemas.openxmlformats.org/officeDocument/2006/customXml" ds:itemID="{A9920898-57A2-4BD5-978D-D57781FF213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A9A3A5-8F02-44AE-A55B-96BD02BC31E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8b641e3-7953-4da1-bebd-a2aa2bba77c6"/>
    <ds:schemaRef ds:uri="10d05db2-2dd5-4106-aeb1-3342bbdb2d1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Hermina Ita Monama</dc:creator>
  <cp:lastModifiedBy>Zelda Meyer</cp:lastModifiedBy>
  <dcterms:created xsi:type="dcterms:W3CDTF">2025-09-28T18:19:20Z</dcterms:created>
  <dcterms:modified xsi:type="dcterms:W3CDTF">2025-09-30T08:29:36Z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0x010100EEF8B8D91AC5AD43B71EE1F2421778E7</vt:lpwstr>
  </property>
</Properties>
</file>