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anare.Malekutu\Desktop\SCM\RFB026-25-26\"/>
    </mc:Choice>
  </mc:AlternateContent>
  <xr:revisionPtr revIDLastSave="0" documentId="8_{98656A69-C439-4CF3-B0B0-4FF2E1AE6A5D}" xr6:coauthVersionLast="47" xr6:coauthVersionMax="47" xr10:uidLastSave="{00000000-0000-0000-0000-000000000000}"/>
  <bookViews>
    <workbookView xWindow="-110" yWindow="-110" windowWidth="19420" windowHeight="10300" activeTab="3" xr2:uid="{CADA2DEA-F384-4E26-AF8F-A4D0B8BFFA1D}"/>
  </bookViews>
  <sheets>
    <sheet name="NAT TOT  BOX COUNT" sheetId="5" r:id="rId1"/>
    <sheet name="BOXES PER REGION" sheetId="4" r:id="rId2"/>
    <sheet name="RATE CONS" sheetId="6" r:id="rId3"/>
    <sheet name="RELOCATION COSTS" sheetId="7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" i="5" l="1"/>
  <c r="E17" i="5" s="1"/>
  <c r="E6" i="5"/>
  <c r="F6" i="5" s="1"/>
  <c r="E7" i="5"/>
  <c r="F7" i="5" s="1"/>
  <c r="E8" i="5"/>
  <c r="F8" i="5" s="1"/>
  <c r="E9" i="5"/>
  <c r="F9" i="5" s="1"/>
  <c r="E10" i="5"/>
  <c r="F10" i="5" s="1"/>
  <c r="E11" i="5"/>
  <c r="F11" i="5" s="1"/>
  <c r="E12" i="5"/>
  <c r="F12" i="5" s="1"/>
  <c r="E13" i="5"/>
  <c r="F13" i="5" s="1"/>
  <c r="E14" i="5"/>
  <c r="F14" i="5" s="1"/>
  <c r="E15" i="5"/>
  <c r="F15" i="5" s="1"/>
  <c r="E5" i="5"/>
  <c r="F5" i="5" s="1"/>
  <c r="F17" i="5" s="1"/>
  <c r="E13" i="4"/>
  <c r="E14" i="4"/>
  <c r="E15" i="4"/>
  <c r="M13" i="4"/>
  <c r="M14" i="4"/>
  <c r="M15" i="4"/>
  <c r="M16" i="4"/>
  <c r="M17" i="4"/>
  <c r="E22" i="4"/>
  <c r="M27" i="4"/>
  <c r="M21" i="4"/>
  <c r="M22" i="4"/>
  <c r="E27" i="4"/>
  <c r="E32" i="4"/>
  <c r="E33" i="4"/>
  <c r="E31" i="4"/>
  <c r="M32" i="4"/>
  <c r="M33" i="4"/>
  <c r="M34" i="4"/>
  <c r="M31" i="4"/>
  <c r="M26" i="4"/>
  <c r="E26" i="4"/>
  <c r="M20" i="4"/>
  <c r="E21" i="4"/>
  <c r="M12" i="4"/>
  <c r="E12" i="4"/>
  <c r="M6" i="4"/>
  <c r="M7" i="4"/>
  <c r="M5" i="4"/>
  <c r="E6" i="4"/>
  <c r="F6" i="4" s="1"/>
  <c r="E7" i="4"/>
  <c r="F7" i="4" s="1"/>
  <c r="E5" i="4"/>
  <c r="F5" i="4" s="1"/>
</calcChain>
</file>

<file path=xl/sharedStrings.xml><?xml version="1.0" encoding="utf-8"?>
<sst xmlns="http://schemas.openxmlformats.org/spreadsheetml/2006/main" count="198" uniqueCount="66">
  <si>
    <t>Storage X Large Tubes</t>
  </si>
  <si>
    <t>ST3</t>
  </si>
  <si>
    <t>Storage S2 Boxes</t>
  </si>
  <si>
    <t>SS2</t>
  </si>
  <si>
    <t>Slides</t>
  </si>
  <si>
    <t>SNHLS</t>
  </si>
  <si>
    <t>Storage</t>
  </si>
  <si>
    <t>SMX3</t>
  </si>
  <si>
    <t>Storage M4 Boxes</t>
  </si>
  <si>
    <t>SM4</t>
  </si>
  <si>
    <t>Storage M3 Boxes</t>
  </si>
  <si>
    <t>SM3</t>
  </si>
  <si>
    <t>Storage M2 Boxes</t>
  </si>
  <si>
    <t>SM2</t>
  </si>
  <si>
    <t>Storage M1 Boxes</t>
  </si>
  <si>
    <t>SM1</t>
  </si>
  <si>
    <t>Storage Metal Trays</t>
  </si>
  <si>
    <t>SBF1</t>
  </si>
  <si>
    <t>Storage Fnb Special Boxes</t>
  </si>
  <si>
    <t>SB2</t>
  </si>
  <si>
    <t>Storage Voucher Boxes</t>
  </si>
  <si>
    <t>SB1</t>
  </si>
  <si>
    <t>National Box Count</t>
  </si>
  <si>
    <t>Pretoria</t>
  </si>
  <si>
    <t>Polokwane</t>
  </si>
  <si>
    <t>Port Elizabeth</t>
  </si>
  <si>
    <t>Nelspruit</t>
  </si>
  <si>
    <t>Johannesburg</t>
  </si>
  <si>
    <t>Empangeni</t>
  </si>
  <si>
    <t>East London</t>
  </si>
  <si>
    <t>Durban</t>
  </si>
  <si>
    <t>Cape Town</t>
  </si>
  <si>
    <t>Bloemfontein</t>
  </si>
  <si>
    <t>Qty</t>
  </si>
  <si>
    <t>Description</t>
  </si>
  <si>
    <t>Box Size</t>
  </si>
  <si>
    <t xml:space="preserve">Site </t>
  </si>
  <si>
    <t>NHLS NATIONAL BOX COUNT AS AT 31/05/2025</t>
  </si>
  <si>
    <t>Grand Total</t>
  </si>
  <si>
    <t xml:space="preserve"> Storage Cost</t>
  </si>
  <si>
    <t>Forecated Intransit Boxes 10%</t>
  </si>
  <si>
    <t>GRAND TOTAL</t>
  </si>
  <si>
    <t>Proposed NHLS Allocation</t>
  </si>
  <si>
    <t>R</t>
  </si>
  <si>
    <t>Total</t>
  </si>
  <si>
    <t>TOTAL</t>
  </si>
  <si>
    <t>Year 1(Inclusive of Forecasting + VAT)</t>
  </si>
  <si>
    <t xml:space="preserve"> 3-Years TOTAL</t>
  </si>
  <si>
    <t>Year 2(Inclusive of Forecasting + VAT)</t>
  </si>
  <si>
    <t>Year 3(Inclusive of Forecasting + VAT)</t>
  </si>
  <si>
    <t>COLLECTION POINT:</t>
  </si>
  <si>
    <t>QUANTITY OF BOXES</t>
  </si>
  <si>
    <t>RATE  PER  BOX:INCLUDING HANDLING AND PACKING</t>
  </si>
  <si>
    <r>
      <rPr>
        <b/>
        <sz val="8"/>
        <color theme="1"/>
        <rFont val="Arial"/>
        <family val="2"/>
      </rPr>
      <t>Eastern Cape</t>
    </r>
    <r>
      <rPr>
        <sz val="8"/>
        <color theme="1"/>
        <rFont val="Arial"/>
        <family val="2"/>
      </rPr>
      <t>:25 Stormberg Road, Gately, East London</t>
    </r>
  </si>
  <si>
    <r>
      <rPr>
        <b/>
        <sz val="8"/>
        <color theme="1"/>
        <rFont val="Arial"/>
        <family val="2"/>
      </rPr>
      <t>Free State</t>
    </r>
    <r>
      <rPr>
        <sz val="8"/>
        <color theme="1"/>
        <rFont val="Arial"/>
        <family val="2"/>
      </rPr>
      <t>:8 Clarkson Street, Estoire, Bloemfontein</t>
    </r>
  </si>
  <si>
    <r>
      <rPr>
        <b/>
        <sz val="8"/>
        <color theme="1"/>
        <rFont val="Arial"/>
        <family val="2"/>
      </rPr>
      <t>Western Cape</t>
    </r>
    <r>
      <rPr>
        <sz val="8"/>
        <color theme="1"/>
        <rFont val="Arial"/>
        <family val="2"/>
      </rPr>
      <t>:1 Munich Street, Airport Industria</t>
    </r>
  </si>
  <si>
    <r>
      <rPr>
        <b/>
        <sz val="8"/>
        <rFont val="Arial"/>
        <family val="2"/>
      </rPr>
      <t>KZN</t>
    </r>
    <r>
      <rPr>
        <sz val="8"/>
        <rFont val="Arial"/>
        <family val="2"/>
      </rPr>
      <t>:1-3 Clubhouse Place, Mahogany Ridge, Westmead, Pinetown, KZN, 3608</t>
    </r>
  </si>
  <si>
    <r>
      <rPr>
        <b/>
        <sz val="8"/>
        <color theme="1"/>
        <rFont val="Arial"/>
        <family val="2"/>
      </rPr>
      <t>Mpumalanga</t>
    </r>
    <r>
      <rPr>
        <sz val="8"/>
        <color theme="1"/>
        <rFont val="Arial"/>
        <family val="2"/>
      </rPr>
      <t>:7 White Water Street, Riverside, Nelspruit</t>
    </r>
  </si>
  <si>
    <r>
      <rPr>
        <b/>
        <sz val="8"/>
        <color theme="1"/>
        <rFont val="Arial"/>
        <family val="2"/>
      </rPr>
      <t>Gauteng</t>
    </r>
    <r>
      <rPr>
        <sz val="8"/>
        <color theme="1"/>
        <rFont val="Arial"/>
        <family val="2"/>
      </rPr>
      <t>: 3 Gowie Road, The Gables, Cleveland, Gauteng, 2022</t>
    </r>
  </si>
  <si>
    <r>
      <rPr>
        <b/>
        <sz val="8"/>
        <color theme="1"/>
        <rFont val="Arial"/>
        <family val="2"/>
      </rPr>
      <t>Limpopo :</t>
    </r>
    <r>
      <rPr>
        <sz val="8"/>
        <color theme="1"/>
        <rFont val="Arial"/>
        <family val="2"/>
      </rPr>
      <t>1 Daniel Street, Industria</t>
    </r>
  </si>
  <si>
    <t>KM's</t>
  </si>
  <si>
    <t>COSTING FOR TRANSPORT DISTRIBUTION</t>
  </si>
  <si>
    <r>
      <rPr>
        <b/>
        <sz val="8"/>
        <color theme="1"/>
        <rFont val="Arial"/>
        <family val="2"/>
      </rPr>
      <t xml:space="preserve">Northern Cape </t>
    </r>
    <r>
      <rPr>
        <sz val="8"/>
        <color theme="1"/>
        <rFont val="Arial"/>
        <family val="2"/>
      </rPr>
      <t>:8 Clarkson Street, Estoire, Bloemfontein</t>
    </r>
  </si>
  <si>
    <t>SUPPLIER STORAGE ADRESS</t>
  </si>
  <si>
    <t>RATE CONSOLIDATION</t>
  </si>
  <si>
    <t>ONCE OFF RELOCATION COSTS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</si>
</sst>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 * #,##0.00_ ;_ * \-#,##0.00_ ;_ * &quot;-&quot;??_ ;_ @_ "/>
  </numFmts>
  <fonts count="2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u/>
      <sz val="12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b/>
      <u/>
      <sz val="14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sz val="12"/>
      <color theme="0"/>
      <name val="Aptos Narrow"/>
      <family val="2"/>
      <scheme val="minor"/>
    </font>
    <font>
      <sz val="12"/>
      <color theme="1"/>
      <name val="Times New Roman"/>
      <family val="1"/>
    </font>
    <font>
      <b/>
      <sz val="10"/>
      <color theme="1"/>
      <name val="Calibri"/>
      <family val="2"/>
    </font>
    <font>
      <b/>
      <sz val="10"/>
      <color rgb="FF000000"/>
      <name val="Calibri"/>
      <family val="2"/>
    </font>
    <font>
      <b/>
      <sz val="10"/>
      <name val="Calibri"/>
      <family val="2"/>
    </font>
    <font>
      <sz val="8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8"/>
      <color theme="1"/>
      <name val="Aptos Narrow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theme="5" tint="-0.249977111117893"/>
      <name val="Aptos Narrow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b/>
      <sz val="14"/>
      <color theme="1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4" borderId="0" applyNumberFormat="0" applyBorder="0" applyAlignment="0" applyProtection="0"/>
  </cellStyleXfs>
  <cellXfs count="91">
    <xf numFmtId="0" fontId="0" fillId="0" borderId="0" xfId="0"/>
    <xf numFmtId="164" fontId="2" fillId="0" borderId="0" xfId="1" applyFont="1" applyFill="1"/>
    <xf numFmtId="49" fontId="0" fillId="0" borderId="0" xfId="0" applyNumberFormat="1"/>
    <xf numFmtId="0" fontId="2" fillId="0" borderId="0" xfId="0" applyFont="1"/>
    <xf numFmtId="49" fontId="2" fillId="0" borderId="0" xfId="0" applyNumberFormat="1" applyFont="1"/>
    <xf numFmtId="164" fontId="2" fillId="0" borderId="0" xfId="1" applyFont="1"/>
    <xf numFmtId="0" fontId="3" fillId="0" borderId="0" xfId="0" applyFont="1"/>
    <xf numFmtId="49" fontId="4" fillId="0" borderId="0" xfId="0" applyNumberFormat="1" applyFont="1"/>
    <xf numFmtId="0" fontId="3" fillId="0" borderId="1" xfId="0" applyFont="1" applyBorder="1"/>
    <xf numFmtId="0" fontId="0" fillId="0" borderId="2" xfId="0" applyBorder="1"/>
    <xf numFmtId="0" fontId="0" fillId="0" borderId="3" xfId="0" applyBorder="1"/>
    <xf numFmtId="0" fontId="0" fillId="0" borderId="1" xfId="0" applyBorder="1"/>
    <xf numFmtId="43" fontId="0" fillId="0" borderId="0" xfId="0" applyNumberFormat="1"/>
    <xf numFmtId="49" fontId="4" fillId="0" borderId="1" xfId="0" applyNumberFormat="1" applyFont="1" applyBorder="1"/>
    <xf numFmtId="0" fontId="2" fillId="0" borderId="1" xfId="0" applyFont="1" applyBorder="1"/>
    <xf numFmtId="164" fontId="2" fillId="0" borderId="1" xfId="1" applyFont="1" applyBorder="1"/>
    <xf numFmtId="164" fontId="2" fillId="0" borderId="0" xfId="1" applyFont="1" applyBorder="1"/>
    <xf numFmtId="43" fontId="0" fillId="0" borderId="1" xfId="0" applyNumberFormat="1" applyBorder="1"/>
    <xf numFmtId="0" fontId="6" fillId="3" borderId="1" xfId="0" applyFont="1" applyFill="1" applyBorder="1"/>
    <xf numFmtId="164" fontId="6" fillId="3" borderId="1" xfId="1" applyFont="1" applyFill="1" applyBorder="1"/>
    <xf numFmtId="0" fontId="6" fillId="3" borderId="1" xfId="0" applyFont="1" applyFill="1" applyBorder="1" applyAlignment="1">
      <alignment wrapText="1"/>
    </xf>
    <xf numFmtId="0" fontId="5" fillId="3" borderId="1" xfId="0" applyFont="1" applyFill="1" applyBorder="1"/>
    <xf numFmtId="0" fontId="6" fillId="3" borderId="1" xfId="0" applyFont="1" applyFill="1" applyBorder="1" applyAlignment="1">
      <alignment vertical="top" wrapText="1"/>
    </xf>
    <xf numFmtId="0" fontId="7" fillId="0" borderId="6" xfId="0" applyFont="1" applyBorder="1"/>
    <xf numFmtId="0" fontId="7" fillId="0" borderId="7" xfId="0" applyFont="1" applyBorder="1"/>
    <xf numFmtId="0" fontId="8" fillId="0" borderId="7" xfId="0" applyFont="1" applyBorder="1"/>
    <xf numFmtId="164" fontId="0" fillId="0" borderId="7" xfId="1" applyFont="1" applyBorder="1"/>
    <xf numFmtId="0" fontId="0" fillId="0" borderId="7" xfId="0" applyBorder="1"/>
    <xf numFmtId="0" fontId="0" fillId="0" borderId="8" xfId="0" applyBorder="1"/>
    <xf numFmtId="0" fontId="3" fillId="0" borderId="9" xfId="0" applyFont="1" applyBorder="1"/>
    <xf numFmtId="0" fontId="6" fillId="3" borderId="5" xfId="0" applyFont="1" applyFill="1" applyBorder="1" applyAlignment="1">
      <alignment wrapText="1"/>
    </xf>
    <xf numFmtId="49" fontId="4" fillId="0" borderId="3" xfId="0" applyNumberFormat="1" applyFont="1" applyBorder="1"/>
    <xf numFmtId="0" fontId="0" fillId="2" borderId="4" xfId="0" applyFill="1" applyBorder="1"/>
    <xf numFmtId="0" fontId="3" fillId="0" borderId="3" xfId="0" applyFont="1" applyBorder="1"/>
    <xf numFmtId="49" fontId="4" fillId="0" borderId="9" xfId="0" applyNumberFormat="1" applyFont="1" applyBorder="1"/>
    <xf numFmtId="0" fontId="0" fillId="2" borderId="5" xfId="0" applyFill="1" applyBorder="1"/>
    <xf numFmtId="0" fontId="0" fillId="0" borderId="9" xfId="0" applyBorder="1"/>
    <xf numFmtId="0" fontId="3" fillId="3" borderId="9" xfId="0" applyFont="1" applyFill="1" applyBorder="1"/>
    <xf numFmtId="0" fontId="6" fillId="3" borderId="0" xfId="0" applyFont="1" applyFill="1"/>
    <xf numFmtId="0" fontId="9" fillId="3" borderId="0" xfId="0" applyFont="1" applyFill="1"/>
    <xf numFmtId="164" fontId="9" fillId="3" borderId="0" xfId="1" applyFont="1" applyFill="1"/>
    <xf numFmtId="0" fontId="5" fillId="0" borderId="0" xfId="0" applyFont="1"/>
    <xf numFmtId="49" fontId="0" fillId="0" borderId="2" xfId="0" applyNumberFormat="1" applyBorder="1"/>
    <xf numFmtId="164" fontId="0" fillId="0" borderId="2" xfId="0" applyNumberFormat="1" applyBorder="1"/>
    <xf numFmtId="43" fontId="0" fillId="0" borderId="2" xfId="0" applyNumberFormat="1" applyBorder="1"/>
    <xf numFmtId="0" fontId="11" fillId="0" borderId="0" xfId="0" applyFont="1" applyAlignment="1">
      <alignment vertical="center"/>
    </xf>
    <xf numFmtId="0" fontId="11" fillId="0" borderId="5" xfId="0" applyFont="1" applyBorder="1" applyAlignment="1">
      <alignment vertical="center" wrapText="1"/>
    </xf>
    <xf numFmtId="49" fontId="3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0" fillId="0" borderId="7" xfId="0" applyBorder="1" applyAlignment="1">
      <alignment horizontal="center"/>
    </xf>
    <xf numFmtId="0" fontId="6" fillId="3" borderId="1" xfId="0" applyFont="1" applyFill="1" applyBorder="1" applyAlignment="1">
      <alignment horizontal="center" wrapText="1"/>
    </xf>
    <xf numFmtId="43" fontId="0" fillId="2" borderId="0" xfId="0" applyNumberFormat="1" applyFill="1" applyAlignment="1">
      <alignment horizontal="center"/>
    </xf>
    <xf numFmtId="0" fontId="0" fillId="2" borderId="0" xfId="0" applyFill="1" applyAlignment="1">
      <alignment horizontal="center"/>
    </xf>
    <xf numFmtId="0" fontId="0" fillId="2" borderId="1" xfId="0" applyFill="1" applyBorder="1" applyAlignment="1">
      <alignment horizontal="center"/>
    </xf>
    <xf numFmtId="43" fontId="0" fillId="2" borderId="1" xfId="0" applyNumberForma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0" fontId="13" fillId="0" borderId="11" xfId="0" applyFont="1" applyBorder="1" applyAlignment="1">
      <alignment vertical="center" wrapText="1"/>
    </xf>
    <xf numFmtId="0" fontId="12" fillId="5" borderId="10" xfId="0" applyFont="1" applyFill="1" applyBorder="1" applyAlignment="1">
      <alignment vertical="center" wrapText="1"/>
    </xf>
    <xf numFmtId="0" fontId="12" fillId="5" borderId="8" xfId="0" applyFont="1" applyFill="1" applyBorder="1" applyAlignment="1">
      <alignment vertical="center" wrapText="1"/>
    </xf>
    <xf numFmtId="0" fontId="12" fillId="5" borderId="8" xfId="0" applyFont="1" applyFill="1" applyBorder="1" applyAlignment="1">
      <alignment vertical="top" wrapText="1"/>
    </xf>
    <xf numFmtId="0" fontId="12" fillId="5" borderId="5" xfId="0" applyFont="1" applyFill="1" applyBorder="1" applyAlignment="1">
      <alignment vertical="center" wrapText="1"/>
    </xf>
    <xf numFmtId="0" fontId="12" fillId="5" borderId="12" xfId="0" applyFont="1" applyFill="1" applyBorder="1" applyAlignment="1">
      <alignment vertical="center" wrapText="1"/>
    </xf>
    <xf numFmtId="0" fontId="19" fillId="6" borderId="13" xfId="0" applyFont="1" applyFill="1" applyBorder="1"/>
    <xf numFmtId="0" fontId="22" fillId="0" borderId="0" xfId="0" applyFont="1"/>
    <xf numFmtId="0" fontId="16" fillId="7" borderId="13" xfId="0" applyFont="1" applyFill="1" applyBorder="1" applyAlignment="1">
      <alignment horizontal="center" vertical="top" wrapText="1"/>
    </xf>
    <xf numFmtId="0" fontId="16" fillId="7" borderId="14" xfId="0" applyFont="1" applyFill="1" applyBorder="1" applyAlignment="1">
      <alignment horizontal="center" vertical="top" wrapText="1"/>
    </xf>
    <xf numFmtId="164" fontId="2" fillId="0" borderId="2" xfId="1" applyFont="1" applyBorder="1"/>
    <xf numFmtId="0" fontId="0" fillId="2" borderId="2" xfId="0" applyFill="1" applyBorder="1" applyAlignment="1">
      <alignment horizontal="center"/>
    </xf>
    <xf numFmtId="0" fontId="0" fillId="2" borderId="15" xfId="0" applyFill="1" applyBorder="1"/>
    <xf numFmtId="0" fontId="6" fillId="3" borderId="0" xfId="0" applyFont="1" applyFill="1" applyAlignment="1">
      <alignment horizontal="center" vertical="center" wrapText="1"/>
    </xf>
    <xf numFmtId="0" fontId="14" fillId="7" borderId="16" xfId="0" applyFont="1" applyFill="1" applyBorder="1" applyAlignment="1">
      <alignment wrapText="1"/>
    </xf>
    <xf numFmtId="0" fontId="14" fillId="7" borderId="17" xfId="0" applyFont="1" applyFill="1" applyBorder="1"/>
    <xf numFmtId="0" fontId="15" fillId="7" borderId="17" xfId="0" applyFont="1" applyFill="1" applyBorder="1"/>
    <xf numFmtId="0" fontId="14" fillId="7" borderId="18" xfId="0" applyFont="1" applyFill="1" applyBorder="1"/>
    <xf numFmtId="0" fontId="16" fillId="7" borderId="19" xfId="0" applyFont="1" applyFill="1" applyBorder="1" applyAlignment="1">
      <alignment horizontal="center" vertical="top" wrapText="1"/>
    </xf>
    <xf numFmtId="0" fontId="16" fillId="7" borderId="20" xfId="0" applyFont="1" applyFill="1" applyBorder="1" applyAlignment="1">
      <alignment horizontal="center" vertical="top"/>
    </xf>
    <xf numFmtId="0" fontId="17" fillId="6" borderId="19" xfId="2" applyFont="1" applyFill="1" applyBorder="1" applyAlignment="1">
      <alignment vertical="top" wrapText="1"/>
    </xf>
    <xf numFmtId="0" fontId="19" fillId="6" borderId="20" xfId="0" applyFont="1" applyFill="1" applyBorder="1"/>
    <xf numFmtId="0" fontId="17" fillId="6" borderId="19" xfId="2" applyFont="1" applyFill="1" applyBorder="1" applyAlignment="1">
      <alignment horizontal="left" vertical="top" wrapText="1"/>
    </xf>
    <xf numFmtId="0" fontId="20" fillId="0" borderId="19" xfId="0" applyFont="1" applyBorder="1" applyAlignment="1">
      <alignment vertical="top" wrapText="1"/>
    </xf>
    <xf numFmtId="0" fontId="17" fillId="6" borderId="19" xfId="0" applyFont="1" applyFill="1" applyBorder="1" applyAlignment="1">
      <alignment wrapText="1"/>
    </xf>
    <xf numFmtId="0" fontId="17" fillId="6" borderId="19" xfId="2" applyFont="1" applyFill="1" applyBorder="1" applyAlignment="1">
      <alignment horizontal="left" wrapText="1"/>
    </xf>
    <xf numFmtId="0" fontId="17" fillId="6" borderId="21" xfId="2" applyFont="1" applyFill="1" applyBorder="1" applyAlignment="1">
      <alignment horizontal="left" vertical="top" wrapText="1"/>
    </xf>
    <xf numFmtId="0" fontId="19" fillId="6" borderId="22" xfId="0" applyFont="1" applyFill="1" applyBorder="1"/>
    <xf numFmtId="0" fontId="19" fillId="6" borderId="23" xfId="0" applyFont="1" applyFill="1" applyBorder="1"/>
    <xf numFmtId="0" fontId="12" fillId="5" borderId="10" xfId="0" applyFont="1" applyFill="1" applyBorder="1" applyAlignment="1">
      <alignment vertical="center" wrapText="1"/>
    </xf>
    <xf numFmtId="0" fontId="12" fillId="5" borderId="11" xfId="0" applyFont="1" applyFill="1" applyBorder="1" applyAlignment="1">
      <alignment vertical="center" wrapText="1"/>
    </xf>
    <xf numFmtId="0" fontId="10" fillId="0" borderId="7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0" fontId="10" fillId="0" borderId="4" xfId="0" applyFont="1" applyBorder="1" applyAlignment="1">
      <alignment vertical="center" wrapText="1"/>
    </xf>
  </cellXfs>
  <cellStyles count="3">
    <cellStyle name="20% - Accent4" xfId="2" builtinId="42"/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0</xdr:row>
      <xdr:rowOff>12700</xdr:rowOff>
    </xdr:from>
    <xdr:to>
      <xdr:col>6</xdr:col>
      <xdr:colOff>25400</xdr:colOff>
      <xdr:row>2</xdr:row>
      <xdr:rowOff>215900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420351D-7001-5ABC-0870-744D4C0176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21100" y="12700"/>
          <a:ext cx="1968500" cy="571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63D1B0-D6A3-46E4-8A0E-CE74BB64EE80}">
  <dimension ref="A3:G17"/>
  <sheetViews>
    <sheetView topLeftCell="A5" workbookViewId="0">
      <selection activeCell="H7" sqref="H7"/>
    </sheetView>
  </sheetViews>
  <sheetFormatPr defaultRowHeight="14.5" x14ac:dyDescent="0.35"/>
  <cols>
    <col min="3" max="3" width="22.08984375" bestFit="1" customWidth="1"/>
    <col min="4" max="4" width="11.1796875" bestFit="1" customWidth="1"/>
    <col min="5" max="6" width="11.1796875" customWidth="1"/>
  </cols>
  <sheetData>
    <row r="3" spans="1:7" ht="16" x14ac:dyDescent="0.4">
      <c r="A3" s="6"/>
      <c r="B3" s="3"/>
      <c r="C3" s="3"/>
      <c r="D3" s="5"/>
    </row>
    <row r="4" spans="1:7" ht="48.5" thickBot="1" x14ac:dyDescent="0.45">
      <c r="A4" s="38" t="s">
        <v>22</v>
      </c>
      <c r="B4" s="39"/>
      <c r="C4" s="39"/>
      <c r="D4" s="40"/>
      <c r="E4" s="20" t="s">
        <v>40</v>
      </c>
      <c r="F4" s="69" t="s">
        <v>45</v>
      </c>
    </row>
    <row r="5" spans="1:7" ht="16" x14ac:dyDescent="0.4">
      <c r="A5" s="3"/>
      <c r="B5" s="3" t="s">
        <v>21</v>
      </c>
      <c r="C5" s="2" t="s">
        <v>20</v>
      </c>
      <c r="D5" s="1">
        <v>8</v>
      </c>
      <c r="E5" s="12">
        <f>D5*10%</f>
        <v>0.8</v>
      </c>
      <c r="F5" s="12">
        <f>E5+D5</f>
        <v>8.8000000000000007</v>
      </c>
    </row>
    <row r="6" spans="1:7" ht="16" x14ac:dyDescent="0.4">
      <c r="A6" s="3"/>
      <c r="B6" s="3" t="s">
        <v>19</v>
      </c>
      <c r="C6" s="2" t="s">
        <v>18</v>
      </c>
      <c r="D6" s="1">
        <v>1</v>
      </c>
      <c r="E6" s="12">
        <f t="shared" ref="E6:E17" si="0">D6*10%</f>
        <v>0.1</v>
      </c>
      <c r="F6" s="12">
        <f t="shared" ref="F6:F15" si="1">E6+D6</f>
        <v>1.1000000000000001</v>
      </c>
    </row>
    <row r="7" spans="1:7" ht="16" x14ac:dyDescent="0.4">
      <c r="A7" s="3"/>
      <c r="B7" s="4" t="s">
        <v>17</v>
      </c>
      <c r="C7" s="2" t="s">
        <v>16</v>
      </c>
      <c r="D7" s="1">
        <v>825</v>
      </c>
      <c r="E7" s="12">
        <f t="shared" si="0"/>
        <v>82.5</v>
      </c>
      <c r="F7" s="12">
        <f t="shared" si="1"/>
        <v>907.5</v>
      </c>
    </row>
    <row r="8" spans="1:7" ht="16" x14ac:dyDescent="0.4">
      <c r="A8" s="3"/>
      <c r="B8" s="3" t="s">
        <v>15</v>
      </c>
      <c r="C8" s="2" t="s">
        <v>14</v>
      </c>
      <c r="D8" s="1">
        <v>5</v>
      </c>
      <c r="E8" s="12">
        <f t="shared" si="0"/>
        <v>0.5</v>
      </c>
      <c r="F8" s="12">
        <f t="shared" si="1"/>
        <v>5.5</v>
      </c>
      <c r="G8" s="41"/>
    </row>
    <row r="9" spans="1:7" ht="16" x14ac:dyDescent="0.4">
      <c r="A9" s="3"/>
      <c r="B9" s="3" t="s">
        <v>13</v>
      </c>
      <c r="C9" s="2" t="s">
        <v>12</v>
      </c>
      <c r="D9" s="1">
        <v>196401</v>
      </c>
      <c r="E9" s="12">
        <f t="shared" si="0"/>
        <v>19640.100000000002</v>
      </c>
      <c r="F9" s="12">
        <f t="shared" si="1"/>
        <v>216041.1</v>
      </c>
    </row>
    <row r="10" spans="1:7" ht="16" x14ac:dyDescent="0.4">
      <c r="A10" s="3"/>
      <c r="B10" s="3" t="s">
        <v>11</v>
      </c>
      <c r="C10" s="2" t="s">
        <v>10</v>
      </c>
      <c r="D10" s="1">
        <v>16479</v>
      </c>
      <c r="E10" s="12">
        <f t="shared" si="0"/>
        <v>1647.9</v>
      </c>
      <c r="F10" s="12">
        <f t="shared" si="1"/>
        <v>18126.900000000001</v>
      </c>
    </row>
    <row r="11" spans="1:7" ht="16" x14ac:dyDescent="0.4">
      <c r="A11" s="3"/>
      <c r="B11" s="3" t="s">
        <v>9</v>
      </c>
      <c r="C11" s="2" t="s">
        <v>8</v>
      </c>
      <c r="D11" s="1">
        <v>10</v>
      </c>
      <c r="E11" s="12">
        <f t="shared" si="0"/>
        <v>1</v>
      </c>
      <c r="F11" s="12">
        <f t="shared" si="1"/>
        <v>11</v>
      </c>
    </row>
    <row r="12" spans="1:7" ht="16" x14ac:dyDescent="0.4">
      <c r="A12" s="3"/>
      <c r="B12" s="3" t="s">
        <v>7</v>
      </c>
      <c r="C12" s="2" t="s">
        <v>6</v>
      </c>
      <c r="D12" s="1">
        <v>26</v>
      </c>
      <c r="E12" s="12">
        <f t="shared" si="0"/>
        <v>2.6</v>
      </c>
      <c r="F12" s="12">
        <f t="shared" si="1"/>
        <v>28.6</v>
      </c>
    </row>
    <row r="13" spans="1:7" ht="16" x14ac:dyDescent="0.4">
      <c r="A13" s="3"/>
      <c r="B13" s="3" t="s">
        <v>5</v>
      </c>
      <c r="C13" s="2" t="s">
        <v>4</v>
      </c>
      <c r="D13" s="1">
        <v>456</v>
      </c>
      <c r="E13" s="12">
        <f t="shared" si="0"/>
        <v>45.6</v>
      </c>
      <c r="F13" s="12">
        <f t="shared" si="1"/>
        <v>501.6</v>
      </c>
    </row>
    <row r="14" spans="1:7" ht="16" x14ac:dyDescent="0.4">
      <c r="A14" s="3"/>
      <c r="B14" s="3" t="s">
        <v>3</v>
      </c>
      <c r="C14" s="2" t="s">
        <v>2</v>
      </c>
      <c r="D14" s="1">
        <v>2</v>
      </c>
      <c r="E14" s="12">
        <f t="shared" si="0"/>
        <v>0.2</v>
      </c>
      <c r="F14" s="12">
        <f t="shared" si="1"/>
        <v>2.2000000000000002</v>
      </c>
    </row>
    <row r="15" spans="1:7" ht="16" x14ac:dyDescent="0.4">
      <c r="A15" s="3"/>
      <c r="B15" s="3" t="s">
        <v>1</v>
      </c>
      <c r="C15" s="2" t="s">
        <v>0</v>
      </c>
      <c r="D15" s="1">
        <v>4</v>
      </c>
      <c r="E15" s="12">
        <f t="shared" si="0"/>
        <v>0.4</v>
      </c>
      <c r="F15" s="12">
        <f t="shared" si="1"/>
        <v>4.4000000000000004</v>
      </c>
    </row>
    <row r="17" spans="2:6" ht="15" thickBot="1" x14ac:dyDescent="0.4">
      <c r="B17" s="42" t="s">
        <v>41</v>
      </c>
      <c r="C17" s="9"/>
      <c r="D17" s="43">
        <f>SUM(D5:D16)</f>
        <v>214217</v>
      </c>
      <c r="E17" s="44">
        <f t="shared" si="0"/>
        <v>21421.7</v>
      </c>
      <c r="F17" s="44">
        <f>SUM(F5:F16)</f>
        <v>235638.7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8372EA-921A-40C6-83B9-A1A311027CE0}">
  <sheetPr>
    <pageSetUpPr fitToPage="1"/>
  </sheetPr>
  <dimension ref="A2:O40"/>
  <sheetViews>
    <sheetView topLeftCell="B26" workbookViewId="0">
      <selection activeCell="M38" sqref="M38"/>
    </sheetView>
  </sheetViews>
  <sheetFormatPr defaultRowHeight="14.5" x14ac:dyDescent="0.35"/>
  <cols>
    <col min="1" max="1" width="15.26953125" customWidth="1"/>
    <col min="3" max="3" width="23.81640625" bestFit="1" customWidth="1"/>
    <col min="4" max="4" width="10.08984375" bestFit="1" customWidth="1"/>
    <col min="5" max="6" width="10.453125" customWidth="1"/>
    <col min="7" max="7" width="10.453125" style="48" customWidth="1"/>
    <col min="9" max="9" width="11.1796875" customWidth="1"/>
    <col min="11" max="11" width="20.90625" bestFit="1" customWidth="1"/>
    <col min="12" max="12" width="10.08984375" bestFit="1" customWidth="1"/>
    <col min="13" max="14" width="10.36328125" customWidth="1"/>
  </cols>
  <sheetData>
    <row r="2" spans="1:15" ht="15" thickBot="1" x14ac:dyDescent="0.4"/>
    <row r="3" spans="1:15" ht="18.5" x14ac:dyDescent="0.45">
      <c r="A3" s="23" t="s">
        <v>37</v>
      </c>
      <c r="B3" s="24"/>
      <c r="C3" s="25"/>
      <c r="D3" s="26"/>
      <c r="E3" s="27"/>
      <c r="F3" s="27"/>
      <c r="G3" s="49"/>
      <c r="H3" s="27"/>
      <c r="I3" s="27"/>
      <c r="J3" s="27"/>
      <c r="K3" s="27"/>
      <c r="L3" s="27"/>
      <c r="M3" s="27"/>
      <c r="N3" s="27"/>
      <c r="O3" s="28"/>
    </row>
    <row r="4" spans="1:15" ht="48.5" thickBot="1" x14ac:dyDescent="0.45">
      <c r="A4" s="37" t="s">
        <v>36</v>
      </c>
      <c r="B4" s="18" t="s">
        <v>35</v>
      </c>
      <c r="C4" s="18" t="s">
        <v>34</v>
      </c>
      <c r="D4" s="19" t="s">
        <v>33</v>
      </c>
      <c r="E4" s="20" t="s">
        <v>40</v>
      </c>
      <c r="F4" s="22" t="s">
        <v>44</v>
      </c>
      <c r="G4" s="50" t="s">
        <v>39</v>
      </c>
      <c r="H4" s="21"/>
      <c r="I4" s="18" t="s">
        <v>36</v>
      </c>
      <c r="J4" s="18" t="s">
        <v>35</v>
      </c>
      <c r="K4" s="18" t="s">
        <v>34</v>
      </c>
      <c r="L4" s="19" t="s">
        <v>33</v>
      </c>
      <c r="M4" s="22" t="s">
        <v>40</v>
      </c>
      <c r="N4" s="22" t="s">
        <v>44</v>
      </c>
      <c r="O4" s="30" t="s">
        <v>39</v>
      </c>
    </row>
    <row r="5" spans="1:15" ht="16" x14ac:dyDescent="0.4">
      <c r="A5" s="31" t="s">
        <v>32</v>
      </c>
      <c r="B5" s="4" t="s">
        <v>17</v>
      </c>
      <c r="C5" s="4" t="s">
        <v>16</v>
      </c>
      <c r="D5" s="16">
        <v>825</v>
      </c>
      <c r="E5" s="12">
        <f>D5*10%</f>
        <v>82.5</v>
      </c>
      <c r="F5" s="12">
        <f>D5+E5</f>
        <v>907.5</v>
      </c>
      <c r="G5" s="51"/>
      <c r="I5" s="7" t="s">
        <v>28</v>
      </c>
      <c r="J5" s="3" t="s">
        <v>13</v>
      </c>
      <c r="K5" s="4" t="s">
        <v>12</v>
      </c>
      <c r="L5" s="16">
        <v>12910</v>
      </c>
      <c r="M5" s="12">
        <f>L5*10%</f>
        <v>1291</v>
      </c>
      <c r="N5" s="12"/>
      <c r="O5" s="32"/>
    </row>
    <row r="6" spans="1:15" ht="16" x14ac:dyDescent="0.4">
      <c r="A6" s="33"/>
      <c r="B6" s="3" t="s">
        <v>13</v>
      </c>
      <c r="C6" s="4" t="s">
        <v>12</v>
      </c>
      <c r="D6" s="16">
        <v>11302</v>
      </c>
      <c r="E6" s="12">
        <f t="shared" ref="E6:E7" si="0">D6*10%</f>
        <v>1130.2</v>
      </c>
      <c r="F6" s="12">
        <f t="shared" ref="F6:F7" si="1">D6+E6</f>
        <v>12432.2</v>
      </c>
      <c r="G6" s="51"/>
      <c r="I6" s="6"/>
      <c r="J6" s="3" t="s">
        <v>11</v>
      </c>
      <c r="K6" s="3" t="s">
        <v>10</v>
      </c>
      <c r="L6" s="16">
        <v>148</v>
      </c>
      <c r="M6" s="12">
        <f t="shared" ref="M6:M7" si="2">L6*10%</f>
        <v>14.8</v>
      </c>
      <c r="N6" s="12"/>
      <c r="O6" s="32"/>
    </row>
    <row r="7" spans="1:15" ht="16" x14ac:dyDescent="0.4">
      <c r="A7" s="33"/>
      <c r="B7" s="3" t="s">
        <v>11</v>
      </c>
      <c r="C7" s="4" t="s">
        <v>10</v>
      </c>
      <c r="D7" s="16">
        <v>330</v>
      </c>
      <c r="E7" s="12">
        <f t="shared" si="0"/>
        <v>33</v>
      </c>
      <c r="F7" s="12">
        <f t="shared" si="1"/>
        <v>363</v>
      </c>
      <c r="G7" s="51"/>
      <c r="I7" s="6"/>
      <c r="J7" s="3" t="s">
        <v>7</v>
      </c>
      <c r="K7" s="3" t="s">
        <v>6</v>
      </c>
      <c r="L7" s="16">
        <v>26</v>
      </c>
      <c r="M7" s="12">
        <f t="shared" si="2"/>
        <v>2.6</v>
      </c>
      <c r="N7" s="12"/>
      <c r="O7" s="32"/>
    </row>
    <row r="8" spans="1:15" ht="16.5" thickBot="1" x14ac:dyDescent="0.45">
      <c r="A8" s="33"/>
      <c r="B8" s="3"/>
      <c r="C8" s="47" t="s">
        <v>45</v>
      </c>
      <c r="D8" s="66"/>
      <c r="E8" s="9"/>
      <c r="F8" s="9"/>
      <c r="G8" s="67"/>
      <c r="I8" s="6"/>
      <c r="J8" s="3"/>
      <c r="K8" s="47" t="s">
        <v>45</v>
      </c>
      <c r="L8" s="66"/>
      <c r="M8" s="44"/>
      <c r="N8" s="44"/>
      <c r="O8" s="68"/>
    </row>
    <row r="9" spans="1:15" ht="16" x14ac:dyDescent="0.4">
      <c r="A9" s="33"/>
      <c r="B9" s="3"/>
      <c r="C9" s="4"/>
      <c r="D9" s="16"/>
      <c r="G9" s="52"/>
      <c r="I9" s="6"/>
      <c r="O9" s="32"/>
    </row>
    <row r="10" spans="1:15" ht="16" x14ac:dyDescent="0.4">
      <c r="A10" s="33"/>
      <c r="B10" s="3"/>
      <c r="C10" s="3"/>
      <c r="D10" s="16"/>
      <c r="G10" s="52"/>
      <c r="I10" s="6"/>
      <c r="J10" s="3"/>
      <c r="K10" s="3"/>
      <c r="L10" s="16"/>
      <c r="O10" s="32"/>
    </row>
    <row r="11" spans="1:15" ht="16.5" thickBot="1" x14ac:dyDescent="0.45">
      <c r="A11" s="34" t="s">
        <v>31</v>
      </c>
      <c r="B11" s="14"/>
      <c r="C11" s="14"/>
      <c r="D11" s="15"/>
      <c r="E11" s="11"/>
      <c r="F11" s="11"/>
      <c r="G11" s="53"/>
      <c r="H11" s="11"/>
      <c r="I11" s="13" t="s">
        <v>27</v>
      </c>
      <c r="J11" s="14"/>
      <c r="K11" s="14"/>
      <c r="L11" s="15"/>
      <c r="M11" s="11"/>
      <c r="N11" s="11"/>
      <c r="O11" s="35"/>
    </row>
    <row r="12" spans="1:15" ht="16" x14ac:dyDescent="0.4">
      <c r="A12" s="33"/>
      <c r="B12" s="3" t="s">
        <v>19</v>
      </c>
      <c r="C12" s="4" t="s">
        <v>18</v>
      </c>
      <c r="D12" s="16">
        <v>1</v>
      </c>
      <c r="E12" s="12">
        <f t="shared" ref="E12:E15" si="3">D12*10%</f>
        <v>0.1</v>
      </c>
      <c r="F12" s="12"/>
      <c r="G12" s="51"/>
      <c r="I12" s="6"/>
      <c r="J12" s="3" t="s">
        <v>21</v>
      </c>
      <c r="K12" s="4" t="s">
        <v>20</v>
      </c>
      <c r="L12" s="16">
        <v>8</v>
      </c>
      <c r="M12" s="12">
        <f t="shared" ref="M12:M17" si="4">L12*10%</f>
        <v>0.8</v>
      </c>
      <c r="N12" s="12"/>
      <c r="O12" s="32"/>
    </row>
    <row r="13" spans="1:15" ht="16" x14ac:dyDescent="0.4">
      <c r="A13" s="33"/>
      <c r="B13" s="3" t="s">
        <v>15</v>
      </c>
      <c r="C13" s="4" t="s">
        <v>14</v>
      </c>
      <c r="D13" s="16">
        <v>1</v>
      </c>
      <c r="E13" s="12">
        <f t="shared" si="3"/>
        <v>0.1</v>
      </c>
      <c r="F13" s="12"/>
      <c r="G13" s="51"/>
      <c r="I13" s="6"/>
      <c r="J13" s="3" t="s">
        <v>15</v>
      </c>
      <c r="K13" s="4" t="s">
        <v>14</v>
      </c>
      <c r="L13" s="16">
        <v>1</v>
      </c>
      <c r="M13" s="12">
        <f t="shared" si="4"/>
        <v>0.1</v>
      </c>
      <c r="N13" s="12"/>
      <c r="O13" s="32"/>
    </row>
    <row r="14" spans="1:15" ht="16" x14ac:dyDescent="0.4">
      <c r="A14" s="33"/>
      <c r="B14" s="3" t="s">
        <v>13</v>
      </c>
      <c r="C14" s="4" t="s">
        <v>12</v>
      </c>
      <c r="D14" s="16">
        <v>11511</v>
      </c>
      <c r="E14" s="12">
        <f t="shared" si="3"/>
        <v>1151.1000000000001</v>
      </c>
      <c r="F14" s="12"/>
      <c r="G14" s="51"/>
      <c r="I14" s="6"/>
      <c r="J14" s="3" t="s">
        <v>13</v>
      </c>
      <c r="K14" s="3" t="s">
        <v>12</v>
      </c>
      <c r="L14" s="16">
        <v>42899</v>
      </c>
      <c r="M14" s="12">
        <f t="shared" si="4"/>
        <v>4289.9000000000005</v>
      </c>
      <c r="N14" s="12"/>
      <c r="O14" s="32"/>
    </row>
    <row r="15" spans="1:15" ht="16" x14ac:dyDescent="0.4">
      <c r="A15" s="33"/>
      <c r="B15" s="3" t="s">
        <v>11</v>
      </c>
      <c r="C15" s="4" t="s">
        <v>10</v>
      </c>
      <c r="D15" s="16">
        <v>1346</v>
      </c>
      <c r="E15" s="12">
        <f t="shared" si="3"/>
        <v>134.6</v>
      </c>
      <c r="F15" s="12"/>
      <c r="G15" s="51"/>
      <c r="I15" s="6"/>
      <c r="J15" s="3" t="s">
        <v>11</v>
      </c>
      <c r="K15" s="3" t="s">
        <v>10</v>
      </c>
      <c r="L15" s="16">
        <v>14198</v>
      </c>
      <c r="M15" s="12">
        <f t="shared" si="4"/>
        <v>1419.8000000000002</v>
      </c>
      <c r="N15" s="12"/>
      <c r="O15" s="32"/>
    </row>
    <row r="16" spans="1:15" ht="16.5" thickBot="1" x14ac:dyDescent="0.45">
      <c r="A16" s="33"/>
      <c r="B16" s="3"/>
      <c r="C16" s="47" t="s">
        <v>45</v>
      </c>
      <c r="D16" s="66"/>
      <c r="E16" s="9"/>
      <c r="F16" s="9"/>
      <c r="G16" s="67"/>
      <c r="I16" s="6"/>
      <c r="J16" s="3" t="s">
        <v>9</v>
      </c>
      <c r="K16" s="3" t="s">
        <v>8</v>
      </c>
      <c r="L16" s="16">
        <v>10</v>
      </c>
      <c r="M16" s="12">
        <f t="shared" si="4"/>
        <v>1</v>
      </c>
      <c r="N16" s="12"/>
      <c r="O16" s="32"/>
    </row>
    <row r="17" spans="1:15" ht="16" x14ac:dyDescent="0.4">
      <c r="A17" s="33"/>
      <c r="B17" s="3"/>
      <c r="C17" s="3"/>
      <c r="D17" s="16"/>
      <c r="G17" s="52"/>
      <c r="I17" s="6"/>
      <c r="J17" s="3" t="s">
        <v>3</v>
      </c>
      <c r="K17" s="3" t="s">
        <v>2</v>
      </c>
      <c r="L17" s="16">
        <v>2</v>
      </c>
      <c r="M17" s="12">
        <f t="shared" si="4"/>
        <v>0.2</v>
      </c>
      <c r="N17" s="12"/>
      <c r="O17" s="32"/>
    </row>
    <row r="18" spans="1:15" ht="16.5" thickBot="1" x14ac:dyDescent="0.45">
      <c r="A18" s="33"/>
      <c r="B18" s="3"/>
      <c r="C18" s="3"/>
      <c r="D18" s="16"/>
      <c r="G18" s="52"/>
      <c r="I18" s="6"/>
      <c r="J18" s="3"/>
      <c r="K18" s="47" t="s">
        <v>45</v>
      </c>
      <c r="L18" s="66"/>
      <c r="M18" s="44"/>
      <c r="N18" s="44"/>
      <c r="O18" s="68"/>
    </row>
    <row r="19" spans="1:15" ht="16.5" thickBot="1" x14ac:dyDescent="0.45">
      <c r="A19" s="34" t="s">
        <v>30</v>
      </c>
      <c r="B19" s="14"/>
      <c r="C19" s="14"/>
      <c r="D19" s="15"/>
      <c r="E19" s="11"/>
      <c r="F19" s="11"/>
      <c r="G19" s="53"/>
      <c r="H19" s="11"/>
      <c r="I19" s="13" t="s">
        <v>26</v>
      </c>
      <c r="J19" s="14"/>
      <c r="K19" s="14"/>
      <c r="L19" s="15"/>
      <c r="M19" s="11"/>
      <c r="N19" s="11"/>
      <c r="O19" s="35"/>
    </row>
    <row r="20" spans="1:15" ht="16" x14ac:dyDescent="0.4">
      <c r="A20" s="31"/>
      <c r="B20" s="3"/>
      <c r="C20" s="3"/>
      <c r="D20" s="16"/>
      <c r="G20" s="52"/>
      <c r="I20" s="6"/>
      <c r="J20" s="3" t="s">
        <v>15</v>
      </c>
      <c r="K20" s="3" t="s">
        <v>14</v>
      </c>
      <c r="L20" s="16">
        <v>1</v>
      </c>
      <c r="M20" s="12">
        <f t="shared" ref="M20:M22" si="5">L20*10%</f>
        <v>0.1</v>
      </c>
      <c r="N20" s="12"/>
      <c r="O20" s="32"/>
    </row>
    <row r="21" spans="1:15" ht="16" x14ac:dyDescent="0.4">
      <c r="A21" s="33"/>
      <c r="B21" s="4" t="s">
        <v>13</v>
      </c>
      <c r="C21" s="3" t="s">
        <v>12</v>
      </c>
      <c r="D21" s="16">
        <v>45813</v>
      </c>
      <c r="E21" s="12">
        <f t="shared" ref="E21:E22" si="6">D21*10%</f>
        <v>4581.3</v>
      </c>
      <c r="F21" s="12"/>
      <c r="G21" s="51"/>
      <c r="I21" s="6"/>
      <c r="J21" s="3" t="s">
        <v>13</v>
      </c>
      <c r="K21" s="3" t="s">
        <v>12</v>
      </c>
      <c r="L21" s="16">
        <v>9250</v>
      </c>
      <c r="M21" s="12">
        <f t="shared" si="5"/>
        <v>925</v>
      </c>
      <c r="N21" s="12"/>
      <c r="O21" s="32"/>
    </row>
    <row r="22" spans="1:15" ht="16" x14ac:dyDescent="0.4">
      <c r="A22" s="33"/>
      <c r="B22" s="3" t="s">
        <v>11</v>
      </c>
      <c r="C22" s="3" t="s">
        <v>10</v>
      </c>
      <c r="D22" s="16">
        <v>27</v>
      </c>
      <c r="E22" s="12">
        <f t="shared" si="6"/>
        <v>2.7</v>
      </c>
      <c r="F22" s="12"/>
      <c r="G22" s="51"/>
      <c r="I22" s="6"/>
      <c r="J22" s="3" t="s">
        <v>11</v>
      </c>
      <c r="K22" s="3" t="s">
        <v>10</v>
      </c>
      <c r="L22" s="16">
        <v>1</v>
      </c>
      <c r="M22" s="12">
        <f t="shared" si="5"/>
        <v>0.1</v>
      </c>
      <c r="N22" s="12"/>
      <c r="O22" s="32"/>
    </row>
    <row r="23" spans="1:15" ht="16.5" thickBot="1" x14ac:dyDescent="0.45">
      <c r="A23" s="33"/>
      <c r="B23" s="3"/>
      <c r="C23" s="47" t="s">
        <v>45</v>
      </c>
      <c r="D23" s="66"/>
      <c r="E23" s="9"/>
      <c r="F23" s="9"/>
      <c r="G23" s="67"/>
      <c r="L23" s="9"/>
      <c r="M23" s="9"/>
      <c r="N23" s="9"/>
      <c r="O23" s="68"/>
    </row>
    <row r="24" spans="1:15" ht="16" x14ac:dyDescent="0.4">
      <c r="A24" s="33"/>
      <c r="B24" s="3"/>
      <c r="C24" s="3"/>
      <c r="D24" s="16"/>
      <c r="G24" s="52"/>
      <c r="I24" s="6"/>
      <c r="J24" s="3"/>
      <c r="K24" s="3"/>
      <c r="L24" s="16"/>
      <c r="M24" s="12"/>
      <c r="N24" s="12"/>
      <c r="O24" s="32"/>
    </row>
    <row r="25" spans="1:15" ht="16.5" thickBot="1" x14ac:dyDescent="0.45">
      <c r="A25" s="34" t="s">
        <v>29</v>
      </c>
      <c r="B25" s="14"/>
      <c r="C25" s="14"/>
      <c r="D25" s="15"/>
      <c r="E25" s="11"/>
      <c r="F25" s="11"/>
      <c r="G25" s="53"/>
      <c r="H25" s="11"/>
      <c r="I25" s="13" t="s">
        <v>24</v>
      </c>
      <c r="J25" s="14"/>
      <c r="K25" s="14"/>
      <c r="L25" s="15"/>
      <c r="M25" s="11"/>
      <c r="N25" s="11"/>
      <c r="O25" s="35"/>
    </row>
    <row r="26" spans="1:15" ht="16" x14ac:dyDescent="0.4">
      <c r="A26" s="33"/>
      <c r="B26" s="4" t="s">
        <v>5</v>
      </c>
      <c r="C26" s="3" t="s">
        <v>4</v>
      </c>
      <c r="D26" s="16">
        <v>318</v>
      </c>
      <c r="E26" s="12">
        <f t="shared" ref="E26:E27" si="7">D26*10%</f>
        <v>31.8</v>
      </c>
      <c r="F26" s="12"/>
      <c r="G26" s="51"/>
      <c r="I26" s="6"/>
      <c r="J26" s="3" t="s">
        <v>13</v>
      </c>
      <c r="K26" s="3" t="s">
        <v>12</v>
      </c>
      <c r="L26" s="16">
        <v>12787</v>
      </c>
      <c r="M26" s="12">
        <f t="shared" ref="M26:M27" si="8">L26*10%</f>
        <v>1278.7</v>
      </c>
      <c r="N26" s="12"/>
      <c r="O26" s="32"/>
    </row>
    <row r="27" spans="1:15" ht="16" x14ac:dyDescent="0.4">
      <c r="A27" s="33"/>
      <c r="B27" s="3" t="s">
        <v>13</v>
      </c>
      <c r="C27" s="3" t="s">
        <v>12</v>
      </c>
      <c r="D27" s="16">
        <v>22197</v>
      </c>
      <c r="E27" s="12">
        <f t="shared" si="7"/>
        <v>2219.7000000000003</v>
      </c>
      <c r="F27" s="12"/>
      <c r="G27" s="51"/>
      <c r="I27" s="6"/>
      <c r="J27" s="3" t="s">
        <v>11</v>
      </c>
      <c r="K27" s="3" t="s">
        <v>10</v>
      </c>
      <c r="L27" s="16">
        <v>136</v>
      </c>
      <c r="M27" s="12">
        <f t="shared" si="8"/>
        <v>13.600000000000001</v>
      </c>
      <c r="N27" s="12"/>
      <c r="O27" s="32"/>
    </row>
    <row r="28" spans="1:15" ht="16.5" thickBot="1" x14ac:dyDescent="0.45">
      <c r="A28" s="33"/>
      <c r="B28" s="3"/>
      <c r="C28" s="3"/>
      <c r="D28" s="66"/>
      <c r="E28" s="9"/>
      <c r="F28" s="9"/>
      <c r="G28" s="67"/>
      <c r="K28" s="47" t="s">
        <v>45</v>
      </c>
      <c r="L28" s="9"/>
      <c r="M28" s="9"/>
      <c r="N28" s="9"/>
      <c r="O28" s="68"/>
    </row>
    <row r="29" spans="1:15" ht="16" x14ac:dyDescent="0.4">
      <c r="A29" s="10"/>
      <c r="G29" s="52"/>
      <c r="I29" s="6"/>
      <c r="J29" s="3"/>
      <c r="K29" s="3"/>
      <c r="L29" s="16"/>
      <c r="O29" s="32"/>
    </row>
    <row r="30" spans="1:15" ht="16" x14ac:dyDescent="0.4">
      <c r="A30" s="31" t="s">
        <v>25</v>
      </c>
      <c r="B30" s="3"/>
      <c r="C30" s="3"/>
      <c r="D30" s="16"/>
      <c r="G30" s="52"/>
      <c r="I30" s="7" t="s">
        <v>23</v>
      </c>
      <c r="J30" s="3"/>
      <c r="K30" s="3"/>
      <c r="L30" s="16"/>
      <c r="O30" s="32"/>
    </row>
    <row r="31" spans="1:15" ht="16.5" thickBot="1" x14ac:dyDescent="0.45">
      <c r="A31" s="29"/>
      <c r="B31" s="14" t="s">
        <v>13</v>
      </c>
      <c r="C31" s="14" t="s">
        <v>12</v>
      </c>
      <c r="D31" s="15">
        <v>11678</v>
      </c>
      <c r="E31" s="17">
        <f>D31*10%</f>
        <v>1167.8</v>
      </c>
      <c r="F31" s="17"/>
      <c r="G31" s="54"/>
      <c r="H31" s="11"/>
      <c r="I31" s="8"/>
      <c r="J31" s="14" t="s">
        <v>15</v>
      </c>
      <c r="K31" s="14" t="s">
        <v>14</v>
      </c>
      <c r="L31" s="15">
        <v>2</v>
      </c>
      <c r="M31" s="17">
        <f t="shared" ref="M31:M34" si="9">L31*10%</f>
        <v>0.2</v>
      </c>
      <c r="N31" s="17"/>
      <c r="O31" s="35"/>
    </row>
    <row r="32" spans="1:15" ht="16" x14ac:dyDescent="0.4">
      <c r="A32" s="33"/>
      <c r="B32" s="3" t="s">
        <v>11</v>
      </c>
      <c r="C32" s="3" t="s">
        <v>10</v>
      </c>
      <c r="D32" s="16">
        <v>117</v>
      </c>
      <c r="E32" s="12">
        <f t="shared" ref="E32:E33" si="10">D32*10%</f>
        <v>11.700000000000001</v>
      </c>
      <c r="F32" s="12"/>
      <c r="G32" s="51"/>
      <c r="I32" s="6"/>
      <c r="J32" s="3" t="s">
        <v>13</v>
      </c>
      <c r="K32" s="4" t="s">
        <v>12</v>
      </c>
      <c r="L32" s="16">
        <v>16054</v>
      </c>
      <c r="M32" s="12">
        <f t="shared" si="9"/>
        <v>1605.4</v>
      </c>
      <c r="N32" s="12"/>
      <c r="O32" s="32"/>
    </row>
    <row r="33" spans="1:15" ht="16" x14ac:dyDescent="0.4">
      <c r="A33" s="33"/>
      <c r="B33" s="3" t="s">
        <v>5</v>
      </c>
      <c r="C33" s="3" t="s">
        <v>4</v>
      </c>
      <c r="D33" s="16">
        <v>138</v>
      </c>
      <c r="E33" s="12">
        <f t="shared" si="10"/>
        <v>13.8</v>
      </c>
      <c r="F33" s="12"/>
      <c r="G33" s="51"/>
      <c r="I33" s="6"/>
      <c r="J33" s="3" t="s">
        <v>11</v>
      </c>
      <c r="K33" s="3" t="s">
        <v>10</v>
      </c>
      <c r="L33" s="16">
        <v>176</v>
      </c>
      <c r="M33" s="12">
        <f t="shared" si="9"/>
        <v>17.600000000000001</v>
      </c>
      <c r="N33" s="12"/>
      <c r="O33" s="32"/>
    </row>
    <row r="34" spans="1:15" ht="16.5" thickBot="1" x14ac:dyDescent="0.45">
      <c r="A34" s="33"/>
      <c r="B34" s="3"/>
      <c r="C34" s="47" t="s">
        <v>45</v>
      </c>
      <c r="D34" s="66"/>
      <c r="E34" s="9"/>
      <c r="F34" s="9"/>
      <c r="G34" s="67"/>
      <c r="I34" s="6"/>
      <c r="J34" s="3" t="s">
        <v>1</v>
      </c>
      <c r="K34" s="3" t="s">
        <v>0</v>
      </c>
      <c r="L34" s="16">
        <v>4</v>
      </c>
      <c r="M34" s="12">
        <f t="shared" si="9"/>
        <v>0.4</v>
      </c>
      <c r="N34" s="12"/>
      <c r="O34" s="32"/>
    </row>
    <row r="35" spans="1:15" ht="16.5" thickBot="1" x14ac:dyDescent="0.45">
      <c r="A35" s="36"/>
      <c r="B35" s="11"/>
      <c r="C35" s="11"/>
      <c r="D35" s="11"/>
      <c r="E35" s="11"/>
      <c r="F35" s="11"/>
      <c r="G35" s="53"/>
      <c r="H35" s="11"/>
      <c r="I35" s="8"/>
      <c r="J35" s="14"/>
      <c r="K35" s="47" t="s">
        <v>45</v>
      </c>
      <c r="L35" s="66"/>
      <c r="M35" s="9"/>
      <c r="N35" s="9"/>
      <c r="O35" s="68"/>
    </row>
    <row r="37" spans="1:15" x14ac:dyDescent="0.35">
      <c r="G37" s="55"/>
    </row>
    <row r="38" spans="1:15" x14ac:dyDescent="0.35">
      <c r="G38" s="55"/>
    </row>
    <row r="39" spans="1:15" ht="16" x14ac:dyDescent="0.4">
      <c r="G39" s="55"/>
      <c r="I39" s="6"/>
      <c r="J39" s="3"/>
      <c r="K39" s="3"/>
      <c r="L39" s="5"/>
    </row>
    <row r="40" spans="1:15" x14ac:dyDescent="0.35">
      <c r="G40" s="55"/>
    </row>
  </sheetData>
  <pageMargins left="0.70866141732283472" right="0.70866141732283472" top="0.74803149606299213" bottom="0.74803149606299213" header="0.31496062992125984" footer="0.31496062992125984"/>
  <pageSetup scale="6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07C832-C128-48B3-AAFB-6C5192943C4F}">
  <dimension ref="A3:E17"/>
  <sheetViews>
    <sheetView topLeftCell="A2" workbookViewId="0">
      <selection activeCell="I10" sqref="I10"/>
    </sheetView>
  </sheetViews>
  <sheetFormatPr defaultRowHeight="14.5" x14ac:dyDescent="0.35"/>
  <cols>
    <col min="1" max="1" width="15" customWidth="1"/>
    <col min="2" max="2" width="13" customWidth="1"/>
    <col min="3" max="3" width="13.08984375" customWidth="1"/>
    <col min="4" max="4" width="13.54296875" customWidth="1"/>
    <col min="5" max="5" width="10.54296875" customWidth="1"/>
  </cols>
  <sheetData>
    <row r="3" spans="1:5" ht="15" thickBot="1" x14ac:dyDescent="0.4">
      <c r="A3" s="45" t="s">
        <v>64</v>
      </c>
    </row>
    <row r="4" spans="1:5" ht="39" x14ac:dyDescent="0.35">
      <c r="A4" s="85" t="s">
        <v>42</v>
      </c>
      <c r="B4" s="58" t="s">
        <v>46</v>
      </c>
      <c r="C4" s="58" t="s">
        <v>48</v>
      </c>
      <c r="D4" s="58" t="s">
        <v>49</v>
      </c>
      <c r="E4" s="59" t="s">
        <v>47</v>
      </c>
    </row>
    <row r="5" spans="1:5" ht="15" thickBot="1" x14ac:dyDescent="0.4">
      <c r="A5" s="86"/>
      <c r="B5" s="60"/>
      <c r="C5" s="60"/>
      <c r="D5" s="60"/>
      <c r="E5" s="60"/>
    </row>
    <row r="6" spans="1:5" ht="15" thickBot="1" x14ac:dyDescent="0.4">
      <c r="A6" s="56" t="s">
        <v>26</v>
      </c>
      <c r="B6" s="46" t="s">
        <v>43</v>
      </c>
      <c r="C6" s="46" t="s">
        <v>43</v>
      </c>
      <c r="D6" s="46" t="s">
        <v>43</v>
      </c>
      <c r="E6" s="46" t="s">
        <v>43</v>
      </c>
    </row>
    <row r="7" spans="1:5" ht="15" thickBot="1" x14ac:dyDescent="0.4">
      <c r="A7" s="56" t="s">
        <v>27</v>
      </c>
      <c r="B7" s="46" t="s">
        <v>43</v>
      </c>
      <c r="C7" s="46" t="s">
        <v>43</v>
      </c>
      <c r="D7" s="46" t="s">
        <v>43</v>
      </c>
      <c r="E7" s="46" t="s">
        <v>43</v>
      </c>
    </row>
    <row r="8" spans="1:5" ht="15" thickBot="1" x14ac:dyDescent="0.4">
      <c r="A8" s="56" t="s">
        <v>28</v>
      </c>
      <c r="B8" s="46" t="s">
        <v>43</v>
      </c>
      <c r="C8" s="46" t="s">
        <v>43</v>
      </c>
      <c r="D8" s="46" t="s">
        <v>43</v>
      </c>
      <c r="E8" s="46" t="s">
        <v>43</v>
      </c>
    </row>
    <row r="9" spans="1:5" ht="15" thickBot="1" x14ac:dyDescent="0.4">
      <c r="A9" s="56" t="s">
        <v>31</v>
      </c>
      <c r="B9" s="46" t="s">
        <v>43</v>
      </c>
      <c r="C9" s="46" t="s">
        <v>43</v>
      </c>
      <c r="D9" s="46" t="s">
        <v>43</v>
      </c>
      <c r="E9" s="46" t="s">
        <v>43</v>
      </c>
    </row>
    <row r="10" spans="1:5" ht="15" thickBot="1" x14ac:dyDescent="0.4">
      <c r="A10" s="56" t="s">
        <v>30</v>
      </c>
      <c r="B10" s="46" t="s">
        <v>43</v>
      </c>
      <c r="C10" s="46" t="s">
        <v>43</v>
      </c>
      <c r="D10" s="46" t="s">
        <v>43</v>
      </c>
      <c r="E10" s="46" t="s">
        <v>43</v>
      </c>
    </row>
    <row r="11" spans="1:5" ht="15" thickBot="1" x14ac:dyDescent="0.4">
      <c r="A11" s="56" t="s">
        <v>29</v>
      </c>
      <c r="B11" s="46" t="s">
        <v>43</v>
      </c>
      <c r="C11" s="46" t="s">
        <v>43</v>
      </c>
      <c r="D11" s="46" t="s">
        <v>43</v>
      </c>
      <c r="E11" s="46" t="s">
        <v>43</v>
      </c>
    </row>
    <row r="12" spans="1:5" ht="15" thickBot="1" x14ac:dyDescent="0.4">
      <c r="A12" s="56" t="s">
        <v>23</v>
      </c>
      <c r="B12" s="46" t="s">
        <v>43</v>
      </c>
      <c r="C12" s="46" t="s">
        <v>43</v>
      </c>
      <c r="D12" s="46" t="s">
        <v>43</v>
      </c>
      <c r="E12" s="46" t="s">
        <v>43</v>
      </c>
    </row>
    <row r="13" spans="1:5" ht="15" thickBot="1" x14ac:dyDescent="0.4">
      <c r="A13" s="56" t="s">
        <v>32</v>
      </c>
      <c r="B13" s="46" t="s">
        <v>43</v>
      </c>
      <c r="C13" s="46" t="s">
        <v>43</v>
      </c>
      <c r="D13" s="46" t="s">
        <v>43</v>
      </c>
      <c r="E13" s="46" t="s">
        <v>43</v>
      </c>
    </row>
    <row r="14" spans="1:5" ht="15" thickBot="1" x14ac:dyDescent="0.4">
      <c r="A14" s="56" t="s">
        <v>24</v>
      </c>
      <c r="B14" s="46" t="s">
        <v>43</v>
      </c>
      <c r="C14" s="46" t="s">
        <v>43</v>
      </c>
      <c r="D14" s="46" t="s">
        <v>43</v>
      </c>
      <c r="E14" s="46" t="s">
        <v>43</v>
      </c>
    </row>
    <row r="15" spans="1:5" ht="15" thickBot="1" x14ac:dyDescent="0.4">
      <c r="A15" s="56" t="s">
        <v>25</v>
      </c>
      <c r="B15" s="46" t="s">
        <v>43</v>
      </c>
      <c r="C15" s="46" t="s">
        <v>43</v>
      </c>
      <c r="D15" s="46" t="s">
        <v>43</v>
      </c>
      <c r="E15" s="46" t="s">
        <v>43</v>
      </c>
    </row>
    <row r="16" spans="1:5" x14ac:dyDescent="0.35">
      <c r="A16" s="87"/>
      <c r="B16" s="87"/>
      <c r="C16" s="87"/>
      <c r="D16" s="88"/>
      <c r="E16" s="57" t="s">
        <v>38</v>
      </c>
    </row>
    <row r="17" spans="1:5" x14ac:dyDescent="0.35">
      <c r="A17" s="89"/>
      <c r="B17" s="89"/>
      <c r="C17" s="89"/>
      <c r="D17" s="90"/>
      <c r="E17" s="61" t="s">
        <v>43</v>
      </c>
    </row>
  </sheetData>
  <mergeCells count="2">
    <mergeCell ref="A4:A5"/>
    <mergeCell ref="A16:D1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121A74-2C13-476E-BA5B-DBEA0FA40F3E}">
  <dimension ref="A3:F14"/>
  <sheetViews>
    <sheetView tabSelected="1" topLeftCell="A5" workbookViewId="0">
      <selection activeCell="H3" sqref="H3"/>
    </sheetView>
  </sheetViews>
  <sheetFormatPr defaultRowHeight="14.5" x14ac:dyDescent="0.35"/>
  <cols>
    <col min="1" max="1" width="18.1796875" customWidth="1"/>
    <col min="2" max="2" width="11.7265625" customWidth="1"/>
    <col min="3" max="3" width="11.54296875" customWidth="1"/>
    <col min="4" max="4" width="11.81640625" customWidth="1"/>
    <col min="5" max="5" width="16" customWidth="1"/>
    <col min="6" max="6" width="11.81640625" customWidth="1"/>
  </cols>
  <sheetData>
    <row r="3" spans="1:6" ht="19" thickBot="1" x14ac:dyDescent="0.5">
      <c r="A3" s="63" t="s">
        <v>65</v>
      </c>
    </row>
    <row r="4" spans="1:6" x14ac:dyDescent="0.35">
      <c r="A4" s="70"/>
      <c r="B4" s="71"/>
      <c r="C4" s="72" t="s">
        <v>61</v>
      </c>
      <c r="D4" s="71"/>
      <c r="E4" s="71"/>
      <c r="F4" s="73"/>
    </row>
    <row r="5" spans="1:6" ht="42" x14ac:dyDescent="0.35">
      <c r="A5" s="74" t="s">
        <v>50</v>
      </c>
      <c r="B5" s="64" t="s">
        <v>63</v>
      </c>
      <c r="C5" s="64" t="s">
        <v>52</v>
      </c>
      <c r="D5" s="64" t="s">
        <v>51</v>
      </c>
      <c r="E5" s="65" t="s">
        <v>60</v>
      </c>
      <c r="F5" s="75" t="s">
        <v>45</v>
      </c>
    </row>
    <row r="6" spans="1:6" ht="30.5" x14ac:dyDescent="0.35">
      <c r="A6" s="76" t="s">
        <v>53</v>
      </c>
      <c r="B6" s="62"/>
      <c r="C6" s="62"/>
      <c r="D6" s="62"/>
      <c r="E6" s="62"/>
      <c r="F6" s="77"/>
    </row>
    <row r="7" spans="1:6" ht="30.5" x14ac:dyDescent="0.35">
      <c r="A7" s="78" t="s">
        <v>54</v>
      </c>
      <c r="B7" s="62"/>
      <c r="C7" s="62"/>
      <c r="D7" s="62"/>
      <c r="E7" s="62"/>
      <c r="F7" s="77"/>
    </row>
    <row r="8" spans="1:6" ht="20.5" x14ac:dyDescent="0.35">
      <c r="A8" s="78" t="s">
        <v>55</v>
      </c>
      <c r="B8" s="62"/>
      <c r="C8" s="62"/>
      <c r="D8" s="62"/>
      <c r="E8" s="62"/>
      <c r="F8" s="77"/>
    </row>
    <row r="9" spans="1:6" ht="40.5" x14ac:dyDescent="0.35">
      <c r="A9" s="79" t="s">
        <v>56</v>
      </c>
      <c r="B9" s="62"/>
      <c r="C9" s="62"/>
      <c r="D9" s="62"/>
      <c r="E9" s="62"/>
      <c r="F9" s="77"/>
    </row>
    <row r="10" spans="1:6" ht="30.5" x14ac:dyDescent="0.35">
      <c r="A10" s="78" t="s">
        <v>57</v>
      </c>
      <c r="B10" s="62"/>
      <c r="C10" s="62"/>
      <c r="D10" s="62"/>
      <c r="E10" s="62"/>
      <c r="F10" s="77"/>
    </row>
    <row r="11" spans="1:6" ht="32" x14ac:dyDescent="0.35">
      <c r="A11" s="80" t="s">
        <v>58</v>
      </c>
      <c r="B11" s="62"/>
      <c r="C11" s="62"/>
      <c r="D11" s="62"/>
      <c r="E11" s="62"/>
      <c r="F11" s="77"/>
    </row>
    <row r="12" spans="1:6" ht="22" x14ac:dyDescent="0.35">
      <c r="A12" s="81" t="s">
        <v>59</v>
      </c>
      <c r="B12" s="62"/>
      <c r="C12" s="62"/>
      <c r="D12" s="62"/>
      <c r="E12" s="62"/>
      <c r="F12" s="77"/>
    </row>
    <row r="13" spans="1:6" ht="31" thickBot="1" x14ac:dyDescent="0.4">
      <c r="A13" s="82" t="s">
        <v>62</v>
      </c>
      <c r="B13" s="83"/>
      <c r="C13" s="83"/>
      <c r="D13" s="83"/>
      <c r="E13" s="83"/>
      <c r="F13" s="84"/>
    </row>
    <row r="14" spans="1:6" ht="28" customHeight="1" thickBot="1" x14ac:dyDescent="0.4">
      <c r="A14" t="s">
        <v>44</v>
      </c>
      <c r="B14" s="83"/>
      <c r="C14" s="83"/>
      <c r="D14" s="83"/>
      <c r="E14" s="83"/>
      <c r="F14" s="84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NAT TOT  BOX COUNT</vt:lpstr>
      <vt:lpstr>BOXES PER REGION</vt:lpstr>
      <vt:lpstr>RATE CONS</vt:lpstr>
      <vt:lpstr>RELOCATION COSTS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Sindiswa Ngobese</dc:creator>
  <cp:lastModifiedBy>Manare Malekutu</cp:lastModifiedBy>
  <cp:lastPrinted>2025-06-18T08:42:39Z</cp:lastPrinted>
  <dcterms:created xsi:type="dcterms:W3CDTF">2025-06-09T15:12:24Z</dcterms:created>
  <dcterms:modified xsi:type="dcterms:W3CDTF">2025-06-19T08:04:43Z</dcterms:modified>
</cp:coreProperties>
</file>