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_Limpopo Prov\00_Waterberg DM\1_Belabela Local Municipality\Augmentation using SASSA borehole(Ward 01)\1_Planning and Design\9-Cost Control\9.02. Final Cost Estimate\"/>
    </mc:Choice>
  </mc:AlternateContent>
  <xr:revisionPtr revIDLastSave="0" documentId="13_ncr:1_{2B34ABC1-50CE-4D7E-93C4-CBCA379F54C3}" xr6:coauthVersionLast="47" xr6:coauthVersionMax="47" xr10:uidLastSave="{00000000-0000-0000-0000-000000000000}"/>
  <bookViews>
    <workbookView xWindow="-120" yWindow="-120" windowWidth="29040" windowHeight="15720" tabRatio="951" firstSheet="5" activeTab="14" xr2:uid="{00000000-000D-0000-FFFF-FFFF00000000}"/>
  </bookViews>
  <sheets>
    <sheet name="SUMMARY" sheetId="54" r:id="rId1"/>
    <sheet name="A1-P&amp;G Fixed" sheetId="32" r:id="rId2"/>
    <sheet name="A2-P&amp;G TIME RELATED" sheetId="34" r:id="rId3"/>
    <sheet name="A3-P&amp;G PROV" sheetId="36" r:id="rId4"/>
    <sheet name="A4-P&amp;G PRIME COST" sheetId="37" r:id="rId5"/>
    <sheet name="A5- P&amp;G DAY WORKS" sheetId="38" r:id="rId6"/>
    <sheet name="C-Site Clearance 1" sheetId="40" r:id="rId7"/>
    <sheet name="DB-Earthworks(Pipe Trenches (2)" sheetId="62" r:id="rId8"/>
    <sheet name="DB-Earthworks(Pipe Trenches)" sheetId="41" r:id="rId9"/>
    <sheet name="L-Pipe Works 1" sheetId="43" r:id="rId10"/>
    <sheet name=" L-Pipe Works 2" sheetId="44" r:id="rId11"/>
    <sheet name="LB-Bedding" sheetId="42" r:id="rId12"/>
    <sheet name="H Struct steel tank" sheetId="68" r:id="rId13"/>
    <sheet name="PME-ANCILLARY WORKS" sheetId="69" r:id="rId14"/>
    <sheet name="VC PUMPS" sheetId="70" r:id="rId15"/>
  </sheets>
  <externalReferences>
    <externalReference r:id="rId16"/>
    <externalReference r:id="rId17"/>
    <externalReference r:id="rId18"/>
    <externalReference r:id="rId19"/>
  </externalReferences>
  <definedNames>
    <definedName name="_______________SEC1200">#N/A</definedName>
    <definedName name="__123Graph_A">"[1]progress!#ref!"</definedName>
    <definedName name="__123Graph_B">"[1]progress!#ref!"</definedName>
    <definedName name="__123Graph_X">"[1]progress!#ref!"</definedName>
    <definedName name="__SEC1200">#REF!</definedName>
    <definedName name="_1__123Graph_A1_94">"[1]progress!#ref!"</definedName>
    <definedName name="_2__123Graph_APROGRESS_4_95">"[1]progress!#ref!"</definedName>
    <definedName name="_3__123Graph_ATEM1_94">"[1]progress!#ref!"</definedName>
    <definedName name="_4__123Graph_B1_94">"[1]progress!#ref!"</definedName>
    <definedName name="_5__123Graph_BPROGRESS_4_95">"[1]progress!#ref!"</definedName>
    <definedName name="_555556">#N/A</definedName>
    <definedName name="_6__123Graph_BTEM1_94">"[1]progress!#ref!"</definedName>
    <definedName name="_7__123Graph_X1_94">"[1]progress!#ref!"</definedName>
    <definedName name="_8__123Graph_XPROGRESS_4_95">"[1]progress!#ref!"</definedName>
    <definedName name="_9__123Graph_XTEM1_94">"[1]progress!#ref!"</definedName>
    <definedName name="_Order1">255</definedName>
    <definedName name="_Order2">255</definedName>
    <definedName name="_Parse_Out" hidden="1">#REF!</definedName>
    <definedName name="_sec12">#REF!</definedName>
    <definedName name="_SEC1200">#REF!</definedName>
    <definedName name="_sec1300">#REF!</definedName>
    <definedName name="_SEC1500">#REF!</definedName>
    <definedName name="_SEC2100">'[1]SCHEDULE A'!#REF!</definedName>
    <definedName name="_SEC2200">#REF!</definedName>
    <definedName name="_SEC3400">#REF!</definedName>
    <definedName name="_SEC5000">#REF!</definedName>
    <definedName name="_SEC5900">#REF!</definedName>
    <definedName name="_SEC8100">#REF!</definedName>
    <definedName name="aa">#N/A</definedName>
    <definedName name="Adverts">[2]ACCOUNT!$H$57</definedName>
    <definedName name="ALL">#REF!</definedName>
    <definedName name="AMOUNT">#REF!</definedName>
    <definedName name="BgnAddress1">[2]Lookup!$A$51</definedName>
    <definedName name="BgnAddress2">[2]Lookup!$A$52</definedName>
    <definedName name="BgnAddress3">[2]Lookup!$A$53</definedName>
    <definedName name="Company">[2]INPUT!$B$6</definedName>
    <definedName name="Contract_14_Civil_Collated">"[1]progress!#ref!"</definedName>
    <definedName name="dd">"[1]progress!#ref!"</definedName>
    <definedName name="DESCRIPTION">#REF!</definedName>
    <definedName name="dftgdth">"[1]progress!#ref!"</definedName>
    <definedName name="DocType">[2]INPUT!$B$22</definedName>
    <definedName name="Evaluation">#REF!</definedName>
    <definedName name="graph">"[1]progress!#ref!"</definedName>
    <definedName name="graphh">"[1]progress!#ref!"</definedName>
    <definedName name="graphs">"[1]progress!#ref!"</definedName>
    <definedName name="hhh">#N/A</definedName>
    <definedName name="iNtAddress1">[2]Lookup!$F$51</definedName>
    <definedName name="iNtAddress2">[2]Lookup!$F$52</definedName>
    <definedName name="iNtAddress3">[2]Lookup!$F$53</definedName>
    <definedName name="InvTotal">'[3]TAX Invoice'!$H$51</definedName>
    <definedName name="item">#REF!</definedName>
    <definedName name="Items_01" localSheetId="7">#REF!</definedName>
    <definedName name="Items_01" localSheetId="12">#REF!</definedName>
    <definedName name="Items_01" localSheetId="13">#REF!</definedName>
    <definedName name="Items_01" localSheetId="14">#REF!</definedName>
    <definedName name="Items_01">#REF!</definedName>
    <definedName name="j">"[1]progress!#ref!"</definedName>
    <definedName name="jhjh">#N/A</definedName>
    <definedName name="jo">"[1]progress!#ref!"</definedName>
    <definedName name="LookupCompany">[2]Lookup!$A$2:$F$7</definedName>
    <definedName name="MAAAAAAAAAAAAAAAA">'A3-P&amp;G PROV'!$J$27</definedName>
    <definedName name="Name">[2]INPUT!$D$6</definedName>
    <definedName name="new">"[1]progress!#ref!"</definedName>
    <definedName name="NPRA" hidden="1">#REF!</definedName>
    <definedName name="Office">[2]INPUT!$B$18</definedName>
    <definedName name="OfficeCells">[2]Lookup!$A$10:$L$25</definedName>
    <definedName name="Other">[2]ACCOUNT!$H$70</definedName>
    <definedName name="_xlnm.Print_Area" localSheetId="1">'A1-P&amp;G Fixed'!$A$1:$H$42</definedName>
    <definedName name="_xlnm.Print_Area" localSheetId="4">'A4-P&amp;G PRIME COST'!$A$1:$H$32</definedName>
    <definedName name="_xlnm.Print_Area" localSheetId="7">'DB-Earthworks(Pipe Trenches (2)'!$A$1:$I$41</definedName>
    <definedName name="_xlnm.Print_Area" localSheetId="12">'H Struct steel tank'!$A$1:$I$47</definedName>
    <definedName name="_xlnm.Print_Area" localSheetId="13">'PME-ANCILLARY WORKS'!$A$1:$H$36</definedName>
    <definedName name="_xlnm.Print_Area" localSheetId="0">SUMMARY!$A$1:$E$25</definedName>
    <definedName name="_xlnm.Print_Area" localSheetId="14">'VC PUMPS'!$A$1:$I$45</definedName>
    <definedName name="Printing">[2]ACCOUNT!$H$28</definedName>
    <definedName name="pump">#N/A</definedName>
    <definedName name="QUANT">#REF!</definedName>
    <definedName name="RATE">#REF!</definedName>
    <definedName name="rer">"[1]progress!#ref!"</definedName>
    <definedName name="rev">"[1]progress!#ref!"</definedName>
    <definedName name="S">#N/A</definedName>
    <definedName name="SCHED1">#REF!</definedName>
    <definedName name="SCHED2">#REF!</definedName>
    <definedName name="Sec1200a">#REF!</definedName>
    <definedName name="SiteSup">[2]ACCOUNT!$H$61</definedName>
    <definedName name="Solloy">#REF!</definedName>
    <definedName name="t">#N/A</definedName>
    <definedName name="Tender">#REF!</definedName>
    <definedName name="UNIT">#REF!</definedName>
    <definedName name="VATRate">[2]INPUT!$D$23</definedName>
    <definedName name="VATStatus">[2]INPUT!$B$23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69" l="1"/>
  <c r="H13" i="36" l="1"/>
  <c r="G19" i="68" l="1"/>
  <c r="F27" i="69"/>
  <c r="F14" i="37" l="1"/>
  <c r="F21" i="38" l="1"/>
  <c r="F18" i="37"/>
  <c r="B3" i="69" l="1"/>
  <c r="B4" i="69"/>
  <c r="B4" i="70" s="1"/>
  <c r="B2" i="69"/>
  <c r="B2" i="70" s="1"/>
  <c r="B4" i="32" l="1"/>
  <c r="B4" i="34" s="1"/>
  <c r="B4" i="36" s="1"/>
  <c r="B4" i="37" s="1"/>
  <c r="B4" i="38" s="1"/>
  <c r="B4" i="40" s="1"/>
  <c r="B4" i="62" s="1"/>
  <c r="B4" i="41" s="1"/>
  <c r="B4" i="43" s="1"/>
  <c r="B4" i="44" s="1"/>
  <c r="F25" i="36"/>
  <c r="F18" i="36"/>
  <c r="F29" i="36"/>
  <c r="F20" i="36"/>
  <c r="F14" i="36"/>
  <c r="E23" i="34"/>
  <c r="E20" i="34"/>
  <c r="E22" i="34" s="1"/>
  <c r="B2" i="34"/>
  <c r="B2" i="36" s="1"/>
  <c r="B2" i="37" s="1"/>
  <c r="B2" i="38" s="1"/>
  <c r="B2" i="40" s="1"/>
  <c r="B2" i="62" s="1"/>
  <c r="B2" i="41" s="1"/>
  <c r="B2" i="43" s="1"/>
  <c r="B2" i="44" s="1"/>
  <c r="I12" i="62"/>
  <c r="H11" i="34"/>
  <c r="H28" i="37"/>
  <c r="H30" i="37"/>
  <c r="G14" i="62" l="1"/>
  <c r="G19" i="41" l="1"/>
  <c r="G26" i="41" l="1"/>
</calcChain>
</file>

<file path=xl/sharedStrings.xml><?xml version="1.0" encoding="utf-8"?>
<sst xmlns="http://schemas.openxmlformats.org/spreadsheetml/2006/main" count="845" uniqueCount="484">
  <si>
    <t>Sum</t>
  </si>
  <si>
    <t>DESCRIPTION</t>
  </si>
  <si>
    <t>UNIT</t>
  </si>
  <si>
    <t>QUANTITY</t>
  </si>
  <si>
    <t>RATE</t>
  </si>
  <si>
    <t>AMOUNT</t>
  </si>
  <si>
    <t>SCHEDULE OF QUANTITIES:</t>
  </si>
  <si>
    <t>Facilities for Engineer:</t>
  </si>
  <si>
    <t>1.2.1</t>
  </si>
  <si>
    <t>1.2.2</t>
  </si>
  <si>
    <t>Workshops</t>
  </si>
  <si>
    <t>(As specified in SABS 1200 A and the Project Specifications.)</t>
  </si>
  <si>
    <t>Access</t>
  </si>
  <si>
    <t>Plant</t>
  </si>
  <si>
    <t>1.3.1</t>
  </si>
  <si>
    <t>1.3.2</t>
  </si>
  <si>
    <t>1.3.4</t>
  </si>
  <si>
    <t>1.3.5</t>
  </si>
  <si>
    <t>1.3.6</t>
  </si>
  <si>
    <t>1.3.7</t>
  </si>
  <si>
    <t>1.3.8</t>
  </si>
  <si>
    <t>1.3.9</t>
  </si>
  <si>
    <t>1.3.10</t>
  </si>
  <si>
    <t>Other Fixed Charge Obligations:</t>
  </si>
  <si>
    <t>Contractual Requirements:</t>
  </si>
  <si>
    <t>Removal of Site Establishment:</t>
  </si>
  <si>
    <t>Facilities for Contractor:</t>
  </si>
  <si>
    <t>SECTION 1: PRELIMINARY AND GENERAL - FIXED CHARGE AND VALUE RELATED OBLIGATIONS</t>
  </si>
  <si>
    <t>SECTION 2: PRELIMINARY AND GENERAL - TIME RELATED OBLIGATIONS</t>
  </si>
  <si>
    <t>FIXED CHARGE AND VALUE RELATED ITEMS:</t>
  </si>
  <si>
    <t>1.1.1</t>
  </si>
  <si>
    <t>1.1.2</t>
  </si>
  <si>
    <t>TIME RELATED ITEMS:</t>
  </si>
  <si>
    <t>A.2</t>
  </si>
  <si>
    <t>8.4.1</t>
  </si>
  <si>
    <t>2.1.1</t>
  </si>
  <si>
    <t>2.2.1</t>
  </si>
  <si>
    <t>2.2.2</t>
  </si>
  <si>
    <t>Supervision for Duration of the Contract:</t>
  </si>
  <si>
    <t>2.3.1</t>
  </si>
  <si>
    <t>2.3.4</t>
  </si>
  <si>
    <t>2.3.5</t>
  </si>
  <si>
    <t>2.3.6</t>
  </si>
  <si>
    <t>2.3.7</t>
  </si>
  <si>
    <t>2.3.8</t>
  </si>
  <si>
    <t>2.3.9</t>
  </si>
  <si>
    <t>2.3.10</t>
  </si>
  <si>
    <t>Other Time Related Obligations:</t>
  </si>
  <si>
    <t>TOTAL SCHEDULE A - SECTION 2 CARRIED TO SUMMARY:</t>
  </si>
  <si>
    <t>A.3</t>
  </si>
  <si>
    <t>SECTION 4: PRELIMINARY AND GENERAL - PRIME COST SUMS</t>
  </si>
  <si>
    <t>PRIME COST ITEMS:</t>
  </si>
  <si>
    <t>A.4</t>
  </si>
  <si>
    <t>A.5</t>
  </si>
  <si>
    <t>DAYWORK:</t>
  </si>
  <si>
    <t>(As specified in SABS 1200 A, SABS 1200 AB and the Project Specifications.)</t>
  </si>
  <si>
    <t>5.1.1</t>
  </si>
  <si>
    <t>5.1.2</t>
  </si>
  <si>
    <t>5.1.3</t>
  </si>
  <si>
    <t>Skilled Labour (Artisan).</t>
  </si>
  <si>
    <t>Semi-skilled Labour.</t>
  </si>
  <si>
    <t>Unskilled Labour.</t>
  </si>
  <si>
    <t>Allowance for Materials used under Dayworks.</t>
  </si>
  <si>
    <t>Excavator - TLB.</t>
  </si>
  <si>
    <t>Excavator - Size Cat 225.</t>
  </si>
  <si>
    <t>5.3.1</t>
  </si>
  <si>
    <t>5.3.2</t>
  </si>
  <si>
    <t>Materials: [Provisional]</t>
  </si>
  <si>
    <t>(As specified in SABS 1200 DB and the Project Specifications.)</t>
  </si>
  <si>
    <t>Site Clearance:</t>
  </si>
  <si>
    <t>Excavation Ancillaries;</t>
  </si>
  <si>
    <t>m</t>
  </si>
  <si>
    <r>
      <t>m</t>
    </r>
    <r>
      <rPr>
        <vertAlign val="superscript"/>
        <sz val="8"/>
        <rFont val="Arial"/>
        <family val="2"/>
      </rPr>
      <t>3</t>
    </r>
  </si>
  <si>
    <t>Compaction within road reserve to 90 % of Modified AASHTO density clause 5.7.1.</t>
  </si>
  <si>
    <t>Overhaul:</t>
  </si>
  <si>
    <t>Existing Services:</t>
  </si>
  <si>
    <t>(As specified in SABS 1200 LB and the Project Specifications.)</t>
  </si>
  <si>
    <t>BEDDING:</t>
  </si>
  <si>
    <t>(As specified in SABS 1200 L, SABS 1200 GA and the Project Specifications.)</t>
  </si>
  <si>
    <t>MEDIUM PRESSURE PIPES:</t>
  </si>
  <si>
    <t>(The rates shall include disinfecting of pipes after completion of hydraulic pipe test.)</t>
  </si>
  <si>
    <t>1.3.12</t>
  </si>
  <si>
    <t>TOTAL SCHEDULE A - SECTION 1 CARRIED TO SUMMARY:</t>
  </si>
  <si>
    <t>Month</t>
  </si>
  <si>
    <t>Workshops.</t>
  </si>
  <si>
    <t>Access.</t>
  </si>
  <si>
    <t>Plant.</t>
  </si>
  <si>
    <t>Accommodation of traffic.</t>
  </si>
  <si>
    <t>Offices and storage sheds</t>
  </si>
  <si>
    <t>Living accommodation</t>
  </si>
  <si>
    <t>Ablution and latrine facilities</t>
  </si>
  <si>
    <t>Tools and equipment</t>
  </si>
  <si>
    <t>Water supplies, electric power and communications</t>
  </si>
  <si>
    <t>Dealing with water</t>
  </si>
  <si>
    <t>Fixed charge contractual requirements.</t>
  </si>
  <si>
    <t>Value related contractual requirements.</t>
  </si>
  <si>
    <t>Offices and storage sheds.</t>
  </si>
  <si>
    <t>Living accommodation.</t>
  </si>
  <si>
    <t>Ablution and latrine facilities.</t>
  </si>
  <si>
    <t>Tools and equipment.</t>
  </si>
  <si>
    <t>Water supplies, electric power and communications.</t>
  </si>
  <si>
    <t>Dealing with water.</t>
  </si>
  <si>
    <t>3.1.1</t>
  </si>
  <si>
    <t>3.1.2</t>
  </si>
  <si>
    <t>Prov. Sum</t>
  </si>
  <si>
    <t>%</t>
  </si>
  <si>
    <t>Overheads, charges and profit on item 3.1.1.</t>
  </si>
  <si>
    <t>3.3.1</t>
  </si>
  <si>
    <t>Overheads, charges and profit on item 3.3.1.</t>
  </si>
  <si>
    <t>Environmental Management:</t>
  </si>
  <si>
    <t>Community Liaison Officer:</t>
  </si>
  <si>
    <t>Routine Tests required by Engineer:</t>
  </si>
  <si>
    <t>3.4.1</t>
  </si>
  <si>
    <t>3.4.2</t>
  </si>
  <si>
    <t>3.5.1</t>
  </si>
  <si>
    <t>3.5.2</t>
  </si>
  <si>
    <t>Overheads, charges and profit on item 3.5.1.</t>
  </si>
  <si>
    <t>Provision for routine tests.</t>
  </si>
  <si>
    <t>TOTAL SCHEDULE A - SECTION 3 CARRIED TO SUMMARY:</t>
  </si>
  <si>
    <t>SECTION 3: PRELIMINARY AND GENERAL - PROVISIONAL SUMS</t>
  </si>
  <si>
    <t>PC Sum</t>
  </si>
  <si>
    <t>4.1.1</t>
  </si>
  <si>
    <t>4.1.2</t>
  </si>
  <si>
    <t>TOTAL SCHEDULE A - SECTION 4 CARRIED TO SUMMARY:</t>
  </si>
  <si>
    <t>Grader 140G or similar.</t>
  </si>
  <si>
    <t>(Plant shall not be more than 3 years old or have more than 3000 hrs logged. Operator to be qualified and competency certified.)</t>
  </si>
  <si>
    <t>Foreman.</t>
  </si>
  <si>
    <t>5.1.4</t>
  </si>
  <si>
    <t>Labour - Normal Working Hours: [Provisional]</t>
  </si>
  <si>
    <r>
      <t>Front end loader - bucket capacity ≤ 1.5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.</t>
    </r>
  </si>
  <si>
    <r>
      <t>Tip truck - 5 m</t>
    </r>
    <r>
      <rPr>
        <vertAlign val="superscript"/>
        <sz val="8"/>
        <rFont val="Arial"/>
        <family val="2"/>
      </rPr>
      <t xml:space="preserve">3  </t>
    </r>
    <r>
      <rPr>
        <sz val="8"/>
        <rFont val="Arial"/>
        <family val="2"/>
      </rPr>
      <t>capacity.</t>
    </r>
  </si>
  <si>
    <r>
      <t>Tip truck - 10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capacity.</t>
    </r>
  </si>
  <si>
    <t>Vibratory compaction roller - 13.5 ton.</t>
  </si>
  <si>
    <t>Pedestrian roller - BW90 or similar.</t>
  </si>
  <si>
    <t>Vibratory plate compactor.</t>
  </si>
  <si>
    <t>Vibratory rammer.</t>
  </si>
  <si>
    <t>5.4.1</t>
  </si>
  <si>
    <t>5.4.2</t>
  </si>
  <si>
    <t>5.4.3</t>
  </si>
  <si>
    <t>5.4.4</t>
  </si>
  <si>
    <t>hr</t>
  </si>
  <si>
    <t>5.1.5</t>
  </si>
  <si>
    <t>SCHEDULE A: PRELIMINARY AND GENERAL OBLIGATIONS</t>
  </si>
  <si>
    <t>TOTAL SCHEDULE A - SECTION 5 CARRIED TO SUMMARY:</t>
  </si>
  <si>
    <t>Extra-over rate for items 5.1.1 to 5.1.4 for work during non working hours.</t>
  </si>
  <si>
    <t>PAYMENT CLAUSE</t>
  </si>
  <si>
    <t>ITEM NUMBER</t>
  </si>
  <si>
    <t>SECTION 1: EARTHWORKS FOR PIPE TRENCHES</t>
  </si>
  <si>
    <t>Plant - Heavy Equipment: [Provisional]</t>
  </si>
  <si>
    <t>Plant - Small Equipment: [Provisional]</t>
  </si>
  <si>
    <t>1.1.3</t>
  </si>
  <si>
    <t>1.1.4</t>
  </si>
  <si>
    <t>Clear trees of girth over 1.0 m.</t>
  </si>
  <si>
    <t>1.1.5</t>
  </si>
  <si>
    <t>No.</t>
  </si>
  <si>
    <t>1.6.1</t>
  </si>
  <si>
    <t>EARTHWORKS: (Continues)</t>
  </si>
  <si>
    <t>Valve Chambers:</t>
  </si>
  <si>
    <t>5.2.1</t>
  </si>
  <si>
    <t>5.2.2</t>
  </si>
  <si>
    <t>Overheads, Handling and all Charges on Item 5.2.1.</t>
  </si>
  <si>
    <t>5.3.3</t>
  </si>
  <si>
    <t>5.3.4</t>
  </si>
  <si>
    <t>5.3.5</t>
  </si>
  <si>
    <t>5.3.6</t>
  </si>
  <si>
    <t>5.3.7</t>
  </si>
  <si>
    <t>5.3.8</t>
  </si>
  <si>
    <t xml:space="preserve">Transport cost per any unit of plant to deliver to site and remove from site for items 5.4.1 to 5.4.3. </t>
  </si>
  <si>
    <t>Thrust Blocks:</t>
  </si>
  <si>
    <t>SCHEDULE</t>
  </si>
  <si>
    <t>SECTION</t>
  </si>
  <si>
    <t>A</t>
  </si>
  <si>
    <t>SUB-TOTAL:</t>
  </si>
  <si>
    <t>CALCULATION OF TENDER SUM</t>
  </si>
  <si>
    <t>PRELIMINARY AND GENERAL - FIXED CHARGE AND VALUE RELATED OBLIGATIONS</t>
  </si>
  <si>
    <t>PRELIMINARY AND GENERAL - TIME RELATED OBLIGATIONS</t>
  </si>
  <si>
    <t>PRELIMINARY AND GENERAL - PROVISIONAL SUMS</t>
  </si>
  <si>
    <t>PRELIMINARY AND GENERAL - PRIME COST SUMS</t>
  </si>
  <si>
    <t>PRELIMINARY AND GENERAL - DAYWORK</t>
  </si>
  <si>
    <t>EARTHWORKS FOR PIPE TRENCHES</t>
  </si>
  <si>
    <t>PIPE BEDDING</t>
  </si>
  <si>
    <t>PROVISIONAL SUMS:</t>
  </si>
  <si>
    <t>(Bedding to be Class C for flexible pipes as indicated in the contract drawings)</t>
  </si>
  <si>
    <t>(Bitumen dipped, spigot and socket and socketed cast iron reducers all to SABS 546 and SABS 966.)</t>
  </si>
  <si>
    <t>SECTION 5: PRELIMINARY AND GENERAL - DAYWORKS</t>
  </si>
  <si>
    <t>Clear vegetation, 800 mm wide. (Provisional)</t>
  </si>
  <si>
    <t>Phone for Engineer's Site Staff:</t>
  </si>
  <si>
    <t>TOTAL SCHEDULE OF QUANTITIES AMOUNT:</t>
  </si>
  <si>
    <t>TOTAL SCHEDULE OF QUANTITIES AMOUNT BROUGHT FORWARD:</t>
  </si>
  <si>
    <t>SUMMARY SCHEDULE OF QUANTITIES</t>
  </si>
  <si>
    <t>TENDER NO.</t>
  </si>
  <si>
    <t>Concrete volume &lt; 0,5m³</t>
  </si>
  <si>
    <t>Prov Sum</t>
  </si>
  <si>
    <t>Valve chamber - As per detail  complete including excavation, materials, plant, labour and incidentals, as per detail drawings.</t>
  </si>
  <si>
    <t>Name board(1 No)</t>
  </si>
  <si>
    <t xml:space="preserve">Furnished office </t>
  </si>
  <si>
    <t>1.6.2</t>
  </si>
  <si>
    <t>PS A8.7</t>
  </si>
  <si>
    <t>(As specified in SABS 1200 C and the Project Specifications.)</t>
  </si>
  <si>
    <t>C.1</t>
  </si>
  <si>
    <t xml:space="preserve">PSDB 8.3.5 </t>
  </si>
  <si>
    <t>Occupational,health and Safety act</t>
  </si>
  <si>
    <t>Contractor's initial obligations in respect of the Occupational Health and Safety Act contractual Regulations</t>
  </si>
  <si>
    <t>A1</t>
  </si>
  <si>
    <t>LB</t>
  </si>
  <si>
    <t>L</t>
  </si>
  <si>
    <t>SITE CLEARANCE</t>
  </si>
  <si>
    <t>PSC 8.2.1</t>
  </si>
  <si>
    <t>PSC 8.2.2</t>
  </si>
  <si>
    <t>DB.1</t>
  </si>
  <si>
    <t>EARTHWORKS: PIPE TRANCHES</t>
  </si>
  <si>
    <t>PSLB 8.2.5</t>
  </si>
  <si>
    <t>Supply, Lay and Bed uPVC Pipes Complete with Couplings</t>
  </si>
  <si>
    <t>PS A 8.5</t>
  </si>
  <si>
    <t>Occupation Health and Safety</t>
  </si>
  <si>
    <t>PSA 8.5</t>
  </si>
  <si>
    <t>Occupational Health and Safety</t>
  </si>
  <si>
    <t>Temporary Works</t>
  </si>
  <si>
    <t>a) Provision for relocation/protection of existing services.</t>
  </si>
  <si>
    <t>b)Overheads, charges and profit on item 3.4.1.</t>
  </si>
  <si>
    <t xml:space="preserve">Excavation </t>
  </si>
  <si>
    <t>PSDB 8.3.3.1</t>
  </si>
  <si>
    <t>Make up deficiency in backfill material (Provisional)</t>
  </si>
  <si>
    <t>a) Services that intersect a trench.</t>
  </si>
  <si>
    <t>b) Overhaul in excess of the free-haul of 3.0 km.</t>
  </si>
  <si>
    <t>b) Provision of bedding from pipe trench excavation within 1.0 km, using selected fill material.</t>
  </si>
  <si>
    <t>C</t>
  </si>
  <si>
    <t>DB</t>
  </si>
  <si>
    <t>Sum Stated Provisionaly by Engineer</t>
  </si>
  <si>
    <t>SCHEDULE C: BULK SUPPLY AND NETWORK DISTRIBUTION WORKS</t>
  </si>
  <si>
    <t>SUB-TOTAL SCHEDULE C - SECTION 1 CARRIED SUMMARY:</t>
  </si>
  <si>
    <t>SCHEDULE DB: BULK SUPPLY AND NETWORK DISTRIBUTION WORKS</t>
  </si>
  <si>
    <t>SCHEDULE LB: BULK SUPPLY AND NETWORK DISTRIBUTION WORKS</t>
  </si>
  <si>
    <t>SCHEDULE L: BULK SUPPLY AND NETWORK DISTRIBUTION WORKS</t>
  </si>
  <si>
    <t>MEDIUM PRESSURE PIPELINES</t>
  </si>
  <si>
    <t>Specials and Fittings - uPVC Reducers:</t>
  </si>
  <si>
    <t>sum</t>
  </si>
  <si>
    <t>PSC 8.2.5</t>
  </si>
  <si>
    <t>uPVC bends less than 45 degree angle.</t>
  </si>
  <si>
    <t>uPVC bends with 22,5 degree angle.</t>
  </si>
  <si>
    <t>uPVC bends with 11,5 degree angle.</t>
  </si>
  <si>
    <t>uPVC bends less than 90 degree angle.</t>
  </si>
  <si>
    <t>ADD 15% VAT:</t>
  </si>
  <si>
    <t>1.4.1</t>
  </si>
  <si>
    <t>1.5.1</t>
  </si>
  <si>
    <t>LB 1</t>
  </si>
  <si>
    <t>L 1</t>
  </si>
  <si>
    <t>1.2.2.2</t>
  </si>
  <si>
    <t>1.2.2.3</t>
  </si>
  <si>
    <t>MEDIUM PRESSURE PIPES: (continues)</t>
  </si>
  <si>
    <t>1.2.9</t>
  </si>
  <si>
    <t>TOTAL TENDER AMOUNT CARRIED TO FORM OF OFFER:</t>
  </si>
  <si>
    <t>1.2.2.4</t>
  </si>
  <si>
    <t>1.2.6</t>
  </si>
  <si>
    <t>1.2.6.1</t>
  </si>
  <si>
    <t>Backfill and Compaction:</t>
  </si>
  <si>
    <t>Dispose of surplus material</t>
  </si>
  <si>
    <t>Contractual Requirements</t>
  </si>
  <si>
    <t>Scheduled Tie-Related Items:</t>
  </si>
  <si>
    <t xml:space="preserve">Furnished offices </t>
  </si>
  <si>
    <t>Company and Head Office Overhead Costs's for the Duration of the Contract:</t>
  </si>
  <si>
    <t>a) from other necessary excavations on site</t>
  </si>
  <si>
    <t>1.3.1.1</t>
  </si>
  <si>
    <t>1.3.1.2</t>
  </si>
  <si>
    <t>DB 8.3.3.4</t>
  </si>
  <si>
    <t>DB 8.3.3.3</t>
  </si>
  <si>
    <t>PSLB 8.1.1</t>
  </si>
  <si>
    <t xml:space="preserve">a) Limited overhaul (0,5 km to 1,0 km) </t>
  </si>
  <si>
    <t xml:space="preserve">b) Long overhaul </t>
  </si>
  <si>
    <t xml:space="preserve">Overhaul  </t>
  </si>
  <si>
    <t>2.3.2</t>
  </si>
  <si>
    <t>3.3.2</t>
  </si>
  <si>
    <t>1.2.1.1</t>
  </si>
  <si>
    <t>1.2.1.2</t>
  </si>
  <si>
    <t>1.2.2.1</t>
  </si>
  <si>
    <t>1.2.10</t>
  </si>
  <si>
    <t>1.2.10.1</t>
  </si>
  <si>
    <t>No</t>
  </si>
  <si>
    <t>Take down existing fence and reinstate to original position</t>
  </si>
  <si>
    <t>SUB-TOTAL SCHEDULE DB - SECTION 1 BROUGHT FORWARD:</t>
  </si>
  <si>
    <t>SECTION 1: MEDIUM PRESSURE PIPELINES AND ANCILLARIES</t>
  </si>
  <si>
    <t>SUB-TOTAL SCHEDULE L - SECTION 1 BROUGHT FORWARD:</t>
  </si>
  <si>
    <t>SECTION 1: PIPE BEDDING</t>
  </si>
  <si>
    <t>TOTAL SCHEDULE LB - SECTION 1 CARRIED TO SUMMARY:</t>
  </si>
  <si>
    <t>SUB-TOTAL SCHEDULE L - SECTION 1 CARRIED FORWARD:</t>
  </si>
  <si>
    <t>TOTAL SCHEDULE DB - SECTION 1 CARRIED TO SUMMARY:</t>
  </si>
  <si>
    <t>TOTAL SCHEDULE DB - SECTION 1 CARRIED FORWARD:</t>
  </si>
  <si>
    <t>(b)  importing from commercial or off site source selected by the contractor.</t>
  </si>
  <si>
    <t>1.2.12</t>
  </si>
  <si>
    <t>m³.km</t>
  </si>
  <si>
    <t>DB 8.3.2.(a)</t>
  </si>
  <si>
    <t>Extra-over Item 8.2.13 for depth increments of 250 mm.</t>
  </si>
  <si>
    <t>1.2.9.1</t>
  </si>
  <si>
    <t>Name boards (1 No)</t>
  </si>
  <si>
    <t>Protective Clothing:</t>
  </si>
  <si>
    <t>4.2.1</t>
  </si>
  <si>
    <t>4.2.2</t>
  </si>
  <si>
    <t>Payment for labourers undregoing training</t>
  </si>
  <si>
    <t>Overheads, charges and profit on item 3.3.3.</t>
  </si>
  <si>
    <t>3.3.3</t>
  </si>
  <si>
    <t>3.3.4</t>
  </si>
  <si>
    <t>1.2.12.1</t>
  </si>
  <si>
    <t>L 2</t>
  </si>
  <si>
    <t>H</t>
  </si>
  <si>
    <t>PME</t>
  </si>
  <si>
    <t xml:space="preserve">ANCILLARY WORKS </t>
  </si>
  <si>
    <t>VC</t>
  </si>
  <si>
    <t>PUMPS</t>
  </si>
  <si>
    <t xml:space="preserve">AMOUNT </t>
  </si>
  <si>
    <t>SCHEDULE H: BULK SUPPLY AND NETWORK DISTRIBUTION WORKS</t>
  </si>
  <si>
    <t>SECTION 1: ANCILLARY WATER SUPPLY WORKS</t>
  </si>
  <si>
    <t>H 1</t>
  </si>
  <si>
    <t>STRUCTURAL STEELWORK</t>
  </si>
  <si>
    <t>(As specified in the Project Specifications.)</t>
  </si>
  <si>
    <t>PSH 8.3.1</t>
  </si>
  <si>
    <t>(Steel Tank shall be a Braithwaite type, or similar,pressed steel. All manufacturing to SABS standards with hot dip galvaising to SANS 121(ISO 1461), installation to be performed by the supplier)</t>
  </si>
  <si>
    <t xml:space="preserve">a) Contractor's handling costs, profit and </t>
  </si>
  <si>
    <t>all other charges in respect of subitems 1.1.1</t>
  </si>
  <si>
    <t>TOTAL SCHEDULE H - SECTION 7 CARRIED TO SUMMARY:</t>
  </si>
  <si>
    <t>SCHEDULE PME: WATER SUPPLY AND NETWORK DISTRIBUTION WORKS</t>
  </si>
  <si>
    <t>ANCILLARY WORKS:</t>
  </si>
  <si>
    <t>ELECTRICAL INSTALLATIONS</t>
  </si>
  <si>
    <t>PS 6.22.1</t>
  </si>
  <si>
    <t xml:space="preserve">Prov sum </t>
  </si>
  <si>
    <t>600/1000V PVC PVC SWA PVC cable with copper conductors</t>
  </si>
  <si>
    <t>16mm² 4 core</t>
  </si>
  <si>
    <t>6mm² 4 core</t>
  </si>
  <si>
    <t xml:space="preserve">Rate Only </t>
  </si>
  <si>
    <t>2.5mm² 3 core</t>
  </si>
  <si>
    <t>TOTAL SCHEDULE PME - SECTION 10 CARRIED TO SUMMARY:</t>
  </si>
  <si>
    <t>SCHEDULE VC: WATER SUPPLY AND NETWORK DISTRIBUTION WORKS</t>
  </si>
  <si>
    <t>SECTION 1: PUMPS</t>
  </si>
  <si>
    <t>Supply and Delivery of Pumps</t>
  </si>
  <si>
    <t>PSVC 10.4</t>
  </si>
  <si>
    <t>no</t>
  </si>
  <si>
    <t>Compile, Supply and  delivery of a complete set of operation and maintenance manuals of all pumps as specified and measured in PMB-10.4</t>
  </si>
  <si>
    <t>Testing of pumps</t>
  </si>
  <si>
    <t>(a) Complete workshop testing a specified, for each pump-set as scheduled in item PS VC -10</t>
  </si>
  <si>
    <t>Pump House</t>
  </si>
  <si>
    <t>Supply and Erect pre-cast pump house complete with lockable device as per drawings.</t>
  </si>
  <si>
    <t>TOTAL SCHEDULE VC - SECTION 9 CARRIED TO SUMMARY:</t>
  </si>
  <si>
    <t>Specials and Fittings -Scour valve:</t>
  </si>
  <si>
    <t>(Vent O' Mat SERIES RBX  with screwed BSP male inlet, or similar. Complete with flange, barrel nipple, and  gate valves)</t>
  </si>
  <si>
    <t>1.2.11</t>
  </si>
  <si>
    <t>Specials and Fittings -Gate valve:</t>
  </si>
  <si>
    <t>1.2.11.1</t>
  </si>
  <si>
    <t>Specials and Fittings - Air Valve:</t>
  </si>
  <si>
    <t>All air valves to be Double orifice type. Rate shall include all accessories required as per tender drawing.</t>
  </si>
  <si>
    <t xml:space="preserve">25 mm Air Valve </t>
  </si>
  <si>
    <t>Contractors handling costs, profits and all other charges in respect of item 10.1.3 and 10.1.4</t>
  </si>
  <si>
    <t>Specials and Fittings -Bulk Water Meter:</t>
  </si>
  <si>
    <t>(Kent or Similar approved,flanged and Drilled to SABS 1123,Table 16.)</t>
  </si>
  <si>
    <t>Backfill and Compaction trenches</t>
  </si>
  <si>
    <t>110 mm x 75mm dia. [S]</t>
  </si>
  <si>
    <t>Provision for a phone and call charges.</t>
  </si>
  <si>
    <t>Overheads, charges and profit on item 4.1.1.</t>
  </si>
  <si>
    <t>Provision for PPE</t>
  </si>
  <si>
    <t>Overheads, charges and profit on item 4.2.1.</t>
  </si>
  <si>
    <t>-</t>
  </si>
  <si>
    <t>Rate Only</t>
  </si>
  <si>
    <t>Provision for the employment of CLO.@ R5250/m</t>
  </si>
  <si>
    <t>Ground Pressed Steel Reservoir:</t>
  </si>
  <si>
    <t>8.3.2.2 a</t>
  </si>
  <si>
    <t>8.3.2.2 b</t>
  </si>
  <si>
    <t>8.3.2.2 d</t>
  </si>
  <si>
    <t>8.3.2.2 e</t>
  </si>
  <si>
    <t>8.3.2.2 f</t>
  </si>
  <si>
    <t>8.3.2.2 g</t>
  </si>
  <si>
    <t>8.3.2.2 h</t>
  </si>
  <si>
    <t>8.3.2.2 i</t>
  </si>
  <si>
    <t>8.3.2.2 j</t>
  </si>
  <si>
    <t>8.8.2</t>
  </si>
  <si>
    <t>8.3.2.1 a</t>
  </si>
  <si>
    <t>8.3.2.1 c</t>
  </si>
  <si>
    <t xml:space="preserve"> 8.4.2.1 a</t>
  </si>
  <si>
    <t>8.4.2.1 c</t>
  </si>
  <si>
    <t>2.3.11</t>
  </si>
  <si>
    <t>8.4.2.2 a</t>
  </si>
  <si>
    <t>8.4.2.2 b</t>
  </si>
  <si>
    <t>8.4.2.2 d</t>
  </si>
  <si>
    <t>8.4.2.2 e</t>
  </si>
  <si>
    <t>8.4.2.2 f</t>
  </si>
  <si>
    <t>8.4.2.2 g</t>
  </si>
  <si>
    <t>8.4.2.2 h</t>
  </si>
  <si>
    <t>8.4.2.2 i</t>
  </si>
  <si>
    <t>8.4.2.2 j</t>
  </si>
  <si>
    <t>8.4.3</t>
  </si>
  <si>
    <t xml:space="preserve"> 8.4.4</t>
  </si>
  <si>
    <t>8.4.5</t>
  </si>
  <si>
    <t>8.3.3</t>
  </si>
  <si>
    <t>8.3.4</t>
  </si>
  <si>
    <t>PS A 8.5.1</t>
  </si>
  <si>
    <t>PS A 8.5.2</t>
  </si>
  <si>
    <t>PSC 8.2.8</t>
  </si>
  <si>
    <t>Demolish existing concrete.</t>
  </si>
  <si>
    <t>PSDB 8.3.2.a</t>
  </si>
  <si>
    <t>PSDB 8.3.2.b1</t>
  </si>
  <si>
    <t>PSDB 8.3.2.b2</t>
  </si>
  <si>
    <t>Extra-over items (a) for excavation in intermediate material.</t>
  </si>
  <si>
    <t>Extra-over items (a) for hard rock excavation.</t>
  </si>
  <si>
    <t>Extra-over items (a) for hand excavation and backfill where ordered by engineer.</t>
  </si>
  <si>
    <t>Soilcrete  backfilling where ordered by Engineer.</t>
  </si>
  <si>
    <t>160 mm uPVC medium pressure pipes - Class 16.</t>
  </si>
  <si>
    <t xml:space="preserve"> CONTINGENCIES@5%:</t>
  </si>
  <si>
    <t>Road Crossing</t>
  </si>
  <si>
    <t>Existing services</t>
  </si>
  <si>
    <t>Water Treatment Package Plant</t>
  </si>
  <si>
    <t>1.2</t>
  </si>
  <si>
    <t>all other charges in respect of items 1.2.1</t>
  </si>
  <si>
    <t>1.1</t>
  </si>
  <si>
    <t>1.1.6</t>
  </si>
  <si>
    <t>1.1.7</t>
  </si>
  <si>
    <t>1.2.1.3</t>
  </si>
  <si>
    <t>1.2.1.4</t>
  </si>
  <si>
    <t xml:space="preserve">160mm uPVC: </t>
  </si>
  <si>
    <t>110 mm uPVC medium pressure pipes - Class 16.</t>
  </si>
  <si>
    <t>Fittings and Specials - uPVC Bends:</t>
  </si>
  <si>
    <t>Valve box as per Drawings</t>
  </si>
  <si>
    <t>a) 25cm Round Lockable valve box,complete with concrete slab and slevee</t>
  </si>
  <si>
    <t>Contractors handling costs, profits and all other charges in respect of item 1.1.1 to 1.1.3</t>
  </si>
  <si>
    <t>Road Crossing through hozirontal drilling including sleeves and wayleave application</t>
  </si>
  <si>
    <t>Provision of Bedding  from Trench Excavations:</t>
  </si>
  <si>
    <t xml:space="preserve">Water Supply Source Augmentation using SASSA Borehole &amp; Construction of Water Treatment Package </t>
  </si>
  <si>
    <t xml:space="preserve">110mm uPVC: </t>
  </si>
  <si>
    <t xml:space="preserve">110mm scour Valve </t>
  </si>
  <si>
    <t xml:space="preserve">160 mm Gate Valve </t>
  </si>
  <si>
    <t>160 mm dia.In Line Bulk Water Meter</t>
  </si>
  <si>
    <r>
      <t>Supply and connection of 3 phase electricity to borehole in accordance with Eskom requirements (</t>
    </r>
    <r>
      <rPr>
        <sz val="8"/>
        <rFont val="Calibri"/>
        <family val="2"/>
      </rPr>
      <t>±</t>
    </r>
    <r>
      <rPr>
        <sz val="8"/>
        <rFont val="Arial"/>
        <family val="2"/>
      </rPr>
      <t>1 km)</t>
    </r>
  </si>
  <si>
    <t>Specials and Fittings - Non Return Valve:</t>
  </si>
  <si>
    <t>160mm dia. NRV</t>
  </si>
  <si>
    <t xml:space="preserve">BELA-BELA LOCAL   MUNICIPALITY -  LIMPOPO PROVINCE  </t>
  </si>
  <si>
    <t>CONSTRUCTION OF  STEEL TANK</t>
  </si>
  <si>
    <t>Supply and erect 464 kl capacity elevated pressed steel reservoir @10m including foundations.</t>
  </si>
  <si>
    <t>Supply and erect 163 kl capacity Ground pressed steel reservoir including foundations.</t>
  </si>
  <si>
    <r>
      <t>Supply, delivery, installation, commisioning and maintanance (during defect liability period) of a Monomeester pump complete with all accessories including Pipe work, Motor, Electrical cabling and Control panels: Pump setting-100m, Flow 31,68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/hr, 1 x Monomeester BP 50H (Min 15 KW motor or equivelant), for Boreholes BH01  on DWS standard and also as per drawings.</t>
    </r>
  </si>
  <si>
    <t>Design, Manufacture, Supply,Delivery, Installation, Testing, commissioning and maintenance of 31,68 m3/hr water treatment plant (reverse osmosis) for a 12 month period inclusive of Concrete Slab.</t>
  </si>
  <si>
    <t>a) Excavate in all materials for trenchs, backfill,compact and dispose of surplus material upto and including depths ranges below</t>
  </si>
  <si>
    <t>1,0m - 1,5m</t>
  </si>
  <si>
    <t>LD</t>
  </si>
  <si>
    <t>(As specified in SABS 1200 LD, SABS 1200 GA and the Project Specifications.)</t>
  </si>
  <si>
    <t xml:space="preserve">Supply,join, lay, bed and test PVC U  pipe that comply with the requirements of SANS 8773 </t>
  </si>
  <si>
    <t>160 mm PVC-U</t>
  </si>
  <si>
    <t>1.2.3</t>
  </si>
  <si>
    <t>1.2.3.1</t>
  </si>
  <si>
    <t>1.2.4</t>
  </si>
  <si>
    <t>1.2.4.1</t>
  </si>
  <si>
    <t>1.2.5</t>
  </si>
  <si>
    <t>1.2.7</t>
  </si>
  <si>
    <t>1.2.7.1</t>
  </si>
  <si>
    <t>1.2.8</t>
  </si>
  <si>
    <t>1.2.8.1</t>
  </si>
  <si>
    <t>1.2.11.2</t>
  </si>
  <si>
    <t>Water tight concrete manholes as per drawing</t>
  </si>
  <si>
    <t>1.2.5.1</t>
  </si>
  <si>
    <t>1.2.5.2</t>
  </si>
  <si>
    <t>( a )  1500mm dia: 1,0m - 1,5m</t>
  </si>
  <si>
    <t>Accredited Skills Training:</t>
  </si>
  <si>
    <t>Provision for Accredited Skills Training.</t>
  </si>
  <si>
    <t>Supply  and Installation of 100 kva  transformer with  a  3  phase line  and  all  the  neccesary fittings for the borehole and water treatment plant</t>
  </si>
  <si>
    <t>Supply and installation of a clear view fence Inclusive of a 12m Gate</t>
  </si>
  <si>
    <t>PSA8.3.1</t>
  </si>
  <si>
    <t>PSA 8.5a3</t>
  </si>
  <si>
    <t>PS A 8.5 a1</t>
  </si>
  <si>
    <t>PS A 8.5 b1</t>
  </si>
  <si>
    <t>PS A 8.5 a2</t>
  </si>
  <si>
    <t>PS A 8.5 b2</t>
  </si>
  <si>
    <t>PS A 8.5 b3</t>
  </si>
  <si>
    <t>8.8.4</t>
  </si>
  <si>
    <t>8.6 a</t>
  </si>
  <si>
    <t>8.6 b</t>
  </si>
  <si>
    <t>PSDB 8.3.2 b3</t>
  </si>
  <si>
    <t>PSDB 8.3.2 b4</t>
  </si>
  <si>
    <t>PS PME 8.3.1</t>
  </si>
  <si>
    <t>Sewers:</t>
  </si>
  <si>
    <t>LD 8.2.1</t>
  </si>
  <si>
    <t>L8.2.1</t>
  </si>
  <si>
    <t>L 8.2.2</t>
  </si>
  <si>
    <t>L 8.2.3</t>
  </si>
  <si>
    <t>PSLD 8.2.3</t>
  </si>
  <si>
    <t>L 8.2.11</t>
  </si>
  <si>
    <t>L 8.2.13</t>
  </si>
  <si>
    <t>9/3/1/434</t>
  </si>
  <si>
    <t>LIC%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</si>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</sst>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R&quot;#,##0;\-&quot;R&quot;#,##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R&quot;* #,##0.00_);_(&quot;R&quot;* \(#,##0.00\);_(&quot;R&quot;* &quot;-&quot;??_);_(@_)"/>
    <numFmt numFmtId="166" formatCode="&quot;R&quot;\ #,##0.00"/>
    <numFmt numFmtId="167" formatCode="&quot;R&quot;#,##0.00"/>
    <numFmt numFmtId="168" formatCode="#,##0.000000"/>
    <numFmt numFmtId="169" formatCode="_ * #,##0.00_ ;_ * \-#,##0.00_ ;_ * &quot;-&quot;??_ ;_ @_ "/>
    <numFmt numFmtId="170" formatCode="_ &quot;R&quot;\ * #,##0.00_ ;_ &quot;R&quot;\ * \-#,##0.00_ ;_ &quot;R&quot;\ * &quot;-&quot;??_ ;_ @_ "/>
    <numFmt numFmtId="171" formatCode="_-[$R-1C09]* #,##0.00_-;\-[$R-1C09]* #,##0.00_-;_-[$R-1C09]* &quot;-&quot;??_-;_-@_-"/>
    <numFmt numFmtId="172" formatCode="_(&quot;$&quot;* #,##0.00_);_(&quot;$&quot;* \(#,##0.00\);_(&quot;$&quot;* &quot;-&quot;??_);_(@_)"/>
    <numFmt numFmtId="173" formatCode="&quot;R&quot;\ #,##0.00_);\(&quot;R&quot;\ #,##0.00\)"/>
    <numFmt numFmtId="174" formatCode="_ [$R-1C09]\ * #,##0.00_ ;_ [$R-1C09]\ * \-#,##0.00_ ;_ [$R-1C09]\ * &quot;-&quot;??_ ;_ @_ "/>
    <numFmt numFmtId="175" formatCode="General_)"/>
    <numFmt numFmtId="176" formatCode="[$-1C09]dd\ mmmm\ yyyy;@"/>
    <numFmt numFmtId="177" formatCode="_(* #,##0.000000000_);_(* \(#,##0.000000000\);_(* &quot;-&quot;??_);_(@_)"/>
    <numFmt numFmtId="178" formatCode="[$R-46C]\ #,##0.00"/>
  </numFmts>
  <fonts count="95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MS Sans Serif"/>
      <family val="2"/>
    </font>
    <font>
      <sz val="9"/>
      <name val="Arial"/>
      <family val="2"/>
    </font>
    <font>
      <sz val="9"/>
      <name val="MS Sans Serif"/>
      <family val="2"/>
    </font>
    <font>
      <b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b/>
      <sz val="10"/>
      <name val="Arial Narrow"/>
      <family val="2"/>
    </font>
    <font>
      <sz val="7"/>
      <name val="Arial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sz val="14"/>
      <name val="Arial Narrow"/>
      <family val="2"/>
    </font>
    <font>
      <sz val="10"/>
      <name val="MS Sans Serif"/>
      <family val="2"/>
    </font>
    <font>
      <b/>
      <sz val="8"/>
      <color rgb="FFFF0000"/>
      <name val="Arial"/>
      <family val="2"/>
    </font>
    <font>
      <sz val="18"/>
      <name val="Arial Narrow"/>
      <family val="2"/>
    </font>
    <font>
      <b/>
      <sz val="8"/>
      <color theme="1"/>
      <name val="Arial"/>
      <family val="2"/>
    </font>
    <font>
      <b/>
      <sz val="14"/>
      <color theme="6" tint="0.59999389629810485"/>
      <name val="Arial Narrow"/>
      <family val="2"/>
    </font>
    <font>
      <sz val="12"/>
      <name val="Arial"/>
      <family val="2"/>
    </font>
    <font>
      <u/>
      <sz val="10"/>
      <color theme="10"/>
      <name val="MS Sans Serif"/>
    </font>
    <font>
      <sz val="10"/>
      <name val="MS Sans Serif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name val="Arial"/>
      <family val="2"/>
    </font>
    <font>
      <sz val="8"/>
      <name val="Calibri"/>
      <family val="2"/>
    </font>
    <font>
      <sz val="10"/>
      <color rgb="FF000000"/>
      <name val="Open Sans"/>
      <family val="2"/>
    </font>
    <font>
      <b/>
      <sz val="12"/>
      <color rgb="FF3F3F3F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Arial Narrow"/>
      <family val="2"/>
    </font>
    <font>
      <i/>
      <sz val="8"/>
      <color rgb="FFFF0000"/>
      <name val="Arial"/>
      <family val="2"/>
    </font>
    <font>
      <sz val="8"/>
      <color rgb="FF000000"/>
      <name val="Arial"/>
      <family val="2"/>
    </font>
    <font>
      <b/>
      <sz val="10"/>
      <name val="Times New Roman"/>
      <family val="1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b/>
      <sz val="12"/>
      <color theme="6"/>
      <name val="Calibri"/>
      <family val="2"/>
      <scheme val="minor"/>
    </font>
    <font>
      <b/>
      <sz val="10"/>
      <color theme="6"/>
      <name val="Calibri"/>
      <family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sz val="8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3">
    <xf numFmtId="0" fontId="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0" borderId="0"/>
    <xf numFmtId="0" fontId="6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36" fillId="0" borderId="0"/>
    <xf numFmtId="0" fontId="6" fillId="0" borderId="0"/>
    <xf numFmtId="0" fontId="5" fillId="0" borderId="0"/>
    <xf numFmtId="0" fontId="6" fillId="0" borderId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38" applyProtection="0">
      <alignment horizontal="right"/>
    </xf>
    <xf numFmtId="17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39" applyNumberFormat="0" applyFill="0" applyAlignment="0" applyProtection="0"/>
    <xf numFmtId="0" fontId="41" fillId="0" borderId="40" applyNumberFormat="0" applyFill="0" applyAlignment="0" applyProtection="0"/>
    <xf numFmtId="0" fontId="42" fillId="0" borderId="41" applyNumberFormat="0" applyFill="0" applyAlignment="0" applyProtection="0"/>
    <xf numFmtId="0" fontId="42" fillId="0" borderId="0" applyNumberFormat="0" applyFill="0" applyBorder="0" applyAlignment="0" applyProtection="0"/>
    <xf numFmtId="0" fontId="43" fillId="5" borderId="0" applyNumberFormat="0" applyBorder="0" applyAlignment="0" applyProtection="0"/>
    <xf numFmtId="0" fontId="44" fillId="6" borderId="0" applyNumberFormat="0" applyBorder="0" applyAlignment="0" applyProtection="0"/>
    <xf numFmtId="0" fontId="45" fillId="7" borderId="0" applyNumberFormat="0" applyBorder="0" applyAlignment="0" applyProtection="0"/>
    <xf numFmtId="0" fontId="46" fillId="8" borderId="42" applyNumberFormat="0" applyAlignment="0" applyProtection="0"/>
    <xf numFmtId="0" fontId="47" fillId="9" borderId="43" applyNumberFormat="0" applyAlignment="0" applyProtection="0"/>
    <xf numFmtId="0" fontId="48" fillId="9" borderId="42" applyNumberFormat="0" applyAlignment="0" applyProtection="0"/>
    <xf numFmtId="0" fontId="49" fillId="0" borderId="44" applyNumberFormat="0" applyFill="0" applyAlignment="0" applyProtection="0"/>
    <xf numFmtId="0" fontId="50" fillId="10" borderId="45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5" fontId="6" fillId="0" borderId="0" applyFont="0" applyFill="0" applyBorder="0" applyAlignment="0" applyProtection="0"/>
    <xf numFmtId="16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170" fontId="38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31" fillId="0" borderId="0" applyFont="0" applyFill="0" applyBorder="0" applyAlignment="0" applyProtection="0"/>
    <xf numFmtId="5" fontId="6" fillId="0" borderId="0" applyFont="0" applyFill="0" applyBorder="0" applyAlignment="0" applyProtection="0"/>
    <xf numFmtId="170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57" fillId="0" borderId="0"/>
    <xf numFmtId="9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0" fontId="58" fillId="9" borderId="43" applyNumberFormat="0" applyAlignment="0" applyProtection="0"/>
    <xf numFmtId="43" fontId="57" fillId="0" borderId="0" applyFont="0" applyFill="0" applyBorder="0" applyAlignment="0" applyProtection="0"/>
    <xf numFmtId="0" fontId="57" fillId="0" borderId="0"/>
    <xf numFmtId="0" fontId="6" fillId="0" borderId="0"/>
    <xf numFmtId="0" fontId="38" fillId="0" borderId="0"/>
    <xf numFmtId="0" fontId="6" fillId="0" borderId="0"/>
    <xf numFmtId="5" fontId="6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/>
    <xf numFmtId="9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5" fontId="6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8" fillId="0" borderId="0"/>
    <xf numFmtId="0" fontId="4" fillId="0" borderId="0"/>
    <xf numFmtId="0" fontId="4" fillId="11" borderId="46" applyNumberFormat="0" applyFont="0" applyAlignment="0" applyProtection="0"/>
    <xf numFmtId="43" fontId="4" fillId="0" borderId="0" applyFont="0" applyFill="0" applyBorder="0" applyAlignment="0" applyProtection="0"/>
    <xf numFmtId="174" fontId="4" fillId="0" borderId="0"/>
    <xf numFmtId="16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9" fontId="38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5" fontId="6" fillId="0" borderId="0" applyFont="0" applyFill="0" applyBorder="0" applyAlignment="0" applyProtection="0"/>
    <xf numFmtId="174" fontId="1" fillId="0" borderId="0"/>
    <xf numFmtId="169" fontId="1" fillId="0" borderId="0" applyFont="0" applyFill="0" applyBorder="0" applyAlignment="0" applyProtection="0"/>
    <xf numFmtId="174" fontId="1" fillId="0" borderId="0"/>
    <xf numFmtId="16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64" fillId="38" borderId="0" applyBorder="0">
      <alignment horizontal="left" vertical="center" indent="1"/>
    </xf>
    <xf numFmtId="37" fontId="65" fillId="39" borderId="29" applyBorder="0">
      <alignment horizontal="left" vertical="center" indent="1"/>
    </xf>
    <xf numFmtId="0" fontId="66" fillId="36" borderId="35" applyNumberFormat="0">
      <alignment horizontal="left" vertical="top" indent="1"/>
    </xf>
    <xf numFmtId="0" fontId="66" fillId="0" borderId="35" applyNumberFormat="0" applyFill="0">
      <alignment horizontal="centerContinuous" vertical="top"/>
    </xf>
    <xf numFmtId="0" fontId="66" fillId="2" borderId="0" applyBorder="0">
      <alignment horizontal="left" vertical="center" indent="1"/>
    </xf>
    <xf numFmtId="37" fontId="67" fillId="2" borderId="33" applyBorder="0" applyProtection="0">
      <alignment vertical="center"/>
    </xf>
    <xf numFmtId="37" fontId="66" fillId="0" borderId="36">
      <alignment vertical="center"/>
    </xf>
    <xf numFmtId="0" fontId="68" fillId="0" borderId="0" applyFill="0" applyBorder="0" applyAlignment="0" applyProtection="0"/>
    <xf numFmtId="0" fontId="69" fillId="0" borderId="0">
      <alignment horizontal="right"/>
    </xf>
    <xf numFmtId="0" fontId="6" fillId="0" borderId="0"/>
    <xf numFmtId="0" fontId="70" fillId="40" borderId="0" applyNumberFormat="0" applyBorder="0" applyAlignment="0" applyProtection="0"/>
    <xf numFmtId="0" fontId="70" fillId="41" borderId="0" applyNumberFormat="0" applyBorder="0" applyAlignment="0" applyProtection="0"/>
    <xf numFmtId="0" fontId="70" fillId="42" borderId="0" applyNumberFormat="0" applyBorder="0" applyAlignment="0" applyProtection="0"/>
    <xf numFmtId="0" fontId="70" fillId="43" borderId="0" applyNumberFormat="0" applyBorder="0" applyAlignment="0" applyProtection="0"/>
    <xf numFmtId="0" fontId="70" fillId="44" borderId="0" applyNumberFormat="0" applyBorder="0" applyAlignment="0" applyProtection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2" borderId="0" applyNumberFormat="0" applyBorder="0" applyAlignment="0" applyProtection="0"/>
    <xf numFmtId="0" fontId="70" fillId="46" borderId="0" applyNumberFormat="0" applyBorder="0" applyAlignment="0" applyProtection="0"/>
    <xf numFmtId="0" fontId="70" fillId="48" borderId="0" applyNumberFormat="0" applyBorder="0" applyAlignment="0" applyProtection="0"/>
    <xf numFmtId="0" fontId="70" fillId="40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43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70" fillId="40" borderId="0" applyNumberFormat="0" applyBorder="0" applyAlignment="0" applyProtection="0"/>
    <xf numFmtId="0" fontId="70" fillId="42" borderId="0" applyNumberFormat="0" applyBorder="0" applyAlignment="0" applyProtection="0"/>
    <xf numFmtId="0" fontId="70" fillId="52" borderId="0" applyNumberFormat="0" applyBorder="0" applyAlignment="0" applyProtection="0"/>
    <xf numFmtId="0" fontId="71" fillId="48" borderId="0" applyNumberFormat="0" applyBorder="0" applyAlignment="0" applyProtection="0"/>
    <xf numFmtId="0" fontId="71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49" borderId="0" applyNumberFormat="0" applyBorder="0" applyAlignment="0" applyProtection="0"/>
    <xf numFmtId="0" fontId="71" fillId="52" borderId="0" applyNumberFormat="0" applyBorder="0" applyAlignment="0" applyProtection="0"/>
    <xf numFmtId="0" fontId="71" fillId="51" borderId="0" applyNumberFormat="0" applyBorder="0" applyAlignment="0" applyProtection="0"/>
    <xf numFmtId="0" fontId="71" fillId="43" borderId="0" applyNumberFormat="0" applyBorder="0" applyAlignment="0" applyProtection="0"/>
    <xf numFmtId="0" fontId="71" fillId="55" borderId="0" applyNumberFormat="0" applyBorder="0" applyAlignment="0" applyProtection="0"/>
    <xf numFmtId="0" fontId="71" fillId="48" borderId="0" applyNumberFormat="0" applyBorder="0" applyAlignment="0" applyProtection="0"/>
    <xf numFmtId="0" fontId="71" fillId="56" borderId="0" applyNumberFormat="0" applyBorder="0" applyAlignment="0" applyProtection="0"/>
    <xf numFmtId="0" fontId="71" fillId="42" borderId="0" applyNumberFormat="0" applyBorder="0" applyAlignment="0" applyProtection="0"/>
    <xf numFmtId="0" fontId="71" fillId="57" borderId="0" applyNumberFormat="0" applyBorder="0" applyAlignment="0" applyProtection="0"/>
    <xf numFmtId="0" fontId="71" fillId="58" borderId="0" applyNumberFormat="0" applyBorder="0" applyAlignment="0" applyProtection="0"/>
    <xf numFmtId="0" fontId="71" fillId="59" borderId="0" applyNumberFormat="0" applyBorder="0" applyAlignment="0" applyProtection="0"/>
    <xf numFmtId="0" fontId="71" fillId="54" borderId="0" applyNumberFormat="0" applyBorder="0" applyAlignment="0" applyProtection="0"/>
    <xf numFmtId="0" fontId="71" fillId="60" borderId="0" applyNumberFormat="0" applyBorder="0" applyAlignment="0" applyProtection="0"/>
    <xf numFmtId="0" fontId="71" fillId="52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71" fillId="55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60" borderId="0" applyNumberFormat="0" applyBorder="0" applyAlignment="0" applyProtection="0"/>
    <xf numFmtId="0" fontId="71" fillId="54" borderId="0" applyNumberFormat="0" applyBorder="0" applyAlignment="0" applyProtection="0"/>
    <xf numFmtId="0" fontId="72" fillId="47" borderId="0" applyNumberFormat="0" applyBorder="0" applyAlignment="0" applyProtection="0"/>
    <xf numFmtId="0" fontId="72" fillId="43" borderId="0" applyNumberFormat="0" applyBorder="0" applyAlignment="0" applyProtection="0"/>
    <xf numFmtId="0" fontId="73" fillId="37" borderId="51" applyNumberFormat="0" applyAlignment="0" applyProtection="0"/>
    <xf numFmtId="0" fontId="74" fillId="63" borderId="51" applyNumberFormat="0" applyAlignment="0" applyProtection="0"/>
    <xf numFmtId="0" fontId="75" fillId="64" borderId="52" applyNumberFormat="0" applyAlignment="0" applyProtection="0"/>
    <xf numFmtId="0" fontId="75" fillId="64" borderId="52" applyNumberFormat="0" applyAlignment="0" applyProtection="0"/>
    <xf numFmtId="0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48" borderId="0" applyNumberFormat="0" applyBorder="0" applyAlignment="0" applyProtection="0"/>
    <xf numFmtId="0" fontId="77" fillId="45" borderId="0" applyNumberFormat="0" applyBorder="0" applyAlignment="0" applyProtection="0"/>
    <xf numFmtId="175" fontId="63" fillId="0" borderId="53" applyBorder="0"/>
    <xf numFmtId="0" fontId="78" fillId="0" borderId="54" applyNumberFormat="0" applyFill="0" applyAlignment="0" applyProtection="0"/>
    <xf numFmtId="0" fontId="79" fillId="0" borderId="55" applyNumberFormat="0" applyFill="0" applyAlignment="0" applyProtection="0"/>
    <xf numFmtId="0" fontId="80" fillId="0" borderId="56" applyNumberFormat="0" applyFill="0" applyAlignment="0" applyProtection="0"/>
    <xf numFmtId="0" fontId="81" fillId="0" borderId="57" applyNumberFormat="0" applyFill="0" applyAlignment="0" applyProtection="0"/>
    <xf numFmtId="0" fontId="82" fillId="0" borderId="58" applyNumberFormat="0" applyFill="0" applyAlignment="0" applyProtection="0"/>
    <xf numFmtId="0" fontId="83" fillId="0" borderId="59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42" borderId="51" applyNumberFormat="0" applyAlignment="0" applyProtection="0"/>
    <xf numFmtId="0" fontId="84" fillId="46" borderId="51" applyNumberFormat="0" applyAlignment="0" applyProtection="0"/>
    <xf numFmtId="0" fontId="85" fillId="0" borderId="60" applyNumberFormat="0" applyFill="0" applyAlignment="0" applyProtection="0"/>
    <xf numFmtId="0" fontId="86" fillId="0" borderId="61" applyNumberFormat="0" applyFill="0" applyAlignment="0" applyProtection="0"/>
    <xf numFmtId="0" fontId="87" fillId="50" borderId="0" applyNumberFormat="0" applyBorder="0" applyAlignment="0" applyProtection="0"/>
    <xf numFmtId="0" fontId="88" fillId="50" borderId="0" applyNumberFormat="0" applyBorder="0" applyAlignment="0" applyProtection="0"/>
    <xf numFmtId="0" fontId="89" fillId="0" borderId="0"/>
    <xf numFmtId="4" fontId="67" fillId="2" borderId="37" applyBorder="0">
      <alignment horizontal="left" vertical="center" indent="2"/>
    </xf>
    <xf numFmtId="0" fontId="70" fillId="0" borderId="0"/>
    <xf numFmtId="0" fontId="6" fillId="0" borderId="0"/>
    <xf numFmtId="0" fontId="89" fillId="44" borderId="62" applyNumberFormat="0" applyFont="0" applyAlignment="0" applyProtection="0"/>
    <xf numFmtId="0" fontId="70" fillId="44" borderId="62" applyNumberFormat="0" applyFont="0" applyAlignment="0" applyProtection="0"/>
    <xf numFmtId="0" fontId="90" fillId="37" borderId="63" applyNumberFormat="0" applyAlignment="0" applyProtection="0"/>
    <xf numFmtId="0" fontId="90" fillId="63" borderId="63" applyNumberFormat="0" applyAlignment="0" applyProtection="0"/>
    <xf numFmtId="9" fontId="70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64" applyNumberFormat="0" applyFill="0" applyAlignment="0" applyProtection="0"/>
    <xf numFmtId="0" fontId="93" fillId="0" borderId="65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" fillId="0" borderId="0"/>
    <xf numFmtId="0" fontId="1" fillId="0" borderId="0"/>
    <xf numFmtId="174" fontId="1" fillId="0" borderId="0"/>
    <xf numFmtId="9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38" applyProtection="0">
      <alignment horizontal="right"/>
    </xf>
    <xf numFmtId="172" fontId="6" fillId="0" borderId="0" applyFont="0" applyFill="0" applyBorder="0" applyAlignment="0" applyProtection="0"/>
    <xf numFmtId="0" fontId="6" fillId="0" borderId="0"/>
    <xf numFmtId="178" fontId="6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8">
    <xf numFmtId="0" fontId="0" fillId="0" borderId="0" xfId="0"/>
    <xf numFmtId="0" fontId="6" fillId="0" borderId="0" xfId="0" applyFont="1"/>
    <xf numFmtId="0" fontId="9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3" xfId="1" applyFont="1" applyBorder="1" applyAlignment="1">
      <alignment vertical="center" wrapText="1"/>
    </xf>
    <xf numFmtId="0" fontId="7" fillId="0" borderId="3" xfId="1" applyFont="1" applyFill="1" applyBorder="1" applyAlignment="1">
      <alignment vertical="center" wrapText="1"/>
    </xf>
    <xf numFmtId="0" fontId="13" fillId="0" borderId="3" xfId="1" applyFont="1" applyBorder="1" applyAlignment="1">
      <alignment vertical="center"/>
    </xf>
    <xf numFmtId="4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17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/>
    <xf numFmtId="0" fontId="0" fillId="0" borderId="5" xfId="0" applyBorder="1"/>
    <xf numFmtId="0" fontId="7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/>
    <xf numFmtId="0" fontId="0" fillId="0" borderId="8" xfId="0" applyBorder="1"/>
    <xf numFmtId="0" fontId="0" fillId="0" borderId="9" xfId="0" applyBorder="1"/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11" xfId="0" applyFont="1" applyBorder="1" applyAlignment="1">
      <alignment horizontal="center" vertical="center"/>
    </xf>
    <xf numFmtId="0" fontId="26" fillId="0" borderId="0" xfId="0" applyFont="1"/>
    <xf numFmtId="4" fontId="25" fillId="0" borderId="0" xfId="0" applyNumberFormat="1" applyFont="1"/>
    <xf numFmtId="4" fontId="0" fillId="0" borderId="0" xfId="0" applyNumberFormat="1"/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4" fontId="7" fillId="0" borderId="28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left"/>
    </xf>
    <xf numFmtId="0" fontId="7" fillId="0" borderId="28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4" fontId="27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vertical="center" wrapText="1"/>
    </xf>
    <xf numFmtId="0" fontId="29" fillId="0" borderId="3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32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/>
    </xf>
    <xf numFmtId="0" fontId="12" fillId="0" borderId="3" xfId="1" applyFont="1" applyBorder="1" applyAlignment="1">
      <alignment vertical="center" wrapText="1"/>
    </xf>
    <xf numFmtId="0" fontId="31" fillId="0" borderId="0" xfId="0" applyFont="1"/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4" fontId="30" fillId="0" borderId="0" xfId="0" applyNumberFormat="1" applyFont="1" applyAlignment="1">
      <alignment horizontal="left"/>
    </xf>
    <xf numFmtId="166" fontId="7" fillId="0" borderId="3" xfId="0" applyNumberFormat="1" applyFont="1" applyBorder="1" applyAlignment="1">
      <alignment horizontal="center" vertical="center"/>
    </xf>
    <xf numFmtId="166" fontId="26" fillId="0" borderId="16" xfId="0" applyNumberFormat="1" applyFont="1" applyBorder="1" applyAlignment="1">
      <alignment horizontal="right" vertical="center"/>
    </xf>
    <xf numFmtId="166" fontId="26" fillId="0" borderId="19" xfId="0" applyNumberFormat="1" applyFont="1" applyBorder="1" applyAlignment="1">
      <alignment horizontal="right" vertical="center" wrapText="1"/>
    </xf>
    <xf numFmtId="166" fontId="26" fillId="0" borderId="19" xfId="0" applyNumberFormat="1" applyFont="1" applyBorder="1" applyAlignment="1">
      <alignment horizontal="right" vertical="center"/>
    </xf>
    <xf numFmtId="166" fontId="25" fillId="0" borderId="19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166" fontId="12" fillId="0" borderId="1" xfId="0" applyNumberFormat="1" applyFont="1" applyBorder="1" applyAlignment="1">
      <alignment vertical="center"/>
    </xf>
    <xf numFmtId="166" fontId="7" fillId="0" borderId="3" xfId="0" applyNumberFormat="1" applyFont="1" applyBorder="1" applyAlignment="1">
      <alignment vertical="center" wrapText="1"/>
    </xf>
    <xf numFmtId="166" fontId="7" fillId="0" borderId="3" xfId="0" applyNumberFormat="1" applyFont="1" applyBorder="1" applyAlignment="1">
      <alignment vertical="center"/>
    </xf>
    <xf numFmtId="166" fontId="7" fillId="0" borderId="3" xfId="0" applyNumberFormat="1" applyFont="1" applyBorder="1" applyAlignment="1">
      <alignment horizontal="right" vertical="center"/>
    </xf>
    <xf numFmtId="166" fontId="0" fillId="0" borderId="2" xfId="0" applyNumberFormat="1" applyBorder="1" applyAlignment="1">
      <alignment horizontal="center" vertical="center"/>
    </xf>
    <xf numFmtId="166" fontId="21" fillId="0" borderId="12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166" fontId="21" fillId="0" borderId="12" xfId="0" applyNumberFormat="1" applyFont="1" applyBorder="1" applyAlignment="1">
      <alignment horizontal="right" vertical="center"/>
    </xf>
    <xf numFmtId="166" fontId="27" fillId="0" borderId="3" xfId="0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vertical="center"/>
    </xf>
    <xf numFmtId="166" fontId="7" fillId="0" borderId="3" xfId="0" applyNumberFormat="1" applyFont="1" applyBorder="1" applyAlignment="1">
      <alignment horizontal="center"/>
    </xf>
    <xf numFmtId="0" fontId="7" fillId="0" borderId="29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3" xfId="0" applyBorder="1"/>
    <xf numFmtId="3" fontId="27" fillId="0" borderId="3" xfId="0" applyNumberFormat="1" applyFont="1" applyBorder="1" applyAlignment="1">
      <alignment horizontal="center" vertical="center"/>
    </xf>
    <xf numFmtId="4" fontId="33" fillId="0" borderId="0" xfId="0" applyNumberFormat="1" applyFont="1"/>
    <xf numFmtId="4" fontId="9" fillId="0" borderId="0" xfId="0" applyNumberFormat="1" applyFont="1" applyAlignment="1">
      <alignment vertical="center" wrapText="1"/>
    </xf>
    <xf numFmtId="166" fontId="9" fillId="0" borderId="0" xfId="0" applyNumberFormat="1" applyFont="1" applyAlignment="1">
      <alignment vertical="center" wrapText="1"/>
    </xf>
    <xf numFmtId="10" fontId="25" fillId="0" borderId="0" xfId="0" applyNumberFormat="1" applyFont="1" applyAlignment="1">
      <alignment vertical="center"/>
    </xf>
    <xf numFmtId="10" fontId="21" fillId="0" borderId="0" xfId="0" applyNumberFormat="1" applyFont="1" applyAlignment="1">
      <alignment vertical="center"/>
    </xf>
    <xf numFmtId="0" fontId="12" fillId="0" borderId="3" xfId="11" applyFont="1" applyBorder="1" applyAlignment="1">
      <alignment vertical="center"/>
    </xf>
    <xf numFmtId="0" fontId="12" fillId="0" borderId="3" xfId="11" applyFont="1" applyBorder="1" applyAlignment="1">
      <alignment vertical="center" wrapText="1"/>
    </xf>
    <xf numFmtId="166" fontId="9" fillId="0" borderId="0" xfId="0" applyNumberFormat="1" applyFont="1"/>
    <xf numFmtId="166" fontId="0" fillId="0" borderId="0" xfId="0" applyNumberFormat="1"/>
    <xf numFmtId="2" fontId="27" fillId="0" borderId="3" xfId="0" applyNumberFormat="1" applyFont="1" applyBorder="1" applyAlignment="1">
      <alignment horizontal="center" vertical="center"/>
    </xf>
    <xf numFmtId="4" fontId="27" fillId="0" borderId="3" xfId="0" applyNumberFormat="1" applyFont="1" applyBorder="1" applyAlignment="1">
      <alignment horizontal="center"/>
    </xf>
    <xf numFmtId="0" fontId="25" fillId="3" borderId="0" xfId="0" applyFont="1" applyFill="1" applyAlignment="1">
      <alignment vertical="center"/>
    </xf>
    <xf numFmtId="167" fontId="35" fillId="3" borderId="0" xfId="0" applyNumberFormat="1" applyFont="1" applyFill="1" applyAlignment="1">
      <alignment horizontal="center" vertical="center"/>
    </xf>
    <xf numFmtId="167" fontId="9" fillId="0" borderId="0" xfId="0" applyNumberFormat="1" applyFont="1"/>
    <xf numFmtId="0" fontId="27" fillId="0" borderId="3" xfId="0" applyFont="1" applyBorder="1" applyAlignment="1">
      <alignment horizontal="center"/>
    </xf>
    <xf numFmtId="0" fontId="28" fillId="0" borderId="0" xfId="0" applyFont="1"/>
    <xf numFmtId="0" fontId="34" fillId="0" borderId="3" xfId="11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0" fontId="27" fillId="0" borderId="3" xfId="2" applyFont="1" applyFill="1" applyBorder="1" applyAlignment="1">
      <alignment vertical="center" wrapText="1"/>
    </xf>
    <xf numFmtId="0" fontId="27" fillId="0" borderId="3" xfId="2" applyFont="1" applyFill="1" applyBorder="1"/>
    <xf numFmtId="3" fontId="27" fillId="0" borderId="3" xfId="0" applyNumberFormat="1" applyFont="1" applyBorder="1" applyAlignment="1">
      <alignment horizontal="center"/>
    </xf>
    <xf numFmtId="0" fontId="27" fillId="0" borderId="28" xfId="0" applyFont="1" applyBorder="1" applyAlignment="1">
      <alignment horizontal="center" wrapText="1"/>
    </xf>
    <xf numFmtId="0" fontId="27" fillId="0" borderId="3" xfId="0" applyFont="1" applyBorder="1" applyAlignment="1">
      <alignment vertical="top" wrapText="1"/>
    </xf>
    <xf numFmtId="1" fontId="27" fillId="0" borderId="3" xfId="0" applyNumberFormat="1" applyFont="1" applyBorder="1" applyAlignment="1">
      <alignment horizontal="center"/>
    </xf>
    <xf numFmtId="0" fontId="27" fillId="0" borderId="3" xfId="2" applyFont="1" applyFill="1" applyBorder="1" applyAlignment="1">
      <alignment horizontal="left"/>
    </xf>
    <xf numFmtId="168" fontId="25" fillId="0" borderId="0" xfId="0" applyNumberFormat="1" applyFont="1"/>
    <xf numFmtId="0" fontId="11" fillId="0" borderId="0" xfId="0" applyFont="1"/>
    <xf numFmtId="0" fontId="7" fillId="0" borderId="0" xfId="0" applyFont="1"/>
    <xf numFmtId="0" fontId="7" fillId="0" borderId="3" xfId="2" applyFont="1" applyFill="1" applyBorder="1" applyAlignment="1">
      <alignment vertical="center" wrapText="1"/>
    </xf>
    <xf numFmtId="1" fontId="7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27" fillId="0" borderId="3" xfId="0" applyNumberFormat="1" applyFont="1" applyBorder="1" applyAlignment="1">
      <alignment horizontal="center"/>
    </xf>
    <xf numFmtId="2" fontId="29" fillId="0" borderId="3" xfId="0" applyNumberFormat="1" applyFont="1" applyBorder="1" applyAlignment="1">
      <alignment horizontal="center" vertic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0" xfId="0" applyNumberFormat="1"/>
    <xf numFmtId="2" fontId="20" fillId="2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vertical="center"/>
    </xf>
    <xf numFmtId="2" fontId="7" fillId="0" borderId="3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/>
    </xf>
    <xf numFmtId="2" fontId="0" fillId="0" borderId="3" xfId="0" applyNumberFormat="1" applyBorder="1"/>
    <xf numFmtId="2" fontId="27" fillId="0" borderId="3" xfId="0" applyNumberFormat="1" applyFont="1" applyBorder="1" applyAlignment="1">
      <alignment vertical="center"/>
    </xf>
    <xf numFmtId="2" fontId="27" fillId="0" borderId="28" xfId="0" applyNumberFormat="1" applyFont="1" applyBorder="1" applyAlignment="1">
      <alignment horizontal="center"/>
    </xf>
    <xf numFmtId="0" fontId="7" fillId="4" borderId="3" xfId="1" applyFont="1" applyFill="1" applyBorder="1" applyAlignment="1">
      <alignment vertical="center" wrapText="1"/>
    </xf>
    <xf numFmtId="1" fontId="7" fillId="0" borderId="3" xfId="0" applyNumberFormat="1" applyFont="1" applyBorder="1" applyAlignment="1">
      <alignment vertical="center" wrapText="1"/>
    </xf>
    <xf numFmtId="1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3" fontId="9" fillId="0" borderId="0" xfId="0" applyNumberFormat="1" applyFont="1"/>
    <xf numFmtId="166" fontId="7" fillId="0" borderId="6" xfId="0" applyNumberFormat="1" applyFont="1" applyBorder="1" applyAlignment="1">
      <alignment horizontal="right" vertical="center"/>
    </xf>
    <xf numFmtId="166" fontId="0" fillId="0" borderId="9" xfId="0" applyNumberFormat="1" applyBorder="1"/>
    <xf numFmtId="166" fontId="27" fillId="0" borderId="3" xfId="0" applyNumberFormat="1" applyFont="1" applyBorder="1" applyAlignment="1">
      <alignment vertical="center"/>
    </xf>
    <xf numFmtId="166" fontId="27" fillId="0" borderId="3" xfId="0" applyNumberFormat="1" applyFont="1" applyBorder="1" applyAlignment="1">
      <alignment horizontal="center"/>
    </xf>
    <xf numFmtId="166" fontId="27" fillId="0" borderId="27" xfId="0" applyNumberFormat="1" applyFont="1" applyBorder="1" applyAlignment="1">
      <alignment horizontal="center"/>
    </xf>
    <xf numFmtId="166" fontId="7" fillId="0" borderId="28" xfId="0" applyNumberFormat="1" applyFont="1" applyBorder="1" applyAlignment="1">
      <alignment horizontal="center" vertical="center"/>
    </xf>
    <xf numFmtId="0" fontId="7" fillId="0" borderId="3" xfId="2" applyFont="1" applyFill="1" applyBorder="1" applyAlignment="1">
      <alignment wrapText="1"/>
    </xf>
    <xf numFmtId="166" fontId="25" fillId="0" borderId="0" xfId="0" applyNumberFormat="1" applyFont="1"/>
    <xf numFmtId="167" fontId="25" fillId="0" borderId="0" xfId="0" applyNumberFormat="1" applyFont="1"/>
    <xf numFmtId="166" fontId="7" fillId="4" borderId="3" xfId="0" applyNumberFormat="1" applyFont="1" applyFill="1" applyBorder="1" applyAlignment="1">
      <alignment horizontal="center" vertical="center"/>
    </xf>
    <xf numFmtId="167" fontId="21" fillId="0" borderId="12" xfId="0" applyNumberFormat="1" applyFont="1" applyBorder="1" applyAlignment="1">
      <alignment horizontal="center" vertical="center"/>
    </xf>
    <xf numFmtId="171" fontId="7" fillId="0" borderId="6" xfId="0" applyNumberFormat="1" applyFont="1" applyBorder="1" applyAlignment="1">
      <alignment horizontal="right" vertical="center"/>
    </xf>
    <xf numFmtId="171" fontId="0" fillId="0" borderId="9" xfId="0" applyNumberFormat="1" applyBorder="1"/>
    <xf numFmtId="171" fontId="0" fillId="0" borderId="0" xfId="0" applyNumberFormat="1"/>
    <xf numFmtId="171" fontId="12" fillId="0" borderId="1" xfId="0" applyNumberFormat="1" applyFont="1" applyBorder="1" applyAlignment="1">
      <alignment vertical="center"/>
    </xf>
    <xf numFmtId="171" fontId="7" fillId="0" borderId="3" xfId="0" applyNumberFormat="1" applyFont="1" applyBorder="1" applyAlignment="1">
      <alignment vertical="center" wrapText="1"/>
    </xf>
    <xf numFmtId="171" fontId="7" fillId="0" borderId="3" xfId="0" applyNumberFormat="1" applyFont="1" applyBorder="1" applyAlignment="1">
      <alignment horizontal="center" vertical="center"/>
    </xf>
    <xf numFmtId="171" fontId="7" fillId="0" borderId="3" xfId="0" applyNumberFormat="1" applyFont="1" applyBorder="1" applyAlignment="1">
      <alignment horizontal="center" vertical="center" wrapText="1"/>
    </xf>
    <xf numFmtId="171" fontId="8" fillId="0" borderId="3" xfId="0" applyNumberFormat="1" applyFont="1" applyBorder="1" applyAlignment="1">
      <alignment horizontal="center" vertical="center"/>
    </xf>
    <xf numFmtId="171" fontId="0" fillId="0" borderId="2" xfId="0" applyNumberFormat="1" applyBorder="1" applyAlignment="1">
      <alignment horizontal="center" vertical="center"/>
    </xf>
    <xf numFmtId="171" fontId="21" fillId="0" borderId="12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right" vertical="center"/>
    </xf>
    <xf numFmtId="167" fontId="0" fillId="0" borderId="9" xfId="0" applyNumberFormat="1" applyBorder="1"/>
    <xf numFmtId="167" fontId="0" fillId="0" borderId="0" xfId="0" applyNumberFormat="1"/>
    <xf numFmtId="167" fontId="20" fillId="2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Border="1" applyAlignment="1">
      <alignment vertical="center"/>
    </xf>
    <xf numFmtId="167" fontId="7" fillId="0" borderId="3" xfId="0" applyNumberFormat="1" applyFont="1" applyBorder="1" applyAlignment="1">
      <alignment vertical="center" wrapText="1"/>
    </xf>
    <xf numFmtId="167" fontId="7" fillId="0" borderId="3" xfId="0" applyNumberFormat="1" applyFont="1" applyBorder="1" applyAlignment="1">
      <alignment vertical="center"/>
    </xf>
    <xf numFmtId="167" fontId="7" fillId="0" borderId="3" xfId="0" applyNumberFormat="1" applyFon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7" fillId="0" borderId="1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/>
    </xf>
    <xf numFmtId="167" fontId="29" fillId="0" borderId="3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right" vertical="center"/>
    </xf>
    <xf numFmtId="167" fontId="7" fillId="0" borderId="3" xfId="0" applyNumberFormat="1" applyFont="1" applyBorder="1" applyAlignment="1">
      <alignment horizontal="right" vertical="center" wrapText="1"/>
    </xf>
    <xf numFmtId="167" fontId="7" fillId="0" borderId="3" xfId="0" applyNumberFormat="1" applyFont="1" applyBorder="1" applyAlignment="1">
      <alignment horizontal="center" vertical="top"/>
    </xf>
    <xf numFmtId="167" fontId="0" fillId="0" borderId="3" xfId="0" applyNumberFormat="1" applyBorder="1"/>
    <xf numFmtId="0" fontId="7" fillId="0" borderId="0" xfId="71" applyFont="1" applyAlignment="1">
      <alignment horizontal="center" wrapText="1"/>
    </xf>
    <xf numFmtId="0" fontId="12" fillId="0" borderId="0" xfId="1" applyFont="1" applyBorder="1" applyAlignment="1">
      <alignment vertical="center"/>
    </xf>
    <xf numFmtId="44" fontId="0" fillId="0" borderId="0" xfId="0" applyNumberFormat="1"/>
    <xf numFmtId="0" fontId="9" fillId="0" borderId="0" xfId="0" applyFont="1" applyAlignment="1">
      <alignment horizontal="left"/>
    </xf>
    <xf numFmtId="4" fontId="7" fillId="0" borderId="3" xfId="0" applyNumberFormat="1" applyFont="1" applyBorder="1" applyAlignment="1">
      <alignment horizontal="center"/>
    </xf>
    <xf numFmtId="166" fontId="26" fillId="0" borderId="20" xfId="0" applyNumberFormat="1" applyFont="1" applyBorder="1" applyAlignment="1">
      <alignment horizontal="right" vertical="center"/>
    </xf>
    <xf numFmtId="37" fontId="9" fillId="0" borderId="3" xfId="0" applyNumberFormat="1" applyFont="1" applyBorder="1" applyAlignment="1">
      <alignment horizontal="center"/>
    </xf>
    <xf numFmtId="0" fontId="6" fillId="0" borderId="0" xfId="71" applyFont="1"/>
    <xf numFmtId="0" fontId="31" fillId="0" borderId="0" xfId="71"/>
    <xf numFmtId="166" fontId="31" fillId="0" borderId="0" xfId="71" applyNumberFormat="1"/>
    <xf numFmtId="0" fontId="7" fillId="0" borderId="3" xfId="3" applyFont="1" applyBorder="1" applyAlignment="1">
      <alignment horizontal="center"/>
    </xf>
    <xf numFmtId="0" fontId="7" fillId="0" borderId="3" xfId="3" applyFont="1" applyBorder="1" applyAlignment="1">
      <alignment horizontal="center" vertical="center"/>
    </xf>
    <xf numFmtId="0" fontId="7" fillId="0" borderId="0" xfId="3" applyFont="1"/>
    <xf numFmtId="166" fontId="7" fillId="0" borderId="3" xfId="72" applyNumberFormat="1" applyFont="1" applyFill="1" applyBorder="1" applyAlignment="1" applyProtection="1">
      <alignment horizontal="center" vertical="center"/>
    </xf>
    <xf numFmtId="0" fontId="7" fillId="0" borderId="29" xfId="3" applyFont="1" applyBorder="1" applyAlignment="1">
      <alignment horizontal="center" vertical="center"/>
    </xf>
    <xf numFmtId="170" fontId="7" fillId="0" borderId="3" xfId="72" applyFont="1" applyBorder="1" applyAlignment="1">
      <alignment horizontal="center" vertical="center"/>
    </xf>
    <xf numFmtId="0" fontId="7" fillId="0" borderId="3" xfId="3" applyFont="1" applyBorder="1"/>
    <xf numFmtId="0" fontId="7" fillId="0" borderId="28" xfId="3" applyFont="1" applyBorder="1" applyAlignment="1">
      <alignment horizontal="center" vertical="center"/>
    </xf>
    <xf numFmtId="166" fontId="7" fillId="0" borderId="3" xfId="72" applyNumberFormat="1" applyFont="1" applyBorder="1" applyAlignment="1">
      <alignment horizontal="center" vertical="center"/>
    </xf>
    <xf numFmtId="0" fontId="12" fillId="0" borderId="3" xfId="3" applyFont="1" applyBorder="1"/>
    <xf numFmtId="166" fontId="7" fillId="0" borderId="3" xfId="3" applyNumberFormat="1" applyFont="1" applyBorder="1" applyAlignment="1">
      <alignment horizontal="center" vertical="center"/>
    </xf>
    <xf numFmtId="170" fontId="0" fillId="0" borderId="0" xfId="0" applyNumberFormat="1"/>
    <xf numFmtId="0" fontId="20" fillId="2" borderId="4" xfId="0" applyFont="1" applyFill="1" applyBorder="1" applyAlignment="1">
      <alignment horizontal="center" vertical="center"/>
    </xf>
    <xf numFmtId="170" fontId="12" fillId="0" borderId="1" xfId="0" applyNumberFormat="1" applyFont="1" applyBorder="1" applyAlignment="1">
      <alignment vertical="center"/>
    </xf>
    <xf numFmtId="170" fontId="7" fillId="0" borderId="3" xfId="0" applyNumberFormat="1" applyFont="1" applyBorder="1" applyAlignment="1">
      <alignment vertical="center" wrapText="1"/>
    </xf>
    <xf numFmtId="170" fontId="7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7" fillId="0" borderId="3" xfId="73" applyFont="1" applyBorder="1" applyAlignment="1">
      <alignment vertical="center" wrapText="1"/>
    </xf>
    <xf numFmtId="49" fontId="17" fillId="0" borderId="28" xfId="0" applyNumberFormat="1" applyFont="1" applyBorder="1" applyAlignment="1">
      <alignment horizontal="center" vertical="center"/>
    </xf>
    <xf numFmtId="170" fontId="7" fillId="0" borderId="3" xfId="0" applyNumberFormat="1" applyFont="1" applyBorder="1" applyAlignment="1">
      <alignment horizontal="center" vertical="center"/>
    </xf>
    <xf numFmtId="0" fontId="17" fillId="0" borderId="3" xfId="0" applyFont="1" applyBorder="1"/>
    <xf numFmtId="0" fontId="17" fillId="0" borderId="28" xfId="0" applyFont="1" applyBorder="1" applyAlignment="1">
      <alignment horizontal="center"/>
    </xf>
    <xf numFmtId="0" fontId="7" fillId="4" borderId="3" xfId="3" applyFont="1" applyFill="1" applyBorder="1" applyAlignment="1">
      <alignment horizontal="center"/>
    </xf>
    <xf numFmtId="173" fontId="17" fillId="0" borderId="3" xfId="0" applyNumberFormat="1" applyFont="1" applyBorder="1" applyAlignment="1">
      <alignment horizontal="center"/>
    </xf>
    <xf numFmtId="170" fontId="17" fillId="0" borderId="28" xfId="0" applyNumberFormat="1" applyFont="1" applyBorder="1" applyAlignment="1">
      <alignment horizontal="center"/>
    </xf>
    <xf numFmtId="9" fontId="17" fillId="0" borderId="3" xfId="0" applyNumberFormat="1" applyFont="1" applyBorder="1" applyAlignment="1">
      <alignment horizontal="center"/>
    </xf>
    <xf numFmtId="170" fontId="1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55" fillId="0" borderId="3" xfId="0" applyFont="1" applyBorder="1" applyAlignment="1">
      <alignment vertical="center" wrapText="1"/>
    </xf>
    <xf numFmtId="0" fontId="7" fillId="0" borderId="0" xfId="3" applyFont="1" applyAlignment="1">
      <alignment horizontal="center" vertical="center"/>
    </xf>
    <xf numFmtId="2" fontId="7" fillId="0" borderId="3" xfId="3" applyNumberFormat="1" applyFont="1" applyBorder="1" applyAlignment="1">
      <alignment horizontal="center" vertical="center"/>
    </xf>
    <xf numFmtId="170" fontId="7" fillId="0" borderId="3" xfId="3" applyNumberFormat="1" applyFont="1" applyBorder="1" applyAlignment="1">
      <alignment horizontal="center" vertical="center"/>
    </xf>
    <xf numFmtId="0" fontId="12" fillId="0" borderId="48" xfId="3" applyFont="1" applyBorder="1" applyAlignment="1">
      <alignment horizontal="center"/>
    </xf>
    <xf numFmtId="0" fontId="7" fillId="0" borderId="3" xfId="3" applyFont="1" applyBorder="1" applyAlignment="1">
      <alignment horizontal="center" vertical="top"/>
    </xf>
    <xf numFmtId="0" fontId="12" fillId="0" borderId="3" xfId="3" applyFont="1" applyBorder="1" applyAlignment="1">
      <alignment vertical="top"/>
    </xf>
    <xf numFmtId="0" fontId="7" fillId="0" borderId="48" xfId="3" applyFont="1" applyBorder="1" applyAlignment="1">
      <alignment horizontal="center"/>
    </xf>
    <xf numFmtId="0" fontId="7" fillId="0" borderId="3" xfId="3" applyFont="1" applyBorder="1" applyAlignment="1">
      <alignment horizontal="left" vertical="center" wrapText="1"/>
    </xf>
    <xf numFmtId="0" fontId="7" fillId="0" borderId="29" xfId="0" applyFont="1" applyBorder="1" applyAlignment="1">
      <alignment vertical="center"/>
    </xf>
    <xf numFmtId="0" fontId="7" fillId="0" borderId="3" xfId="3" applyFont="1" applyBorder="1" applyAlignment="1">
      <alignment horizontal="center" wrapText="1"/>
    </xf>
    <xf numFmtId="170" fontId="11" fillId="0" borderId="34" xfId="0" applyNumberFormat="1" applyFont="1" applyBorder="1" applyAlignment="1">
      <alignment horizontal="center" vertical="center"/>
    </xf>
    <xf numFmtId="0" fontId="9" fillId="0" borderId="4" xfId="71" applyFont="1" applyBorder="1" applyAlignment="1">
      <alignment vertical="center"/>
    </xf>
    <xf numFmtId="0" fontId="11" fillId="0" borderId="5" xfId="71" applyFont="1" applyBorder="1" applyAlignment="1">
      <alignment vertical="center"/>
    </xf>
    <xf numFmtId="0" fontId="10" fillId="0" borderId="5" xfId="71" applyFont="1" applyBorder="1"/>
    <xf numFmtId="0" fontId="31" fillId="0" borderId="5" xfId="71" applyBorder="1" applyAlignment="1">
      <alignment horizontal="center"/>
    </xf>
    <xf numFmtId="0" fontId="31" fillId="0" borderId="5" xfId="71" applyBorder="1"/>
    <xf numFmtId="166" fontId="31" fillId="0" borderId="5" xfId="71" applyNumberFormat="1" applyBorder="1"/>
    <xf numFmtId="166" fontId="31" fillId="0" borderId="6" xfId="71" applyNumberFormat="1" applyBorder="1"/>
    <xf numFmtId="0" fontId="9" fillId="0" borderId="7" xfId="71" applyFont="1" applyBorder="1" applyAlignment="1">
      <alignment vertical="center"/>
    </xf>
    <xf numFmtId="0" fontId="9" fillId="0" borderId="8" xfId="71" applyFont="1" applyBorder="1" applyAlignment="1">
      <alignment vertical="center"/>
    </xf>
    <xf numFmtId="0" fontId="10" fillId="0" borderId="8" xfId="71" applyFont="1" applyBorder="1"/>
    <xf numFmtId="0" fontId="9" fillId="0" borderId="8" xfId="71" applyFont="1" applyBorder="1" applyAlignment="1">
      <alignment horizontal="center" vertical="center"/>
    </xf>
    <xf numFmtId="0" fontId="31" fillId="0" borderId="8" xfId="71" applyBorder="1"/>
    <xf numFmtId="166" fontId="31" fillId="0" borderId="8" xfId="71" applyNumberFormat="1" applyBorder="1"/>
    <xf numFmtId="166" fontId="31" fillId="0" borderId="9" xfId="71" applyNumberFormat="1" applyBorder="1"/>
    <xf numFmtId="0" fontId="31" fillId="0" borderId="0" xfId="71" applyAlignment="1">
      <alignment horizontal="center"/>
    </xf>
    <xf numFmtId="0" fontId="20" fillId="2" borderId="1" xfId="71" applyFont="1" applyFill="1" applyBorder="1" applyAlignment="1">
      <alignment horizontal="center" vertical="center" wrapText="1"/>
    </xf>
    <xf numFmtId="0" fontId="20" fillId="2" borderId="1" xfId="71" applyFont="1" applyFill="1" applyBorder="1" applyAlignment="1">
      <alignment horizontal="center" vertical="center"/>
    </xf>
    <xf numFmtId="166" fontId="20" fillId="2" borderId="1" xfId="71" applyNumberFormat="1" applyFont="1" applyFill="1" applyBorder="1" applyAlignment="1">
      <alignment horizontal="center" vertical="center"/>
    </xf>
    <xf numFmtId="0" fontId="12" fillId="0" borderId="1" xfId="71" applyFont="1" applyBorder="1" applyAlignment="1">
      <alignment horizontal="center" vertical="center"/>
    </xf>
    <xf numFmtId="0" fontId="7" fillId="0" borderId="1" xfId="71" applyFont="1" applyBorder="1" applyAlignment="1">
      <alignment horizontal="center" vertical="center"/>
    </xf>
    <xf numFmtId="0" fontId="12" fillId="0" borderId="1" xfId="71" applyFont="1" applyBorder="1" applyAlignment="1">
      <alignment vertical="center"/>
    </xf>
    <xf numFmtId="166" fontId="12" fillId="0" borderId="1" xfId="71" applyNumberFormat="1" applyFont="1" applyBorder="1" applyAlignment="1">
      <alignment vertical="center"/>
    </xf>
    <xf numFmtId="0" fontId="7" fillId="0" borderId="3" xfId="71" applyFont="1" applyBorder="1" applyAlignment="1">
      <alignment horizontal="center" vertical="center" wrapText="1"/>
    </xf>
    <xf numFmtId="0" fontId="12" fillId="0" borderId="3" xfId="71" applyFont="1" applyBorder="1" applyAlignment="1">
      <alignment vertical="center" wrapText="1"/>
    </xf>
    <xf numFmtId="0" fontId="7" fillId="0" borderId="28" xfId="71" applyFont="1" applyBorder="1" applyAlignment="1">
      <alignment horizontal="center" vertical="center" wrapText="1"/>
    </xf>
    <xf numFmtId="0" fontId="7" fillId="0" borderId="3" xfId="71" applyFont="1" applyBorder="1" applyAlignment="1">
      <alignment vertical="center" wrapText="1"/>
    </xf>
    <xf numFmtId="166" fontId="7" fillId="0" borderId="28" xfId="71" applyNumberFormat="1" applyFont="1" applyBorder="1" applyAlignment="1">
      <alignment vertical="center" wrapText="1"/>
    </xf>
    <xf numFmtId="0" fontId="9" fillId="0" borderId="0" xfId="71" applyFont="1" applyAlignment="1">
      <alignment vertical="center" wrapText="1"/>
    </xf>
    <xf numFmtId="0" fontId="12" fillId="0" borderId="3" xfId="71" applyFont="1" applyBorder="1" applyAlignment="1">
      <alignment horizontal="center" vertical="center"/>
    </xf>
    <xf numFmtId="0" fontId="7" fillId="0" borderId="3" xfId="71" applyFont="1" applyBorder="1" applyAlignment="1">
      <alignment wrapText="1"/>
    </xf>
    <xf numFmtId="0" fontId="7" fillId="0" borderId="3" xfId="71" applyFont="1" applyBorder="1" applyAlignment="1">
      <alignment horizontal="center" wrapText="1"/>
    </xf>
    <xf numFmtId="166" fontId="7" fillId="0" borderId="3" xfId="72" applyNumberFormat="1" applyFont="1" applyBorder="1" applyAlignment="1">
      <alignment horizontal="center" wrapText="1"/>
    </xf>
    <xf numFmtId="0" fontId="9" fillId="0" borderId="0" xfId="71" applyFont="1"/>
    <xf numFmtId="0" fontId="27" fillId="0" borderId="3" xfId="71" applyFont="1" applyBorder="1" applyAlignment="1">
      <alignment horizontal="center" vertical="center"/>
    </xf>
    <xf numFmtId="0" fontId="7" fillId="0" borderId="29" xfId="71" applyFont="1" applyBorder="1" applyAlignment="1">
      <alignment wrapText="1"/>
    </xf>
    <xf numFmtId="0" fontId="7" fillId="0" borderId="3" xfId="71" applyFont="1" applyBorder="1" applyAlignment="1">
      <alignment horizontal="center" vertical="center"/>
    </xf>
    <xf numFmtId="0" fontId="7" fillId="0" borderId="3" xfId="3" applyFont="1" applyBorder="1" applyAlignment="1">
      <alignment horizontal="left" wrapText="1"/>
    </xf>
    <xf numFmtId="2" fontId="7" fillId="0" borderId="3" xfId="71" applyNumberFormat="1" applyFont="1" applyBorder="1" applyAlignment="1">
      <alignment horizontal="center" wrapText="1"/>
    </xf>
    <xf numFmtId="166" fontId="7" fillId="0" borderId="3" xfId="74" applyNumberFormat="1" applyFont="1" applyBorder="1" applyAlignment="1">
      <alignment horizontal="center" wrapText="1"/>
    </xf>
    <xf numFmtId="166" fontId="7" fillId="0" borderId="3" xfId="15" applyNumberFormat="1" applyFont="1" applyBorder="1" applyAlignment="1">
      <alignment horizontal="center" wrapText="1"/>
    </xf>
    <xf numFmtId="166" fontId="7" fillId="0" borderId="3" xfId="71" applyNumberFormat="1" applyFont="1" applyBorder="1" applyAlignment="1">
      <alignment horizontal="center"/>
    </xf>
    <xf numFmtId="166" fontId="7" fillId="0" borderId="28" xfId="71" applyNumberFormat="1" applyFont="1" applyBorder="1" applyAlignment="1">
      <alignment horizontal="center"/>
    </xf>
    <xf numFmtId="3" fontId="31" fillId="0" borderId="5" xfId="71" applyNumberFormat="1" applyBorder="1"/>
    <xf numFmtId="3" fontId="31" fillId="0" borderId="8" xfId="71" applyNumberFormat="1" applyBorder="1"/>
    <xf numFmtId="3" fontId="31" fillId="0" borderId="0" xfId="71" applyNumberFormat="1"/>
    <xf numFmtId="0" fontId="20" fillId="2" borderId="12" xfId="71" applyFont="1" applyFill="1" applyBorder="1" applyAlignment="1">
      <alignment horizontal="center" vertical="center" wrapText="1"/>
    </xf>
    <xf numFmtId="0" fontId="20" fillId="2" borderId="33" xfId="71" applyFont="1" applyFill="1" applyBorder="1" applyAlignment="1">
      <alignment horizontal="center" vertical="center" wrapText="1"/>
    </xf>
    <xf numFmtId="0" fontId="20" fillId="2" borderId="33" xfId="71" applyFont="1" applyFill="1" applyBorder="1" applyAlignment="1">
      <alignment horizontal="center" vertical="center"/>
    </xf>
    <xf numFmtId="3" fontId="12" fillId="0" borderId="1" xfId="71" applyNumberFormat="1" applyFont="1" applyBorder="1" applyAlignment="1">
      <alignment vertical="center"/>
    </xf>
    <xf numFmtId="0" fontId="14" fillId="0" borderId="3" xfId="71" applyFont="1" applyBorder="1" applyAlignment="1">
      <alignment vertical="center" wrapText="1"/>
    </xf>
    <xf numFmtId="3" fontId="7" fillId="0" borderId="3" xfId="71" applyNumberFormat="1" applyFont="1" applyBorder="1" applyAlignment="1">
      <alignment vertical="center" wrapText="1"/>
    </xf>
    <xf numFmtId="0" fontId="12" fillId="0" borderId="3" xfId="3" applyFont="1" applyBorder="1" applyAlignment="1">
      <alignment horizontal="left"/>
    </xf>
    <xf numFmtId="0" fontId="7" fillId="0" borderId="28" xfId="71" applyFont="1" applyBorder="1" applyAlignment="1">
      <alignment vertical="center"/>
    </xf>
    <xf numFmtId="3" fontId="7" fillId="0" borderId="28" xfId="71" applyNumberFormat="1" applyFont="1" applyBorder="1" applyAlignment="1">
      <alignment vertical="center"/>
    </xf>
    <xf numFmtId="166" fontId="7" fillId="0" borderId="28" xfId="71" applyNumberFormat="1" applyFont="1" applyBorder="1" applyAlignment="1">
      <alignment vertical="center"/>
    </xf>
    <xf numFmtId="0" fontId="13" fillId="0" borderId="3" xfId="3" applyFont="1" applyBorder="1" applyAlignment="1">
      <alignment horizontal="left"/>
    </xf>
    <xf numFmtId="3" fontId="7" fillId="0" borderId="3" xfId="71" applyNumberFormat="1" applyFont="1" applyBorder="1" applyAlignment="1">
      <alignment vertical="center"/>
    </xf>
    <xf numFmtId="166" fontId="7" fillId="0" borderId="3" xfId="71" applyNumberFormat="1" applyFont="1" applyBorder="1" applyAlignment="1">
      <alignment vertical="center"/>
    </xf>
    <xf numFmtId="3" fontId="7" fillId="0" borderId="3" xfId="71" applyNumberFormat="1" applyFont="1" applyBorder="1" applyAlignment="1">
      <alignment horizontal="center" vertical="center"/>
    </xf>
    <xf numFmtId="0" fontId="7" fillId="0" borderId="3" xfId="71" applyFont="1" applyBorder="1" applyAlignment="1">
      <alignment horizontal="right" vertical="center"/>
    </xf>
    <xf numFmtId="0" fontId="7" fillId="0" borderId="3" xfId="3" applyFont="1" applyBorder="1" applyAlignment="1">
      <alignment horizontal="left"/>
    </xf>
    <xf numFmtId="0" fontId="7" fillId="0" borderId="28" xfId="3" applyFont="1" applyBorder="1" applyAlignment="1">
      <alignment horizontal="center"/>
    </xf>
    <xf numFmtId="3" fontId="7" fillId="0" borderId="3" xfId="3" applyNumberFormat="1" applyFont="1" applyBorder="1" applyAlignment="1">
      <alignment horizontal="center"/>
    </xf>
    <xf numFmtId="166" fontId="7" fillId="0" borderId="3" xfId="3" applyNumberFormat="1" applyFont="1" applyBorder="1" applyAlignment="1">
      <alignment horizontal="center"/>
    </xf>
    <xf numFmtId="1" fontId="7" fillId="0" borderId="28" xfId="71" applyNumberFormat="1" applyFont="1" applyBorder="1" applyAlignment="1">
      <alignment horizontal="center" vertical="center"/>
    </xf>
    <xf numFmtId="166" fontId="7" fillId="0" borderId="3" xfId="71" applyNumberFormat="1" applyFont="1" applyBorder="1" applyAlignment="1">
      <alignment horizontal="center" vertical="center"/>
    </xf>
    <xf numFmtId="49" fontId="17" fillId="0" borderId="28" xfId="71" applyNumberFormat="1" applyFont="1" applyBorder="1" applyAlignment="1">
      <alignment horizontal="center" vertical="center"/>
    </xf>
    <xf numFmtId="1" fontId="7" fillId="0" borderId="28" xfId="3" applyNumberFormat="1" applyFont="1" applyBorder="1" applyAlignment="1">
      <alignment horizontal="center" vertical="center"/>
    </xf>
    <xf numFmtId="3" fontId="7" fillId="0" borderId="28" xfId="3" applyNumberFormat="1" applyFont="1" applyBorder="1" applyAlignment="1">
      <alignment horizontal="center" vertical="center"/>
    </xf>
    <xf numFmtId="166" fontId="7" fillId="0" borderId="28" xfId="3" applyNumberFormat="1" applyFont="1" applyBorder="1" applyAlignment="1">
      <alignment horizontal="center" vertical="center"/>
    </xf>
    <xf numFmtId="49" fontId="17" fillId="0" borderId="28" xfId="71" applyNumberFormat="1" applyFont="1" applyBorder="1" applyAlignment="1">
      <alignment horizontal="center"/>
    </xf>
    <xf numFmtId="1" fontId="7" fillId="0" borderId="28" xfId="3" applyNumberFormat="1" applyFont="1" applyBorder="1" applyAlignment="1">
      <alignment horizontal="center"/>
    </xf>
    <xf numFmtId="3" fontId="7" fillId="0" borderId="28" xfId="3" applyNumberFormat="1" applyFont="1" applyBorder="1" applyAlignment="1">
      <alignment horizontal="center"/>
    </xf>
    <xf numFmtId="166" fontId="7" fillId="0" borderId="28" xfId="3" applyNumberFormat="1" applyFont="1" applyBorder="1" applyAlignment="1">
      <alignment horizontal="center"/>
    </xf>
    <xf numFmtId="0" fontId="17" fillId="0" borderId="28" xfId="71" applyFont="1" applyBorder="1" applyAlignment="1">
      <alignment horizontal="center"/>
    </xf>
    <xf numFmtId="1" fontId="17" fillId="0" borderId="3" xfId="71" applyNumberFormat="1" applyFont="1" applyBorder="1" applyAlignment="1">
      <alignment horizontal="center"/>
    </xf>
    <xf numFmtId="3" fontId="17" fillId="0" borderId="3" xfId="69" applyNumberFormat="1" applyFont="1" applyFill="1" applyBorder="1" applyAlignment="1" applyProtection="1">
      <alignment horizontal="center" vertical="center"/>
    </xf>
    <xf numFmtId="166" fontId="17" fillId="0" borderId="3" xfId="69" applyNumberFormat="1" applyFont="1" applyFill="1" applyBorder="1" applyAlignment="1" applyProtection="1">
      <alignment horizontal="center" vertical="center"/>
    </xf>
    <xf numFmtId="0" fontId="7" fillId="0" borderId="3" xfId="71" applyFont="1" applyBorder="1" applyAlignment="1">
      <alignment horizontal="center" vertical="top"/>
    </xf>
    <xf numFmtId="170" fontId="7" fillId="0" borderId="28" xfId="72" applyFont="1" applyFill="1" applyBorder="1" applyAlignment="1" applyProtection="1">
      <alignment horizontal="center" vertical="center"/>
    </xf>
    <xf numFmtId="0" fontId="32" fillId="0" borderId="3" xfId="71" applyFont="1" applyBorder="1" applyAlignment="1">
      <alignment horizontal="center" vertical="center"/>
    </xf>
    <xf numFmtId="0" fontId="7" fillId="0" borderId="3" xfId="71" applyFont="1" applyBorder="1" applyAlignment="1">
      <alignment horizontal="center"/>
    </xf>
    <xf numFmtId="166" fontId="7" fillId="0" borderId="28" xfId="71" applyNumberFormat="1" applyFont="1" applyBorder="1"/>
    <xf numFmtId="9" fontId="7" fillId="0" borderId="3" xfId="74" applyFont="1" applyFill="1" applyBorder="1" applyAlignment="1">
      <alignment horizontal="center"/>
    </xf>
    <xf numFmtId="166" fontId="7" fillId="0" borderId="3" xfId="74" applyNumberFormat="1" applyFont="1" applyFill="1" applyBorder="1" applyAlignment="1">
      <alignment horizontal="center"/>
    </xf>
    <xf numFmtId="0" fontId="7" fillId="0" borderId="2" xfId="3" applyFont="1" applyBorder="1" applyAlignment="1">
      <alignment horizontal="center" vertical="center"/>
    </xf>
    <xf numFmtId="166" fontId="7" fillId="0" borderId="2" xfId="3" applyNumberFormat="1" applyFont="1" applyBorder="1" applyAlignment="1">
      <alignment horizontal="center" vertical="center"/>
    </xf>
    <xf numFmtId="166" fontId="12" fillId="0" borderId="12" xfId="71" applyNumberFormat="1" applyFont="1" applyBorder="1" applyAlignment="1">
      <alignment horizontal="left" vertical="center"/>
    </xf>
    <xf numFmtId="4" fontId="29" fillId="0" borderId="3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166" fontId="60" fillId="0" borderId="0" xfId="0" applyNumberFormat="1" applyFont="1" applyAlignment="1">
      <alignment horizontal="left"/>
    </xf>
    <xf numFmtId="0" fontId="7" fillId="0" borderId="3" xfId="11" applyFont="1" applyBorder="1" applyAlignment="1">
      <alignment vertical="center"/>
    </xf>
    <xf numFmtId="0" fontId="7" fillId="0" borderId="3" xfId="11" applyFont="1" applyBorder="1" applyAlignment="1">
      <alignment vertical="center" wrapText="1"/>
    </xf>
    <xf numFmtId="0" fontId="7" fillId="0" borderId="3" xfId="11" applyFont="1" applyFill="1" applyBorder="1" applyAlignment="1">
      <alignment vertical="center"/>
    </xf>
    <xf numFmtId="0" fontId="14" fillId="0" borderId="3" xfId="11" applyFont="1" applyBorder="1" applyAlignment="1">
      <alignment vertical="center" wrapText="1"/>
    </xf>
    <xf numFmtId="9" fontId="0" fillId="0" borderId="5" xfId="111" applyFont="1" applyBorder="1"/>
    <xf numFmtId="9" fontId="0" fillId="0" borderId="8" xfId="111" applyFont="1" applyBorder="1"/>
    <xf numFmtId="9" fontId="0" fillId="0" borderId="0" xfId="111" applyFont="1"/>
    <xf numFmtId="9" fontId="20" fillId="2" borderId="1" xfId="111" applyFont="1" applyFill="1" applyBorder="1" applyAlignment="1">
      <alignment horizontal="center" vertical="center"/>
    </xf>
    <xf numFmtId="9" fontId="12" fillId="0" borderId="1" xfId="111" applyFont="1" applyBorder="1" applyAlignment="1">
      <alignment vertical="center"/>
    </xf>
    <xf numFmtId="9" fontId="7" fillId="0" borderId="3" xfId="111" applyFont="1" applyBorder="1" applyAlignment="1">
      <alignment vertical="center" wrapText="1"/>
    </xf>
    <xf numFmtId="9" fontId="7" fillId="0" borderId="3" xfId="111" applyFont="1" applyBorder="1" applyAlignment="1">
      <alignment vertical="center"/>
    </xf>
    <xf numFmtId="9" fontId="7" fillId="0" borderId="3" xfId="111" applyFont="1" applyBorder="1" applyAlignment="1">
      <alignment horizontal="center" vertical="center"/>
    </xf>
    <xf numFmtId="9" fontId="8" fillId="0" borderId="29" xfId="111" applyFont="1" applyBorder="1" applyAlignment="1">
      <alignment horizontal="center" vertical="center"/>
    </xf>
    <xf numFmtId="9" fontId="0" fillId="0" borderId="2" xfId="111" applyFont="1" applyBorder="1" applyAlignment="1">
      <alignment horizontal="center" vertical="center"/>
    </xf>
    <xf numFmtId="167" fontId="27" fillId="0" borderId="3" xfId="0" applyNumberFormat="1" applyFont="1" applyBorder="1" applyAlignment="1">
      <alignment horizontal="center" vertical="center"/>
    </xf>
    <xf numFmtId="167" fontId="27" fillId="0" borderId="3" xfId="0" applyNumberFormat="1" applyFont="1" applyBorder="1" applyAlignment="1">
      <alignment horizontal="center"/>
    </xf>
    <xf numFmtId="0" fontId="61" fillId="0" borderId="3" xfId="0" applyFont="1" applyBorder="1" applyAlignment="1">
      <alignment vertical="center" wrapText="1"/>
    </xf>
    <xf numFmtId="0" fontId="32" fillId="0" borderId="3" xfId="0" applyFont="1" applyBorder="1" applyAlignment="1">
      <alignment horizontal="center"/>
    </xf>
    <xf numFmtId="0" fontId="32" fillId="0" borderId="3" xfId="0" applyFont="1" applyBorder="1" applyAlignment="1">
      <alignment wrapText="1"/>
    </xf>
    <xf numFmtId="4" fontId="27" fillId="0" borderId="3" xfId="0" applyNumberFormat="1" applyFont="1" applyBorder="1"/>
    <xf numFmtId="0" fontId="27" fillId="0" borderId="3" xfId="0" applyFont="1" applyBorder="1" applyAlignment="1">
      <alignment wrapText="1"/>
    </xf>
    <xf numFmtId="0" fontId="32" fillId="0" borderId="0" xfId="1" applyFont="1" applyBorder="1" applyAlignment="1">
      <alignment vertical="center"/>
    </xf>
    <xf numFmtId="0" fontId="32" fillId="0" borderId="3" xfId="1" applyFont="1" applyBorder="1" applyAlignment="1">
      <alignment vertical="center"/>
    </xf>
    <xf numFmtId="0" fontId="7" fillId="0" borderId="28" xfId="0" applyFont="1" applyBorder="1" applyAlignment="1">
      <alignment vertical="center" wrapText="1"/>
    </xf>
    <xf numFmtId="0" fontId="13" fillId="0" borderId="3" xfId="3" applyFont="1" applyBorder="1" applyAlignment="1">
      <alignment horizontal="left" vertical="center"/>
    </xf>
    <xf numFmtId="0" fontId="55" fillId="0" borderId="3" xfId="3" applyFont="1" applyBorder="1" applyAlignment="1">
      <alignment horizontal="left"/>
    </xf>
    <xf numFmtId="49" fontId="62" fillId="0" borderId="28" xfId="0" applyNumberFormat="1" applyFont="1" applyBorder="1" applyAlignment="1">
      <alignment horizontal="center" vertical="center"/>
    </xf>
    <xf numFmtId="166" fontId="7" fillId="0" borderId="3" xfId="71" applyNumberFormat="1" applyFont="1" applyBorder="1" applyAlignment="1">
      <alignment horizontal="center" wrapText="1"/>
    </xf>
    <xf numFmtId="9" fontId="7" fillId="0" borderId="3" xfId="15" applyNumberFormat="1" applyFont="1" applyBorder="1" applyAlignment="1">
      <alignment horizontal="center" wrapText="1"/>
    </xf>
    <xf numFmtId="0" fontId="6" fillId="0" borderId="0" xfId="71" applyFont="1" applyAlignment="1">
      <alignment horizontal="center"/>
    </xf>
    <xf numFmtId="0" fontId="12" fillId="0" borderId="3" xfId="71" applyFont="1" applyBorder="1" applyAlignment="1">
      <alignment horizontal="center" vertical="center" wrapText="1"/>
    </xf>
    <xf numFmtId="9" fontId="7" fillId="0" borderId="3" xfId="74" applyFont="1" applyBorder="1" applyAlignment="1">
      <alignment horizontal="center" wrapText="1"/>
    </xf>
    <xf numFmtId="4" fontId="7" fillId="0" borderId="3" xfId="0" applyNumberFormat="1" applyFont="1" applyBorder="1"/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167" fontId="7" fillId="0" borderId="3" xfId="0" applyNumberFormat="1" applyFont="1" applyBorder="1" applyAlignment="1">
      <alignment horizontal="right" vertical="center"/>
    </xf>
    <xf numFmtId="9" fontId="7" fillId="0" borderId="28" xfId="3" applyNumberFormat="1" applyFont="1" applyBorder="1" applyAlignment="1">
      <alignment horizontal="center" vertical="center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left" vertical="center" wrapText="1"/>
    </xf>
    <xf numFmtId="0" fontId="9" fillId="0" borderId="3" xfId="0" applyFont="1" applyBorder="1"/>
    <xf numFmtId="0" fontId="12" fillId="0" borderId="3" xfId="11" applyFont="1" applyFill="1" applyBorder="1" applyAlignment="1">
      <alignment vertical="center"/>
    </xf>
    <xf numFmtId="0" fontId="11" fillId="0" borderId="8" xfId="71" applyFont="1" applyBorder="1" applyAlignment="1">
      <alignment vertical="center"/>
    </xf>
    <xf numFmtId="0" fontId="7" fillId="0" borderId="49" xfId="0" applyFont="1" applyBorder="1" applyAlignment="1">
      <alignment horizontal="center" vertical="top"/>
    </xf>
    <xf numFmtId="0" fontId="7" fillId="0" borderId="49" xfId="73" applyFont="1" applyBorder="1" applyAlignment="1">
      <alignment vertical="center" wrapText="1"/>
    </xf>
    <xf numFmtId="49" fontId="17" fillId="0" borderId="50" xfId="0" applyNumberFormat="1" applyFont="1" applyBorder="1" applyAlignment="1">
      <alignment horizontal="center" vertical="center"/>
    </xf>
    <xf numFmtId="4" fontId="7" fillId="0" borderId="49" xfId="0" applyNumberFormat="1" applyFont="1" applyBorder="1" applyAlignment="1">
      <alignment horizontal="center" vertical="center"/>
    </xf>
    <xf numFmtId="170" fontId="7" fillId="0" borderId="49" xfId="0" applyNumberFormat="1" applyFont="1" applyBorder="1" applyAlignment="1">
      <alignment horizontal="center" vertical="center"/>
    </xf>
    <xf numFmtId="1" fontId="7" fillId="0" borderId="28" xfId="71" applyNumberFormat="1" applyFont="1" applyBorder="1" applyAlignment="1">
      <alignment horizontal="center"/>
    </xf>
    <xf numFmtId="167" fontId="7" fillId="0" borderId="3" xfId="74" applyNumberFormat="1" applyFont="1" applyFill="1" applyBorder="1" applyAlignment="1">
      <alignment horizontal="center"/>
    </xf>
    <xf numFmtId="167" fontId="7" fillId="0" borderId="3" xfId="72" applyNumberFormat="1" applyFont="1" applyBorder="1" applyAlignment="1">
      <alignment horizontal="center" vertical="center"/>
    </xf>
    <xf numFmtId="167" fontId="9" fillId="0" borderId="0" xfId="71" applyNumberFormat="1" applyFont="1"/>
    <xf numFmtId="0" fontId="7" fillId="0" borderId="3" xfId="3" applyFont="1" applyBorder="1" applyAlignment="1">
      <alignment horizontal="left" vertical="top" wrapText="1"/>
    </xf>
    <xf numFmtId="170" fontId="0" fillId="0" borderId="6" xfId="0" applyNumberFormat="1" applyBorder="1"/>
    <xf numFmtId="170" fontId="0" fillId="0" borderId="9" xfId="0" applyNumberFormat="1" applyBorder="1"/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94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/>
    </xf>
    <xf numFmtId="0" fontId="9" fillId="0" borderId="3" xfId="3" applyFont="1" applyBorder="1" applyAlignment="1">
      <alignment horizontal="center" wrapText="1"/>
    </xf>
    <xf numFmtId="0" fontId="9" fillId="0" borderId="50" xfId="0" applyFont="1" applyBorder="1" applyAlignment="1">
      <alignment vertical="center" wrapText="1"/>
    </xf>
    <xf numFmtId="167" fontId="17" fillId="0" borderId="3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2" fillId="0" borderId="3" xfId="71" applyFont="1" applyBorder="1" applyAlignment="1">
      <alignment horizontal="left" wrapText="1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21" fillId="0" borderId="22" xfId="0" applyFont="1" applyBorder="1" applyAlignment="1">
      <alignment horizontal="right" vertical="center"/>
    </xf>
    <xf numFmtId="0" fontId="21" fillId="0" borderId="23" xfId="0" applyFont="1" applyBorder="1" applyAlignment="1">
      <alignment horizontal="right" vertical="center"/>
    </xf>
    <xf numFmtId="0" fontId="25" fillId="0" borderId="18" xfId="0" applyFont="1" applyBorder="1" applyAlignment="1">
      <alignment horizontal="right" vertical="center"/>
    </xf>
    <xf numFmtId="0" fontId="25" fillId="0" borderId="11" xfId="0" applyFont="1" applyBorder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21" fillId="0" borderId="30" xfId="0" applyFont="1" applyBorder="1" applyAlignment="1">
      <alignment horizontal="right" vertical="center"/>
    </xf>
    <xf numFmtId="0" fontId="21" fillId="0" borderId="31" xfId="0" applyFont="1" applyBorder="1" applyAlignment="1">
      <alignment horizontal="right" vertical="center"/>
    </xf>
    <xf numFmtId="0" fontId="21" fillId="0" borderId="32" xfId="0" applyFont="1" applyBorder="1" applyAlignment="1">
      <alignment horizontal="right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7" fillId="0" borderId="12" xfId="0" applyFont="1" applyBorder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2" xfId="71" applyFont="1" applyBorder="1" applyAlignment="1">
      <alignment horizontal="left" vertical="center"/>
    </xf>
    <xf numFmtId="49" fontId="9" fillId="0" borderId="0" xfId="71" applyNumberFormat="1" applyFont="1" applyAlignment="1">
      <alignment horizontal="right" vertical="center"/>
    </xf>
    <xf numFmtId="0" fontId="19" fillId="0" borderId="0" xfId="71" applyFont="1" applyAlignment="1">
      <alignment horizontal="left" vertical="center"/>
    </xf>
    <xf numFmtId="0" fontId="9" fillId="0" borderId="4" xfId="71" applyFont="1" applyBorder="1" applyAlignment="1">
      <alignment horizontal="left" vertical="center" wrapText="1"/>
    </xf>
    <xf numFmtId="0" fontId="9" fillId="0" borderId="5" xfId="71" applyFont="1" applyBorder="1" applyAlignment="1">
      <alignment horizontal="left" vertical="center" wrapText="1"/>
    </xf>
    <xf numFmtId="0" fontId="9" fillId="0" borderId="7" xfId="71" applyFont="1" applyBorder="1" applyAlignment="1">
      <alignment horizontal="left" vertical="center" wrapText="1"/>
    </xf>
    <xf numFmtId="0" fontId="9" fillId="0" borderId="8" xfId="71" applyFont="1" applyBorder="1" applyAlignment="1">
      <alignment horizontal="left" vertical="center" wrapText="1"/>
    </xf>
    <xf numFmtId="49" fontId="9" fillId="0" borderId="0" xfId="71" applyNumberFormat="1" applyFont="1" applyAlignment="1">
      <alignment vertical="center"/>
    </xf>
    <xf numFmtId="0" fontId="7" fillId="0" borderId="50" xfId="0" applyFont="1" applyBorder="1" applyAlignment="1">
      <alignment wrapText="1"/>
    </xf>
    <xf numFmtId="0" fontId="20" fillId="65" borderId="12" xfId="0" applyFont="1" applyFill="1" applyBorder="1" applyAlignment="1">
      <alignment horizontal="center" vertical="center"/>
    </xf>
    <xf numFmtId="2" fontId="20" fillId="65" borderId="12" xfId="0" applyNumberFormat="1" applyFont="1" applyFill="1" applyBorder="1" applyAlignment="1">
      <alignment horizontal="center" vertical="center"/>
    </xf>
    <xf numFmtId="171" fontId="20" fillId="65" borderId="12" xfId="0" applyNumberFormat="1" applyFont="1" applyFill="1" applyBorder="1" applyAlignment="1">
      <alignment horizontal="center" vertical="center"/>
    </xf>
    <xf numFmtId="0" fontId="0" fillId="0" borderId="0" xfId="0" applyBorder="1"/>
    <xf numFmtId="0" fontId="20" fillId="65" borderId="1" xfId="0" applyFont="1" applyFill="1" applyBorder="1" applyAlignment="1">
      <alignment horizontal="center" vertical="center"/>
    </xf>
    <xf numFmtId="2" fontId="20" fillId="65" borderId="1" xfId="0" applyNumberFormat="1" applyFont="1" applyFill="1" applyBorder="1" applyAlignment="1">
      <alignment horizontal="center" vertical="center"/>
    </xf>
    <xf numFmtId="167" fontId="20" fillId="65" borderId="1" xfId="0" applyNumberFormat="1" applyFont="1" applyFill="1" applyBorder="1" applyAlignment="1">
      <alignment horizontal="center" vertical="center"/>
    </xf>
    <xf numFmtId="0" fontId="27" fillId="0" borderId="50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/>
    </xf>
    <xf numFmtId="166" fontId="20" fillId="65" borderId="1" xfId="0" applyNumberFormat="1" applyFont="1" applyFill="1" applyBorder="1" applyAlignment="1">
      <alignment horizontal="center" vertical="center"/>
    </xf>
    <xf numFmtId="0" fontId="17" fillId="0" borderId="50" xfId="0" applyFont="1" applyBorder="1" applyAlignment="1">
      <alignment horizontal="center"/>
    </xf>
    <xf numFmtId="170" fontId="20" fillId="65" borderId="12" xfId="0" applyNumberFormat="1" applyFont="1" applyFill="1" applyBorder="1" applyAlignment="1">
      <alignment horizontal="center" vertical="center"/>
    </xf>
    <xf numFmtId="0" fontId="7" fillId="0" borderId="50" xfId="71" applyFont="1" applyBorder="1" applyAlignment="1">
      <alignment horizontal="center" vertical="center"/>
    </xf>
    <xf numFmtId="0" fontId="7" fillId="0" borderId="50" xfId="3" applyFont="1" applyBorder="1" applyAlignment="1">
      <alignment horizontal="center"/>
    </xf>
    <xf numFmtId="49" fontId="17" fillId="0" borderId="50" xfId="71" applyNumberFormat="1" applyFont="1" applyBorder="1" applyAlignment="1">
      <alignment horizontal="center" vertical="center"/>
    </xf>
    <xf numFmtId="49" fontId="17" fillId="0" borderId="50" xfId="71" applyNumberFormat="1" applyFont="1" applyBorder="1" applyAlignment="1">
      <alignment horizontal="center"/>
    </xf>
    <xf numFmtId="0" fontId="17" fillId="0" borderId="50" xfId="71" applyFont="1" applyBorder="1" applyAlignment="1">
      <alignment horizontal="center"/>
    </xf>
    <xf numFmtId="0" fontId="7" fillId="0" borderId="50" xfId="3" applyFont="1" applyBorder="1" applyAlignment="1">
      <alignment horizontal="center" vertical="center"/>
    </xf>
    <xf numFmtId="0" fontId="7" fillId="0" borderId="50" xfId="71" applyFont="1" applyBorder="1" applyAlignment="1">
      <alignment horizontal="center"/>
    </xf>
    <xf numFmtId="0" fontId="20" fillId="65" borderId="12" xfId="71" applyFont="1" applyFill="1" applyBorder="1" applyAlignment="1">
      <alignment horizontal="center" vertical="center"/>
    </xf>
    <xf numFmtId="0" fontId="20" fillId="65" borderId="34" xfId="71" applyFont="1" applyFill="1" applyBorder="1" applyAlignment="1">
      <alignment horizontal="center" vertical="center"/>
    </xf>
    <xf numFmtId="3" fontId="20" fillId="65" borderId="33" xfId="71" applyNumberFormat="1" applyFont="1" applyFill="1" applyBorder="1" applyAlignment="1">
      <alignment horizontal="center" vertical="center"/>
    </xf>
    <xf numFmtId="166" fontId="20" fillId="65" borderId="12" xfId="71" applyNumberFormat="1" applyFont="1" applyFill="1" applyBorder="1" applyAlignment="1">
      <alignment horizontal="center" vertical="center"/>
    </xf>
  </cellXfs>
  <cellStyles count="273">
    <cellStyle name="20% - Accent1" xfId="45" builtinId="30" customBuiltin="1"/>
    <cellStyle name="20% - Accent1 2" xfId="145" xr:uid="{4506603F-1FC4-4A95-B2D6-5C7E7E791E9C}"/>
    <cellStyle name="20% - Accent1 3" xfId="144" xr:uid="{9FE47D38-C7F8-49CB-910A-89D41F1A2A7C}"/>
    <cellStyle name="20% - Accent2" xfId="49" builtinId="34" customBuiltin="1"/>
    <cellStyle name="20% - Accent2 2" xfId="147" xr:uid="{B93C7D48-1D11-4C1C-8E7C-34E7D13A3E1A}"/>
    <cellStyle name="20% - Accent2 3" xfId="146" xr:uid="{0F60236B-8B2E-479B-BD40-95B755ED3546}"/>
    <cellStyle name="20% - Accent3" xfId="53" builtinId="38" customBuiltin="1"/>
    <cellStyle name="20% - Accent3 2" xfId="149" xr:uid="{01C9D3FB-0A86-4B08-8BC4-B03E3C1E90DD}"/>
    <cellStyle name="20% - Accent3 3" xfId="148" xr:uid="{45998971-B5AC-4D3B-86C8-8D63D014983E}"/>
    <cellStyle name="20% - Accent4" xfId="57" builtinId="42" customBuiltin="1"/>
    <cellStyle name="20% - Accent4 2" xfId="151" xr:uid="{C2AFA14B-6802-4110-9B96-D3685C173318}"/>
    <cellStyle name="20% - Accent4 3" xfId="150" xr:uid="{D954A11C-B1E8-4DB5-8115-EB635737D54A}"/>
    <cellStyle name="20% - Accent5" xfId="61" builtinId="46" customBuiltin="1"/>
    <cellStyle name="20% - Accent5 2" xfId="153" xr:uid="{33328D5D-E878-4C5D-9AB7-3C0ED10FB56C}"/>
    <cellStyle name="20% - Accent5 3" xfId="152" xr:uid="{69C1F88E-AC73-450F-AF45-D1CC407ABC60}"/>
    <cellStyle name="20% - Accent6" xfId="65" builtinId="50" customBuiltin="1"/>
    <cellStyle name="20% - Accent6 2" xfId="155" xr:uid="{BE822B4E-7D1D-4FB7-9812-7F72DE5E133D}"/>
    <cellStyle name="20% - Accent6 3" xfId="154" xr:uid="{650F2607-948A-4ED4-9278-3E37159A0517}"/>
    <cellStyle name="40% - Accent1" xfId="46" builtinId="31" customBuiltin="1"/>
    <cellStyle name="40% - Accent1 2" xfId="157" xr:uid="{650BBC88-0B82-4A1C-8B4B-1AFDE077ADA7}"/>
    <cellStyle name="40% - Accent1 3" xfId="156" xr:uid="{E647D84F-6281-497A-ABFA-BCA914EFF0B7}"/>
    <cellStyle name="40% - Accent2" xfId="50" builtinId="35" customBuiltin="1"/>
    <cellStyle name="40% - Accent2 2" xfId="159" xr:uid="{6759904C-04CA-4DE7-9FDF-D3A31EAA66B9}"/>
    <cellStyle name="40% - Accent2 3" xfId="158" xr:uid="{01D0D2F4-AAC2-49B2-95CD-956CDB33EB14}"/>
    <cellStyle name="40% - Accent3" xfId="54" builtinId="39" customBuiltin="1"/>
    <cellStyle name="40% - Accent3 2" xfId="161" xr:uid="{AFBBB4EF-181D-46F6-972E-002B2F127171}"/>
    <cellStyle name="40% - Accent3 3" xfId="160" xr:uid="{6BFC340B-AA70-47AF-8CA4-B8B9FCC92036}"/>
    <cellStyle name="40% - Accent4" xfId="58" builtinId="43" customBuiltin="1"/>
    <cellStyle name="40% - Accent4 2" xfId="163" xr:uid="{4709728F-C450-4628-B30B-28764CE7BAA6}"/>
    <cellStyle name="40% - Accent4 3" xfId="162" xr:uid="{44F2B63E-56CD-42B0-A157-E28B9442C57E}"/>
    <cellStyle name="40% - Accent5" xfId="62" builtinId="47" customBuiltin="1"/>
    <cellStyle name="40% - Accent5 2" xfId="165" xr:uid="{397FC6BE-DC38-4ADA-9CF9-1118096B404F}"/>
    <cellStyle name="40% - Accent5 3" xfId="164" xr:uid="{9F236165-28FE-4755-83C5-14731C8C8B97}"/>
    <cellStyle name="40% - Accent6" xfId="66" builtinId="51" customBuiltin="1"/>
    <cellStyle name="40% - Accent6 2" xfId="167" xr:uid="{76630923-7BA6-4D4F-A2B4-18874181E824}"/>
    <cellStyle name="40% - Accent6 3" xfId="166" xr:uid="{E195CD97-CEDD-4F3F-8C42-3461E1145350}"/>
    <cellStyle name="60% - Accent1" xfId="47" builtinId="32" customBuiltin="1"/>
    <cellStyle name="60% - Accent1 2" xfId="169" xr:uid="{D993976B-DEEF-43E9-99BC-C45941328780}"/>
    <cellStyle name="60% - Accent1 3" xfId="168" xr:uid="{97A326B8-BF90-4022-B56E-926F044D6B1F}"/>
    <cellStyle name="60% - Accent2" xfId="51" builtinId="36" customBuiltin="1"/>
    <cellStyle name="60% - Accent2 2" xfId="171" xr:uid="{9230834E-3181-4E9A-9A9A-FBA368ED150D}"/>
    <cellStyle name="60% - Accent2 3" xfId="170" xr:uid="{B17DE12A-7FCF-49C0-B393-3C8A3D472E2A}"/>
    <cellStyle name="60% - Accent3" xfId="55" builtinId="40" customBuiltin="1"/>
    <cellStyle name="60% - Accent3 2" xfId="173" xr:uid="{CB73339D-CFF9-4C65-978D-D02F470BFDAB}"/>
    <cellStyle name="60% - Accent3 3" xfId="172" xr:uid="{8319A5F2-3301-41DA-BD0B-A39E459CBCF6}"/>
    <cellStyle name="60% - Accent4" xfId="59" builtinId="44" customBuiltin="1"/>
    <cellStyle name="60% - Accent4 2" xfId="175" xr:uid="{D6EA3D6F-DC86-4394-A140-120A3A92DD35}"/>
    <cellStyle name="60% - Accent4 3" xfId="174" xr:uid="{D77302F4-B43A-4388-82C9-702609113F83}"/>
    <cellStyle name="60% - Accent5" xfId="63" builtinId="48" customBuiltin="1"/>
    <cellStyle name="60% - Accent5 2" xfId="177" xr:uid="{9165E4E0-5387-4918-A2F4-C6ADDC8F8CEB}"/>
    <cellStyle name="60% - Accent5 3" xfId="176" xr:uid="{2B171CC5-A01D-4BD5-A0D5-3CBC0F0203BC}"/>
    <cellStyle name="60% - Accent6" xfId="67" builtinId="52" customBuiltin="1"/>
    <cellStyle name="60% - Accent6 2" xfId="179" xr:uid="{F8CB2040-A398-4693-8EA9-8A2FE02640FD}"/>
    <cellStyle name="60% - Accent6 3" xfId="178" xr:uid="{724F409B-B42A-4ECA-ABE5-53C5021C97C6}"/>
    <cellStyle name="Accent1" xfId="44" builtinId="29" customBuiltin="1"/>
    <cellStyle name="Accent1 2" xfId="181" xr:uid="{53E1FD69-113E-4089-9CC1-0193E4ECB0DB}"/>
    <cellStyle name="Accent1 3" xfId="180" xr:uid="{51720030-145E-4855-BB2A-5FA0F2F07455}"/>
    <cellStyle name="Accent2" xfId="48" builtinId="33" customBuiltin="1"/>
    <cellStyle name="Accent2 2" xfId="183" xr:uid="{E7959CBA-BCD1-40E9-B713-513A414ABDE3}"/>
    <cellStyle name="Accent2 3" xfId="182" xr:uid="{7FF0FABB-30B0-437B-9EA0-54F3F49F29BE}"/>
    <cellStyle name="Accent3" xfId="52" builtinId="37" customBuiltin="1"/>
    <cellStyle name="Accent3 2" xfId="185" xr:uid="{9A9B12FC-D813-409A-8A15-D9A8584B841C}"/>
    <cellStyle name="Accent3 3" xfId="184" xr:uid="{1403DB13-C04C-408A-9B64-C34F03168261}"/>
    <cellStyle name="Accent4" xfId="56" builtinId="41" customBuiltin="1"/>
    <cellStyle name="Accent4 2" xfId="187" xr:uid="{727D5415-8D03-4F90-90AD-1798034C3E73}"/>
    <cellStyle name="Accent4 3" xfId="186" xr:uid="{4F368528-DFCD-458F-9FC5-F5A91122964C}"/>
    <cellStyle name="Accent5" xfId="60" builtinId="45" customBuiltin="1"/>
    <cellStyle name="Accent5 2" xfId="189" xr:uid="{A303BAF0-37AF-49FC-BD22-EDCA25D67B87}"/>
    <cellStyle name="Accent5 3" xfId="188" xr:uid="{822BA342-0F61-44FC-A1FF-6266640F78EE}"/>
    <cellStyle name="Accent6" xfId="64" builtinId="49" customBuiltin="1"/>
    <cellStyle name="Accent6 2" xfId="191" xr:uid="{861BA229-C450-4D52-BD69-92C960BB1F24}"/>
    <cellStyle name="Accent6 3" xfId="190" xr:uid="{3B6A279F-FF0D-49E9-A837-9C79006CDB63}"/>
    <cellStyle name="amount" xfId="139" xr:uid="{7F72B573-AC71-46F1-B4EF-68F0B13583B0}"/>
    <cellStyle name="Bad" xfId="34" builtinId="27" customBuiltin="1"/>
    <cellStyle name="Bad 2" xfId="193" xr:uid="{49838F7E-D96E-4604-BE65-51D5AFE534CD}"/>
    <cellStyle name="Bad 3" xfId="192" xr:uid="{419CCB5D-3BC4-4C5A-971C-32BDD54D6A56}"/>
    <cellStyle name="Body text" xfId="134" xr:uid="{727B3537-768A-482D-A683-8526581A54A3}"/>
    <cellStyle name="Calculation" xfId="38" builtinId="22" customBuiltin="1"/>
    <cellStyle name="Calculation 2" xfId="195" xr:uid="{5CD48754-5D5C-4082-BE9F-B58C02CB4B89}"/>
    <cellStyle name="Calculation 3" xfId="194" xr:uid="{B4B2A03B-0A76-4A75-9F8C-FD75BA49F945}"/>
    <cellStyle name="Check Cell" xfId="40" builtinId="23" customBuiltin="1"/>
    <cellStyle name="Check Cell 2" xfId="197" xr:uid="{D0F5B24A-28F9-4497-B5F0-C7F33E215832}"/>
    <cellStyle name="Check Cell 3" xfId="196" xr:uid="{5E67566E-2005-421B-8CF8-03AC63E98386}"/>
    <cellStyle name="Comma 10" xfId="198" xr:uid="{0B2FE154-373C-4E43-B34E-885937899A56}"/>
    <cellStyle name="Comma 11" xfId="199" xr:uid="{8BBEB047-9D49-44D4-ACCD-7EF5BBF1AB59}"/>
    <cellStyle name="Comma 12" xfId="200" xr:uid="{5E4C15A2-F7FF-4A08-AAC1-0B3BAEA8227D}"/>
    <cellStyle name="Comma 13" xfId="201" xr:uid="{D7C2D84F-28F2-430B-813A-2CF1095C2B62}"/>
    <cellStyle name="Comma 14" xfId="202" xr:uid="{BF26CAAF-FC17-4108-9CB0-60F31D113135}"/>
    <cellStyle name="Comma 15" xfId="203" xr:uid="{1FA6A295-3397-4963-BEA4-E0DFB5935E89}"/>
    <cellStyle name="Comma 16" xfId="204" xr:uid="{D6E61842-AAF4-403E-860B-55295F249580}"/>
    <cellStyle name="Comma 17" xfId="205" xr:uid="{8CE08456-BB0F-483C-87C0-FB8C85584B31}"/>
    <cellStyle name="Comma 18" xfId="206" xr:uid="{8631EF47-AFC2-43A5-AE5F-F88B11E89F4A}"/>
    <cellStyle name="Comma 19" xfId="207" xr:uid="{3F20485A-E8E2-4D6C-B472-ADD1348D5715}"/>
    <cellStyle name="Comma 2" xfId="4" xr:uid="{00000000-0005-0000-0000-000000000000}"/>
    <cellStyle name="Comma 2 2" xfId="15" xr:uid="{F6FA9FCC-313D-4695-8A8B-45DD470B7B98}"/>
    <cellStyle name="Comma 2 2 2" xfId="132" xr:uid="{3CC62C54-12BF-4434-BBA9-89E8162C049B}"/>
    <cellStyle name="Comma 2 2 2 2" xfId="260" xr:uid="{D1DE306C-BA51-4FCA-BFBA-464ABAB56675}"/>
    <cellStyle name="Comma 2 2 3" xfId="130" xr:uid="{D6A2D5B4-44EB-463B-AC69-5A8AD42762F2}"/>
    <cellStyle name="Comma 2 3" xfId="99" xr:uid="{F9CEFD65-D5F3-4BA9-9421-7D7F5B8BDBB2}"/>
    <cellStyle name="Comma 2 3 2" xfId="208" xr:uid="{2240C42C-6280-4E08-A5E9-3C9976D6642A}"/>
    <cellStyle name="Comma 2 3 2 2" xfId="23" xr:uid="{D0857B4D-292A-4C37-A2A5-FF9864545D14}"/>
    <cellStyle name="Comma 2 3 2 2 2" xfId="79" xr:uid="{8CF8EC96-FAED-4588-904B-523A22F55055}"/>
    <cellStyle name="Comma 2 4" xfId="86" xr:uid="{ADE1A5B8-208B-4F3B-98D6-82A63BFDE8CE}"/>
    <cellStyle name="Comma 20" xfId="209" xr:uid="{DAC51F5A-E0BE-417D-83D4-50330830F3E8}"/>
    <cellStyle name="Comma 21" xfId="210" xr:uid="{A64CE7BD-A25C-4E48-8C5D-8F4F4C10E8F1}"/>
    <cellStyle name="Comma 22" xfId="211" xr:uid="{DA1082E6-6B1F-4B71-881A-DB008C9732EE}"/>
    <cellStyle name="Comma 23" xfId="212" xr:uid="{AAB1ECB7-8E61-4FF7-A929-3A2279662B00}"/>
    <cellStyle name="Comma 23 2" xfId="213" xr:uid="{60540B8C-C932-4205-99B7-B82A71236B12}"/>
    <cellStyle name="Comma 24" xfId="214" xr:uid="{4B3B026A-D6A3-43A5-AD74-4EB55BD891BD}"/>
    <cellStyle name="Comma 25" xfId="261" xr:uid="{193430E5-8B9C-43E0-912C-579D17BFB211}"/>
    <cellStyle name="Comma 26" xfId="133" xr:uid="{CA83FF2E-5F10-4780-83DF-846C2A940D99}"/>
    <cellStyle name="Comma 3" xfId="12" xr:uid="{00000000-0005-0000-0000-000001000000}"/>
    <cellStyle name="Comma 3 2" xfId="24" xr:uid="{A8BBC7DA-6518-417C-8C38-06E8D62E25D0}"/>
    <cellStyle name="Comma 3 2 2" xfId="105" xr:uid="{8EAF89DA-E03C-42A7-A5B0-D9FC9B298921}"/>
    <cellStyle name="Comma 3 2 2 2" xfId="265" xr:uid="{19634AF8-0ED4-4693-85F2-79093877623E}"/>
    <cellStyle name="Comma 3 2 3" xfId="118" xr:uid="{BE2BD0EF-CB61-425B-BF0D-E975F2D0CEA6}"/>
    <cellStyle name="Comma 3 2 4" xfId="215" xr:uid="{1F1FF2AC-A9C3-4B54-9493-FA53D09CB960}"/>
    <cellStyle name="Comma 3 3" xfId="69" xr:uid="{F0DD615C-45E1-4DD3-86F7-09B1E77D859D}"/>
    <cellStyle name="Comma 4" xfId="97" xr:uid="{DF395C42-56B0-4C0F-B94F-0C87A8FF61B2}"/>
    <cellStyle name="Comma 4 2" xfId="114" xr:uid="{DE809055-8F24-4AB8-9292-698F3C25F576}"/>
    <cellStyle name="Comma 4 2 2" xfId="107" xr:uid="{6592DE4A-6AAF-449F-BA06-ADC6AC50A43C}"/>
    <cellStyle name="Comma 4 3" xfId="216" xr:uid="{0646CDBE-4934-4AB8-A21F-7F57214C3CDC}"/>
    <cellStyle name="Comma 5" xfId="83" xr:uid="{3D0B6309-32F6-46BF-A80F-26BEA000ADF9}"/>
    <cellStyle name="Comma 5 2" xfId="125" xr:uid="{0F12D122-D0F5-4CA1-B46D-53E792D3C67A}"/>
    <cellStyle name="Comma 5 3" xfId="217" xr:uid="{621CE3CD-22AA-41BD-B1C8-AE61E4951CD3}"/>
    <cellStyle name="Comma 6" xfId="218" xr:uid="{B958D34F-62F4-456A-8124-BF03E5049A38}"/>
    <cellStyle name="Comma 7" xfId="219" xr:uid="{15D8C2B9-CD0E-4DBF-9209-59F2C6CFC21F}"/>
    <cellStyle name="Comma 8" xfId="220" xr:uid="{3C3FBF4E-2C3E-4D5E-B9D6-572789BEB904}"/>
    <cellStyle name="Comma 9" xfId="221" xr:uid="{FC936D9A-8CE9-4CA0-A33D-F1DBFB9551F1}"/>
    <cellStyle name="Comma0" xfId="6" xr:uid="{00000000-0005-0000-0000-000002000000}"/>
    <cellStyle name="Currency 2" xfId="5" xr:uid="{00000000-0005-0000-0000-000003000000}"/>
    <cellStyle name="Currency 2 2" xfId="17" xr:uid="{4534290A-B249-4AB5-8B5B-CC917C1DE512}"/>
    <cellStyle name="Currency 3" xfId="13" xr:uid="{716E0516-E1A3-4DBB-A896-69FF3094DBFB}"/>
    <cellStyle name="Currency 3 2" xfId="77" xr:uid="{4C357C57-311E-4DF1-807D-4912DBB56882}"/>
    <cellStyle name="Currency 3 2 2" xfId="101" xr:uid="{94465027-5D31-4C6C-9C4A-7D8E6644426B}"/>
    <cellStyle name="Currency 3 2 3" xfId="94" xr:uid="{736209DA-82E2-4F10-A6E6-E533FE4EA24E}"/>
    <cellStyle name="Currency 3 3" xfId="76" xr:uid="{5B38F209-3480-4E82-93F5-105CBF5FA85B}"/>
    <cellStyle name="Currency 4" xfId="26" xr:uid="{A0FCB62D-E35D-4C31-BE80-53AF0900086D}"/>
    <cellStyle name="Currency 4 2" xfId="98" xr:uid="{45BF5074-9DBF-4D8A-A43A-6EF72FD0F894}"/>
    <cellStyle name="Currency 4 3" xfId="72" xr:uid="{21832CAD-1C37-42AF-8A96-4C4DBC104FAA}"/>
    <cellStyle name="Currency 4 3 2" xfId="267" xr:uid="{6BE3D73B-375F-4BE4-9CCA-471C241F48E3}"/>
    <cellStyle name="Currency 5" xfId="84" xr:uid="{220D211C-8577-4B7B-BD63-839E2B069E7E}"/>
    <cellStyle name="Currency 5 2" xfId="272" xr:uid="{60BF01D3-8775-496F-AA66-7D8060A29BD5}"/>
    <cellStyle name="Currency0" xfId="7" xr:uid="{00000000-0005-0000-0000-000004000000}"/>
    <cellStyle name="Currency0 2" xfId="75" xr:uid="{D57DD801-870E-4BE8-8A03-5FA41279C8EE}"/>
    <cellStyle name="Currency0 2 2" xfId="100" xr:uid="{D86C449D-2A88-4F41-8127-E5D7F7E36277}"/>
    <cellStyle name="Currency0 3" xfId="91" xr:uid="{A581815B-33BE-4198-A3DA-C3334E0D6D44}"/>
    <cellStyle name="Currency0 4" xfId="68" xr:uid="{6B1E1C5C-3675-458B-8A89-C4E8C7D28175}"/>
    <cellStyle name="Currency0 5" xfId="112" xr:uid="{1E4B4314-CAEB-468C-8EA0-AA98BF2DB631}"/>
    <cellStyle name="Currency0 6" xfId="128" xr:uid="{5A7D7645-5B69-4A19-AA3E-E704C4E1F869}"/>
    <cellStyle name="Date" xfId="8" xr:uid="{00000000-0005-0000-0000-000005000000}"/>
    <cellStyle name="Explanatory Text" xfId="42" builtinId="53" customBuiltin="1"/>
    <cellStyle name="Explanatory Text 2" xfId="141" xr:uid="{FFD9AA31-503B-454A-9136-5C0BC62F5047}"/>
    <cellStyle name="Explanatory Text 2 2" xfId="223" xr:uid="{F68DCCAA-8D93-4892-8C1C-0F9DD996D0CC}"/>
    <cellStyle name="Explanatory Text 3" xfId="222" xr:uid="{A6189EA5-C787-4199-8773-102A7C249F44}"/>
    <cellStyle name="Fixed" xfId="9" xr:uid="{00000000-0005-0000-0000-000006000000}"/>
    <cellStyle name="Good" xfId="33" builtinId="26" customBuiltin="1"/>
    <cellStyle name="Good 2" xfId="225" xr:uid="{16B48966-079F-470F-8D54-421CA068D8D3}"/>
    <cellStyle name="Good 3" xfId="224" xr:uid="{3954B9A6-16E5-4952-8D0C-2299BBA9C94A}"/>
    <cellStyle name="header" xfId="226" xr:uid="{2F2CFA15-B604-4E4E-86DA-824BD1992ED7}"/>
    <cellStyle name="header 2" xfId="135" xr:uid="{0A0FDDA4-6D7C-4B86-A8F4-FDE025B7507E}"/>
    <cellStyle name="Header Total" xfId="140" xr:uid="{51243A3E-9CF7-4A3B-B1C9-1A07CCC19CD7}"/>
    <cellStyle name="Header1" xfId="136" xr:uid="{D64D9D5C-9090-4B52-9002-476262EE3FAC}"/>
    <cellStyle name="Header2" xfId="138" xr:uid="{4FEB575A-A7C4-44BB-ADD8-21E65CBD5307}"/>
    <cellStyle name="Header3" xfId="137" xr:uid="{BEC3C753-BBC1-4FB9-AA65-D86CFF80A4FA}"/>
    <cellStyle name="Heading 1" xfId="29" builtinId="16" customBuiltin="1"/>
    <cellStyle name="Heading 1 2" xfId="228" xr:uid="{35598F39-70E9-4059-9D77-7FEFCB3964EF}"/>
    <cellStyle name="Heading 1 3" xfId="227" xr:uid="{D2C8D8D4-E434-455A-8E80-2E954418E474}"/>
    <cellStyle name="Heading 2" xfId="30" builtinId="17" customBuiltin="1"/>
    <cellStyle name="Heading 2 2" xfId="230" xr:uid="{0B1D1EE1-455F-44F7-9C5D-227C347D5DEA}"/>
    <cellStyle name="Heading 2 3" xfId="229" xr:uid="{0C099179-5176-4771-8C9E-0CE6EEF4261D}"/>
    <cellStyle name="Heading 3" xfId="31" builtinId="18" customBuiltin="1"/>
    <cellStyle name="Heading 3 2" xfId="232" xr:uid="{7B292C35-1DCF-4AA4-ADEA-A7F53F293B24}"/>
    <cellStyle name="Heading 3 3" xfId="231" xr:uid="{4CC5C001-C918-40DC-8C0F-8530C169DD57}"/>
    <cellStyle name="Heading 4" xfId="32" builtinId="19" customBuiltin="1"/>
    <cellStyle name="Heading 4 2" xfId="234" xr:uid="{D91C64D1-D233-40EC-A208-F45AEAC11D19}"/>
    <cellStyle name="Heading 4 3" xfId="233" xr:uid="{CE0B3675-49F2-4935-9EF6-E3EDDC6A4F4A}"/>
    <cellStyle name="Hyperlink 2" xfId="110" xr:uid="{B46B41B6-2BCA-454D-A8D5-4579D7E32B1E}"/>
    <cellStyle name="Hyperlink 3" xfId="109" xr:uid="{EC88E235-73E7-475F-8773-8A8E73AD0127}"/>
    <cellStyle name="Input" xfId="36" builtinId="20" customBuiltin="1"/>
    <cellStyle name="Input 2" xfId="236" xr:uid="{F1F6ED5F-9044-4A02-A5F6-8B1F34E09875}"/>
    <cellStyle name="Input 3" xfId="235" xr:uid="{A3EA12E5-8815-4EC2-930D-79F000CE4074}"/>
    <cellStyle name="Linked Cell" xfId="39" builtinId="24" customBuiltin="1"/>
    <cellStyle name="Linked Cell 2" xfId="238" xr:uid="{4C672B33-9363-4D3F-A769-7DF076ABF915}"/>
    <cellStyle name="Linked Cell 3" xfId="237" xr:uid="{109BEF82-90B5-4B5C-B017-8070C38E4D53}"/>
    <cellStyle name="Neutral" xfId="35" builtinId="28" customBuiltin="1"/>
    <cellStyle name="Neutral 2" xfId="240" xr:uid="{C8EE30A4-28C3-45E0-B30E-58F724C0C5A1}"/>
    <cellStyle name="Neutral 3" xfId="239" xr:uid="{37C0ECDD-3C93-4A6A-BDBC-ACB0D523CEF5}"/>
    <cellStyle name="Normal" xfId="0" builtinId="0"/>
    <cellStyle name="Normal 10" xfId="270" xr:uid="{866FF6EE-8CAA-4C91-8EC6-0901594E7277}"/>
    <cellStyle name="Normal 2" xfId="3" xr:uid="{00000000-0005-0000-0000-000008000000}"/>
    <cellStyle name="Normal 2 2" xfId="18" xr:uid="{16E0DCBF-9B56-44A0-B098-221247CFEC58}"/>
    <cellStyle name="Normal 2 2 2" xfId="90" xr:uid="{7EF703CD-CC19-4F08-A4D6-34C796C4714C}"/>
    <cellStyle name="Normal 2 2 2 2" xfId="263" xr:uid="{C6D96AC7-B798-4192-8DD7-E0F0C29B2CF6}"/>
    <cellStyle name="Normal 2 2 2 3" xfId="242" xr:uid="{8B6AB204-A0E2-4CF8-B18F-39F9FC02EF6F}"/>
    <cellStyle name="Normal 2 2 3" xfId="71" xr:uid="{65B6F0D0-45A9-416F-B274-226C18F8BACA}"/>
    <cellStyle name="Normal 2 3" xfId="102" xr:uid="{7C014BCD-B27B-4B7B-BDF1-6ABAD3B4C700}"/>
    <cellStyle name="Normal 2 3 2" xfId="241" xr:uid="{B10B350F-976F-4692-A7C1-0E94D72FC60C}"/>
    <cellStyle name="Normal 2 3 3" xfId="20" xr:uid="{8299BED6-FD75-4177-961E-DEDAA95F4CC1}"/>
    <cellStyle name="Normal 2 3 4" xfId="78" xr:uid="{9339DDC8-E6F0-4F25-A5BF-4B972B85F4E3}"/>
    <cellStyle name="Normal 3" xfId="10" xr:uid="{00000000-0005-0000-0000-000009000000}"/>
    <cellStyle name="Normal 3 2" xfId="92" xr:uid="{BDEE0597-1921-45AE-B489-36D82C48D2F6}"/>
    <cellStyle name="Normal 3 2 2" xfId="142" xr:uid="{BE30E161-C952-4B60-AD27-CB364ADF9510}"/>
    <cellStyle name="Normal 3 2 3 2" xfId="80" xr:uid="{62D85D14-B78C-4688-96A3-457F7D097C2C}"/>
    <cellStyle name="Normal 3 3" xfId="87" xr:uid="{7C22CF36-5D33-4628-A9EA-DD5C3160DA49}"/>
    <cellStyle name="Normal 3 3 2" xfId="243" xr:uid="{62E100B9-4EE0-4CA0-AE42-072EF1E73B95}"/>
    <cellStyle name="Normal 4" xfId="14" xr:uid="{D9246DCA-1ED9-437A-90AD-6465C77BD018}"/>
    <cellStyle name="Normal 4 2" xfId="88" xr:uid="{07C40122-2876-4414-A99C-5002799A0B80}"/>
    <cellStyle name="Normal 4 2 2" xfId="106" xr:uid="{EBCEEAE6-6D80-45BE-9383-6EAA2804EECC}"/>
    <cellStyle name="Normal 4 2 2 2" xfId="22" xr:uid="{2E8226D6-469A-4A39-9E82-578FBD66AEE7}"/>
    <cellStyle name="Normal 4 2 2 2 2" xfId="117" xr:uid="{CBD675C9-CB76-4303-88FA-97BC77E2CEC6}"/>
    <cellStyle name="Normal 4 2 2 2 3" xfId="258" xr:uid="{425F3273-8E80-490D-BC7C-020CA7868E70}"/>
    <cellStyle name="Normal 4 2 2 3" xfId="131" xr:uid="{5AE02D07-25FC-40DA-AB49-D96BDFA660EC}"/>
    <cellStyle name="Normal 4 2 3" xfId="129" xr:uid="{28430ADF-32D5-440E-AEAB-A5BEAA57DAF6}"/>
    <cellStyle name="Normal 4 3" xfId="113" xr:uid="{66A51017-24EE-49C5-81A1-BDCF3791F949}"/>
    <cellStyle name="Normal 4 3 2" xfId="244" xr:uid="{0818C605-AA0A-43A2-98A7-52663043C45E}"/>
    <cellStyle name="Normal 5" xfId="21" xr:uid="{CD75B8FE-8595-423B-8106-2E8852CC32A7}"/>
    <cellStyle name="Normal 5 2" xfId="19" xr:uid="{B0D528D2-0F39-45DC-B746-90CE78462293}"/>
    <cellStyle name="Normal 5 3" xfId="89" xr:uid="{028C7243-F4C6-4E99-84A4-C193A8106B5F}"/>
    <cellStyle name="Normal 5 4" xfId="124" xr:uid="{C6FC178E-E995-4DA4-AAEB-5129A46271A3}"/>
    <cellStyle name="Normal 5 5" xfId="143" xr:uid="{C6D1896F-2697-4B7F-ADCD-8428D1A226FE}"/>
    <cellStyle name="Normal 6" xfId="95" xr:uid="{2B665018-ADAF-4771-863B-DDF2E69E51A3}"/>
    <cellStyle name="Normal 6 2" xfId="121" xr:uid="{17300D27-C18B-414D-8193-7E5E32FE14E2}"/>
    <cellStyle name="Normal 6 2 2" xfId="122" xr:uid="{04E54783-B471-4822-8EA0-3265402701FE}"/>
    <cellStyle name="Normal 6 2 3" xfId="123" xr:uid="{1536540A-1413-4881-AE5C-A5195C4B306F}"/>
    <cellStyle name="Normal 6 2 3 2" xfId="126" xr:uid="{A2CC48FF-AB50-44E4-A53B-3E97BE541AAA}"/>
    <cellStyle name="Normal 6 2 4" xfId="257" xr:uid="{A8AA14E8-266B-4C2C-8898-12F26C45ABF4}"/>
    <cellStyle name="Normal 6 3" xfId="268" xr:uid="{3A7C669A-3DC0-44AF-A0CF-BF54805F16D2}"/>
    <cellStyle name="Normal 6 4" xfId="256" xr:uid="{922B5009-3C2A-4794-812B-6E6E6F1277ED}"/>
    <cellStyle name="Normal 6_Sheet1" xfId="120" xr:uid="{AF90A5E8-9013-41D1-8440-6625DD00DF89}"/>
    <cellStyle name="Normal 7" xfId="81" xr:uid="{C132A482-8E50-41DE-966B-8F102975ED04}"/>
    <cellStyle name="Normal 7 2" xfId="262" xr:uid="{C7D5B1F2-AE61-4CA2-AA21-42D355CBD445}"/>
    <cellStyle name="Normal 8" xfId="103" xr:uid="{40A64D0B-7FE6-424C-B584-E53AB2E0DA38}"/>
    <cellStyle name="Normal 8 2" xfId="116" xr:uid="{4E620599-BD2E-4611-ADBE-75AA38128B5C}"/>
    <cellStyle name="Normal 8 3" xfId="269" xr:uid="{0E0353D4-CD88-47CC-9576-BCAA8B06780A}"/>
    <cellStyle name="Normal 9" xfId="127" xr:uid="{A41372E0-0111-494C-8E10-A6F3E64FB202}"/>
    <cellStyle name="Normal 9 2" xfId="264" xr:uid="{83A9A8E5-A066-4203-B760-021C4CE79B25}"/>
    <cellStyle name="normal_S1" xfId="1" xr:uid="{00000000-0005-0000-0000-00000A000000}"/>
    <cellStyle name="normal_S1 2" xfId="11" xr:uid="{00000000-0005-0000-0000-00000B000000}"/>
    <cellStyle name="normal_S10" xfId="2" xr:uid="{00000000-0005-0000-0000-00000C000000}"/>
    <cellStyle name="normal_S10 2" xfId="73" xr:uid="{D39F3C38-1BC2-4D54-AA25-F10621428D4A}"/>
    <cellStyle name="Note 2" xfId="104" xr:uid="{80218941-E7FE-4B17-99E7-7516120EE4A1}"/>
    <cellStyle name="Note 2 2" xfId="246" xr:uid="{A269DC18-F990-4139-9A25-079A5E12274E}"/>
    <cellStyle name="Note 3" xfId="245" xr:uid="{EB9A080D-8D55-4D68-8A90-C1F22491ABB8}"/>
    <cellStyle name="Output" xfId="37" builtinId="21" customBuiltin="1"/>
    <cellStyle name="Output 2" xfId="85" xr:uid="{AC42F362-6982-4ABA-8186-6BDC8F8D92F2}"/>
    <cellStyle name="Output 2 2" xfId="248" xr:uid="{63F9E299-7F6F-404F-8B6D-0707DECE4F34}"/>
    <cellStyle name="Output 3" xfId="247" xr:uid="{41256808-632C-4F2E-86CA-4E4B9DC46782}"/>
    <cellStyle name="Percent" xfId="111" builtinId="5"/>
    <cellStyle name="Percent 2" xfId="16" xr:uid="{CD6C0529-A74F-4A58-8FEB-9056D36A6C5F}"/>
    <cellStyle name="Percent 2 2" xfId="108" xr:uid="{67E281BA-AB1C-45F2-910A-B6E86B2B7008}"/>
    <cellStyle name="Percent 2 3" xfId="27" xr:uid="{10541E30-86B2-4960-BEA0-BEE6D11043B6}"/>
    <cellStyle name="Percent 2 4" xfId="93" xr:uid="{E1412A30-F17C-488A-B6B6-F083F1E7DF11}"/>
    <cellStyle name="Percent 3" xfId="74" xr:uid="{AF8B3039-5A61-405A-9CB5-9145E4966476}"/>
    <cellStyle name="Percent 3 2" xfId="25" xr:uid="{BAEB8D29-ABEC-46C2-B171-D027C13DCF96}"/>
    <cellStyle name="Percent 3 2 2" xfId="96" xr:uid="{6BCCE1E4-7C26-4BDD-B0BC-340A936CD941}"/>
    <cellStyle name="Percent 3 2 2 2" xfId="266" xr:uid="{39533CAA-16E9-4ECA-BF1B-79776D6CDC59}"/>
    <cellStyle name="Percent 3 2 2 3" xfId="259" xr:uid="{0ABD2467-00AC-408C-A574-DA445170A894}"/>
    <cellStyle name="Percent 3 2 3" xfId="249" xr:uid="{E8AA3A2C-693E-409E-8ED4-0A31F810C211}"/>
    <cellStyle name="Percent 3 3" xfId="115" xr:uid="{2BA9080B-1122-4365-8EF6-6161A6788D9F}"/>
    <cellStyle name="Percent 4" xfId="82" xr:uid="{1AD17100-8D5A-4CF2-B809-EE4CB879DE2C}"/>
    <cellStyle name="Percent 4 2" xfId="119" xr:uid="{F8CF0D9A-D52A-42A6-AFF9-9C855DAE14CA}"/>
    <cellStyle name="Percent 4 3" xfId="271" xr:uid="{53B93AAC-B7FF-410C-B7A7-ACE13254C246}"/>
    <cellStyle name="Percent 5" xfId="70" xr:uid="{C946563F-4824-40A5-BD35-525B45BA4AC4}"/>
    <cellStyle name="Title" xfId="28" builtinId="15" customBuiltin="1"/>
    <cellStyle name="Title 2" xfId="251" xr:uid="{E042AC98-6047-4716-9D15-1433980F8F73}"/>
    <cellStyle name="Title 3" xfId="250" xr:uid="{E2BAD8B2-3768-4E29-861C-095CA54D9BE9}"/>
    <cellStyle name="Total" xfId="43" builtinId="25" customBuiltin="1"/>
    <cellStyle name="Total 2" xfId="253" xr:uid="{91E3C179-D4ED-4F17-B221-984DEFA6B104}"/>
    <cellStyle name="Total 3" xfId="252" xr:uid="{AAD9416F-B321-40A9-B6CF-24020A95825C}"/>
    <cellStyle name="Warning Text" xfId="41" builtinId="11" customBuiltin="1"/>
    <cellStyle name="Warning Text 2" xfId="255" xr:uid="{BE730DE9-D3BE-4152-8A92-F98290B74991}"/>
    <cellStyle name="Warning Text 3" xfId="254" xr:uid="{0BFC7AE1-158D-42E0-8A00-B1B73B297CF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2E6B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DDDDDD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1%20-%20RAL%20C364%20-%20Rehab%20of%20Road%20P98_2%20-%20Phase%202\Admin%20Data\Contract%20Admin\Quantities\PROJECTS\AA%20P98.2\PHASE%202\EVALUATION%20TENDER%202021%20Schedule%20of%20Quantities_re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office\000043\Finance\Claims\Prof_Fee_M00043_1_Itsoseng%20Water%20Supply%20New%20Rate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0_North%20West%20Prov/00_%20Bojanala%20Platinum%20District%20Municipality/1_Moretele%20Local%20Municipality/Ward%205%20Water%20Reticulation%20-%20Phase%202/3_Accounts/3.01.Consultant's%20Claims/Cert%20no%202%2030%2011%202020%20PH2/CLAIM%20NO%202%2030%2011%202020.xlsx" TargetMode="External"/><Relationship Id="rId1" Type="http://schemas.openxmlformats.org/officeDocument/2006/relationships/externalLinkPath" Target="/0_North%20West%20Prov/00_%20Bojanala%20Platinum%20District%20Municipality/1_Moretele%20Local%20Municipality/Ward%205%20Water%20Reticulation%20-%20Phase%202/3_Accounts/3.01.Consultant's%20Claims/Cert%20no%202%2030%2011%202020%20PH2/CLAIM%20NO%202%2030%2011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orkfolder\TS%20Staff%20Files\0_Limpopo%20Prov\00_Waterberg%20DM\1_Lephalale%20Local%20Municipality\Mokuruonyane%20RWSS\1_Planning%20and%20Design\12-Tender%20Documents\12.01.%20Tender%20Document\Bo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"/>
      <sheetName val="SUMMARY"/>
      <sheetName val="SCHEDULE A"/>
      <sheetName val="SCHEDULE B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INPUT"/>
      <sheetName val="FORM F1"/>
      <sheetName val="STATEMENT"/>
      <sheetName val="INVOICE"/>
      <sheetName val="FEES"/>
      <sheetName val="ACCOUNT"/>
      <sheetName val="LOGSHEET"/>
      <sheetName val="SITE SUPERVISION"/>
      <sheetName val="SITE TRAVELLING"/>
    </sheetNames>
    <sheetDataSet>
      <sheetData sheetId="0" refreshError="1">
        <row r="2">
          <cell r="A2" t="str">
            <v>MOSEGEDI</v>
          </cell>
          <cell r="B2" t="str">
            <v>MOSEGEDI &amp; ASSOCIATES</v>
          </cell>
          <cell r="C2" t="str">
            <v>MOS</v>
          </cell>
          <cell r="D2" t="str">
            <v>2006/038836/07</v>
          </cell>
          <cell r="E2" t="str">
            <v>4160210110</v>
          </cell>
          <cell r="F2" t="str">
            <v>CONSULTING  ENGINEERS, PROGRAMME &amp; PROJECT MANAGERS, &amp; MANAGEMENT CONSSULTANTS</v>
          </cell>
        </row>
        <row r="3">
          <cell r="A3" t="str">
            <v>MOSEGEDI</v>
          </cell>
          <cell r="B3" t="str">
            <v>MOSEGEDI &amp; ASSOCIATES</v>
          </cell>
          <cell r="C3" t="str">
            <v>MOS</v>
          </cell>
          <cell r="D3" t="str">
            <v>2006/038836/07</v>
          </cell>
          <cell r="E3" t="str">
            <v>4160210110</v>
          </cell>
          <cell r="F3" t="str">
            <v>CONSULTING  ENGINEERS, PROGRAMME &amp; PROJECT MANAGERS, &amp; MANAGEMENT CONSSULTANTS</v>
          </cell>
        </row>
        <row r="4">
          <cell r="A4" t="str">
            <v>MOSEGEDI</v>
          </cell>
          <cell r="B4" t="str">
            <v>MOSEGEDI &amp; ASSOCIATES</v>
          </cell>
          <cell r="C4" t="str">
            <v>MOS</v>
          </cell>
          <cell r="D4" t="str">
            <v>2006/038836/07</v>
          </cell>
          <cell r="E4" t="str">
            <v>4160210110</v>
          </cell>
          <cell r="F4" t="str">
            <v>CONSULTING  ENGINEERS, PROGRAMME &amp; PROJECT MANAGERS, &amp; MANAGEMENT CONSSULTANTS</v>
          </cell>
        </row>
        <row r="5">
          <cell r="A5" t="str">
            <v>MOSEGEDI</v>
          </cell>
          <cell r="B5" t="str">
            <v>MOSEGEDI &amp; ASSOCIATES</v>
          </cell>
          <cell r="C5" t="str">
            <v>MOS</v>
          </cell>
          <cell r="D5" t="str">
            <v>2006/038836/07</v>
          </cell>
          <cell r="E5" t="str">
            <v>4160210110</v>
          </cell>
          <cell r="F5" t="str">
            <v>CONSULTING  ENGINEERS, PROGRAMME &amp; PROJECT MANAGERS, &amp; MANAGEMENT CONSSULTANTS</v>
          </cell>
        </row>
        <row r="6">
          <cell r="A6" t="str">
            <v>MOSEGEDI</v>
          </cell>
          <cell r="B6" t="str">
            <v>MOSEGEDI &amp; ASSOCIATES</v>
          </cell>
          <cell r="C6" t="str">
            <v>MOS</v>
          </cell>
          <cell r="D6" t="str">
            <v>2006/038836/07</v>
          </cell>
          <cell r="E6" t="str">
            <v>4160210110</v>
          </cell>
          <cell r="F6" t="str">
            <v>CONSULTING  ENGINEERS, PROGRAMME &amp; PROJECT MANAGERS, &amp; MANAGEMENT CONSSULTANTS</v>
          </cell>
        </row>
        <row r="7">
          <cell r="A7" t="str">
            <v>MOSEGEDI</v>
          </cell>
          <cell r="B7" t="str">
            <v>MOSEGEDI &amp; ASSOCIATES</v>
          </cell>
          <cell r="C7" t="str">
            <v>MOS</v>
          </cell>
          <cell r="D7" t="str">
            <v>2006/038836/07</v>
          </cell>
          <cell r="E7" t="str">
            <v>4160210110</v>
          </cell>
          <cell r="F7" t="str">
            <v>CONSULTING  ENGINEERS, PROGRAMME &amp; PROJECT MANAGERS, &amp; MANAGEMENT CONSSULTANTS</v>
          </cell>
        </row>
        <row r="10">
          <cell r="A10">
            <v>1</v>
          </cell>
          <cell r="B10" t="str">
            <v>Mafikeng Office</v>
          </cell>
          <cell r="C10" t="str">
            <v xml:space="preserve">  P O Box 6907 MMABATHO 2735</v>
          </cell>
          <cell r="D10" t="str">
            <v>6 Olienhout Street</v>
          </cell>
          <cell r="E10" t="str">
            <v>Golf View</v>
          </cell>
          <cell r="F10" t="str">
            <v>MAFIKENG</v>
          </cell>
          <cell r="G10" t="str">
            <v xml:space="preserve">  Tel             +27  (0)  18 381 7627</v>
          </cell>
          <cell r="H10" t="str">
            <v xml:space="preserve">  Fax            +27  (0)  18 381 7628</v>
          </cell>
          <cell r="I10" t="str">
            <v xml:space="preserve">  E-mail        mafikeng@mosegedi.com</v>
          </cell>
          <cell r="L10" t="str">
            <v>mafikeng</v>
          </cell>
        </row>
        <row r="11">
          <cell r="A11">
            <v>2</v>
          </cell>
          <cell r="B11" t="str">
            <v>Mafikeng Office</v>
          </cell>
          <cell r="C11" t="str">
            <v xml:space="preserve">  P O Box 6907 MMABATHO 2735</v>
          </cell>
          <cell r="D11" t="str">
            <v>6 Olienhout Street</v>
          </cell>
          <cell r="E11" t="str">
            <v>Golf View</v>
          </cell>
          <cell r="F11" t="str">
            <v>MAFIKENG</v>
          </cell>
          <cell r="G11" t="str">
            <v xml:space="preserve">  Tel             +27  (0)  18 381 7627</v>
          </cell>
          <cell r="H11" t="str">
            <v xml:space="preserve">  Fax            +27  (0)  18 381 7628</v>
          </cell>
          <cell r="I11" t="str">
            <v xml:space="preserve">  E-mail        mafikeng@mosegedi.com</v>
          </cell>
          <cell r="L11" t="str">
            <v>mafikeng</v>
          </cell>
        </row>
        <row r="12">
          <cell r="A12">
            <v>2</v>
          </cell>
          <cell r="B12" t="str">
            <v>Mafikeng Office</v>
          </cell>
          <cell r="C12" t="str">
            <v xml:space="preserve">  P O Box 6907 MMABATHO 2735</v>
          </cell>
          <cell r="D12" t="str">
            <v>6 Olienhout Street</v>
          </cell>
          <cell r="E12" t="str">
            <v>Golf View</v>
          </cell>
          <cell r="F12" t="str">
            <v>MAFIKENG</v>
          </cell>
          <cell r="G12" t="str">
            <v xml:space="preserve">  Tel             +27  (0)  18 381 7627</v>
          </cell>
          <cell r="H12" t="str">
            <v xml:space="preserve">  Fax            +27  (0)  18 381 7628</v>
          </cell>
          <cell r="I12" t="str">
            <v xml:space="preserve">  E-mail        mafikeng@mosegedi.com</v>
          </cell>
          <cell r="L12" t="str">
            <v>mafikeng</v>
          </cell>
        </row>
        <row r="13">
          <cell r="A13">
            <v>2</v>
          </cell>
          <cell r="B13" t="str">
            <v>Mafikeng Office</v>
          </cell>
          <cell r="C13" t="str">
            <v xml:space="preserve">  P O Box 6907 MMABATHO 2735</v>
          </cell>
          <cell r="D13" t="str">
            <v>6 Olienhout Street</v>
          </cell>
          <cell r="E13" t="str">
            <v>Golf View</v>
          </cell>
          <cell r="F13" t="str">
            <v>MAFIKENG</v>
          </cell>
          <cell r="G13" t="str">
            <v xml:space="preserve">  Tel             +27  (0)  18 381 7627</v>
          </cell>
          <cell r="H13" t="str">
            <v xml:space="preserve">  Fax            +27  (0)  18 381 7628</v>
          </cell>
          <cell r="I13" t="str">
            <v xml:space="preserve">  E-mail        mafikeng@mosegedi.com</v>
          </cell>
          <cell r="L13" t="str">
            <v>mafikeng</v>
          </cell>
        </row>
        <row r="14">
          <cell r="A14">
            <v>2</v>
          </cell>
          <cell r="B14" t="str">
            <v>Mafikeng Office</v>
          </cell>
          <cell r="C14" t="str">
            <v xml:space="preserve">  P O Box 6907 MMABATHO 2735</v>
          </cell>
          <cell r="D14" t="str">
            <v>6 Olienhout Street</v>
          </cell>
          <cell r="E14" t="str">
            <v>Golf View</v>
          </cell>
          <cell r="F14" t="str">
            <v>MAFIKENG</v>
          </cell>
          <cell r="G14" t="str">
            <v xml:space="preserve">  Tel             +27  (0)  18 381 7627</v>
          </cell>
          <cell r="H14" t="str">
            <v xml:space="preserve">  Fax            +27  (0)  18 381 7628</v>
          </cell>
          <cell r="I14" t="str">
            <v xml:space="preserve">  E-mail        mafikeng@mosegedi.com</v>
          </cell>
          <cell r="L14" t="str">
            <v>mafikeng</v>
          </cell>
        </row>
        <row r="15">
          <cell r="A15">
            <v>2</v>
          </cell>
          <cell r="B15" t="str">
            <v>Mafikeng Office</v>
          </cell>
          <cell r="C15" t="str">
            <v xml:space="preserve">  P O Box 6907 MMABATHO 2735</v>
          </cell>
          <cell r="D15" t="str">
            <v>6 Olienhout Street</v>
          </cell>
          <cell r="E15" t="str">
            <v>Golf View</v>
          </cell>
          <cell r="F15" t="str">
            <v>MAFIKENG</v>
          </cell>
          <cell r="G15" t="str">
            <v xml:space="preserve">  Tel             +27  (0)  18 381 7627</v>
          </cell>
          <cell r="H15" t="str">
            <v xml:space="preserve">  Fax            +27  (0)  18 381 7628</v>
          </cell>
          <cell r="I15" t="str">
            <v xml:space="preserve">  E-mail        mafikeng@mosegedi.com</v>
          </cell>
          <cell r="L15" t="str">
            <v>mafikeng</v>
          </cell>
        </row>
        <row r="16">
          <cell r="A16">
            <v>2</v>
          </cell>
          <cell r="B16" t="str">
            <v>Mafikeng Office</v>
          </cell>
          <cell r="C16" t="str">
            <v xml:space="preserve">  P O Box 6907 MMABATHO 2735</v>
          </cell>
          <cell r="D16" t="str">
            <v>6 Olienhout Street</v>
          </cell>
          <cell r="E16" t="str">
            <v>Golf View</v>
          </cell>
          <cell r="F16" t="str">
            <v>MAFIKENG</v>
          </cell>
          <cell r="G16" t="str">
            <v xml:space="preserve">  Tel             +27  (0)  18 381 7627</v>
          </cell>
          <cell r="H16" t="str">
            <v xml:space="preserve">  Fax            +27  (0)  18 381 7628</v>
          </cell>
          <cell r="I16" t="str">
            <v xml:space="preserve">  E-mail        mafikeng@mosegedi.com</v>
          </cell>
          <cell r="L16" t="str">
            <v>mafikeng</v>
          </cell>
        </row>
        <row r="17">
          <cell r="A17">
            <v>2</v>
          </cell>
          <cell r="B17" t="str">
            <v>Mafikeng Office</v>
          </cell>
          <cell r="C17" t="str">
            <v xml:space="preserve">  P O Box 6907 MMABATHO 2735</v>
          </cell>
          <cell r="D17" t="str">
            <v>6 Olienhout Street</v>
          </cell>
          <cell r="E17" t="str">
            <v>Golf View</v>
          </cell>
          <cell r="F17" t="str">
            <v>MAFIKENG</v>
          </cell>
          <cell r="G17" t="str">
            <v xml:space="preserve">  Tel             +27  (0)  18 381 7627</v>
          </cell>
          <cell r="H17" t="str">
            <v xml:space="preserve">  Fax            +27  (0)  18 381 7628</v>
          </cell>
          <cell r="I17" t="str">
            <v xml:space="preserve">  E-mail        mafikeng@mosegedi.com</v>
          </cell>
          <cell r="L17" t="str">
            <v>mafikeng</v>
          </cell>
        </row>
        <row r="18">
          <cell r="A18">
            <v>2</v>
          </cell>
          <cell r="B18" t="str">
            <v>Mafikeng Office</v>
          </cell>
          <cell r="C18" t="str">
            <v xml:space="preserve">  P O Box 6907 MMABATHO 2735</v>
          </cell>
          <cell r="D18" t="str">
            <v>6 Olienhout Street</v>
          </cell>
          <cell r="E18" t="str">
            <v>Golf View</v>
          </cell>
          <cell r="F18" t="str">
            <v>MAFIKENG</v>
          </cell>
          <cell r="G18" t="str">
            <v xml:space="preserve">  Tel             +27  (0)  18 381 7627</v>
          </cell>
          <cell r="H18" t="str">
            <v xml:space="preserve">  Fax            +27  (0)  18 381 7628</v>
          </cell>
          <cell r="I18" t="str">
            <v xml:space="preserve">  E-mail        mafikeng@mosegedi.com</v>
          </cell>
          <cell r="L18" t="str">
            <v>mafikeng</v>
          </cell>
        </row>
        <row r="19">
          <cell r="A19">
            <v>2</v>
          </cell>
          <cell r="B19" t="str">
            <v>Mafikeng Office</v>
          </cell>
          <cell r="C19" t="str">
            <v xml:space="preserve">  P O Box 6907 MMABATHO 2735</v>
          </cell>
          <cell r="D19" t="str">
            <v>6 Olienhout Street</v>
          </cell>
          <cell r="E19" t="str">
            <v>Golf View</v>
          </cell>
          <cell r="F19" t="str">
            <v>MAFIKENG</v>
          </cell>
          <cell r="G19" t="str">
            <v xml:space="preserve">  Tel             +27  (0)  18 381 7627</v>
          </cell>
          <cell r="H19" t="str">
            <v xml:space="preserve">  Fax            +27  (0)  18 381 7628</v>
          </cell>
          <cell r="I19" t="str">
            <v xml:space="preserve">  E-mail        mafikeng@mosegedi.com</v>
          </cell>
          <cell r="L19" t="str">
            <v>mafikeng</v>
          </cell>
        </row>
        <row r="20">
          <cell r="A20">
            <v>2</v>
          </cell>
          <cell r="B20" t="str">
            <v>Mafikeng Office</v>
          </cell>
          <cell r="C20" t="str">
            <v xml:space="preserve">  P O Box 6907 MMABATHO 2735</v>
          </cell>
          <cell r="D20" t="str">
            <v>6 Olienhout Street</v>
          </cell>
          <cell r="E20" t="str">
            <v>Golf View</v>
          </cell>
          <cell r="F20" t="str">
            <v>MAFIKENG</v>
          </cell>
          <cell r="G20" t="str">
            <v xml:space="preserve">  Tel             +27  (0)  18 381 7627</v>
          </cell>
          <cell r="H20" t="str">
            <v xml:space="preserve">  Fax            +27  (0)  18 381 7628</v>
          </cell>
          <cell r="I20" t="str">
            <v xml:space="preserve">  E-mail        mafikeng@mosegedi.com</v>
          </cell>
          <cell r="L20" t="str">
            <v>mafikeng</v>
          </cell>
        </row>
        <row r="21">
          <cell r="A21">
            <v>2</v>
          </cell>
          <cell r="B21" t="str">
            <v>Mafikeng Office</v>
          </cell>
          <cell r="C21" t="str">
            <v xml:space="preserve">  P O Box 6907 MMABATHO 2735</v>
          </cell>
          <cell r="D21" t="str">
            <v>6 Olienhout Street</v>
          </cell>
          <cell r="E21" t="str">
            <v>Golf View</v>
          </cell>
          <cell r="F21" t="str">
            <v>MAFIKENG</v>
          </cell>
          <cell r="G21" t="str">
            <v xml:space="preserve">  Tel             +27  (0)  18 381 7627</v>
          </cell>
          <cell r="H21" t="str">
            <v xml:space="preserve">  Fax            +27  (0)  18 381 7628</v>
          </cell>
          <cell r="I21" t="str">
            <v xml:space="preserve">  E-mail        mafikeng@mosegedi.com</v>
          </cell>
          <cell r="L21" t="str">
            <v>mafikeng</v>
          </cell>
        </row>
        <row r="22">
          <cell r="A22">
            <v>2</v>
          </cell>
          <cell r="B22" t="str">
            <v>Mafikeng Office</v>
          </cell>
          <cell r="C22" t="str">
            <v xml:space="preserve">  P O Box 6907 MMABATHO 2735</v>
          </cell>
          <cell r="D22" t="str">
            <v>6 Olienhout Street</v>
          </cell>
          <cell r="E22" t="str">
            <v>Golf View</v>
          </cell>
          <cell r="F22" t="str">
            <v>MAFIKENG</v>
          </cell>
          <cell r="G22" t="str">
            <v xml:space="preserve">  Tel             +27  (0)  18 381 7627</v>
          </cell>
          <cell r="H22" t="str">
            <v xml:space="preserve">  Fax            +27  (0)  18 381 7628</v>
          </cell>
          <cell r="I22" t="str">
            <v xml:space="preserve">  E-mail        mafikeng@mosegedi.com</v>
          </cell>
          <cell r="L22" t="str">
            <v>mafikeng</v>
          </cell>
        </row>
        <row r="23">
          <cell r="A23">
            <v>2</v>
          </cell>
          <cell r="B23" t="str">
            <v>Mafikeng Office</v>
          </cell>
          <cell r="C23" t="str">
            <v xml:space="preserve">  P O Box 6907 MMABATHO 2735</v>
          </cell>
          <cell r="D23" t="str">
            <v>6 Olienhout Street</v>
          </cell>
          <cell r="E23" t="str">
            <v>Golf View</v>
          </cell>
          <cell r="F23" t="str">
            <v>MAFIKENG</v>
          </cell>
          <cell r="G23" t="str">
            <v xml:space="preserve">  Tel             +27  (0)  18 381 7627</v>
          </cell>
          <cell r="H23" t="str">
            <v xml:space="preserve">  Fax            +27  (0)  18 381 7628</v>
          </cell>
          <cell r="I23" t="str">
            <v xml:space="preserve">  E-mail        mafikeng@mosegedi.com</v>
          </cell>
          <cell r="L23" t="str">
            <v>mafikeng</v>
          </cell>
        </row>
        <row r="24">
          <cell r="A24">
            <v>2</v>
          </cell>
          <cell r="B24" t="str">
            <v>Mafikeng Office</v>
          </cell>
          <cell r="C24" t="str">
            <v xml:space="preserve">  P O Box 6907 MMABATHO 2735</v>
          </cell>
          <cell r="D24" t="str">
            <v>6 Olienhout Street</v>
          </cell>
          <cell r="E24" t="str">
            <v>Golf View</v>
          </cell>
          <cell r="F24" t="str">
            <v>MAFIKENG</v>
          </cell>
          <cell r="G24" t="str">
            <v xml:space="preserve">  Tel             +27  (0)  18 381 7627</v>
          </cell>
          <cell r="H24" t="str">
            <v xml:space="preserve">  Fax            +27  (0)  18 381 7628</v>
          </cell>
          <cell r="I24" t="str">
            <v xml:space="preserve">  E-mail        mafikeng@mosegedi.com</v>
          </cell>
          <cell r="L24" t="str">
            <v>mafikeng</v>
          </cell>
        </row>
        <row r="25">
          <cell r="A25">
            <v>2</v>
          </cell>
          <cell r="B25" t="str">
            <v>Mafikeng Office</v>
          </cell>
          <cell r="C25" t="str">
            <v xml:space="preserve">  P O Box 6907 MMABATHO 2735</v>
          </cell>
          <cell r="D25" t="str">
            <v>6 Olienhout Street</v>
          </cell>
          <cell r="E25" t="str">
            <v>Golf View</v>
          </cell>
          <cell r="F25" t="str">
            <v>MAFIKENG</v>
          </cell>
          <cell r="G25" t="str">
            <v xml:space="preserve">  Tel             +27  (0)  18 381 7627</v>
          </cell>
          <cell r="H25" t="str">
            <v xml:space="preserve">  Fax            +27  (0)  18 381 7628</v>
          </cell>
          <cell r="I25" t="str">
            <v xml:space="preserve">  E-mail        mafikeng@mosegedi.com</v>
          </cell>
          <cell r="L25" t="str">
            <v>mafikeng</v>
          </cell>
        </row>
        <row r="51">
          <cell r="A51" t="str">
            <v xml:space="preserve">   Bothaville   Brits   Durban    East London   Gaborone   Johannesburg</v>
          </cell>
          <cell r="F51" t="str">
            <v>NORTH WEST -  LIMPOPO -  EASTERN CAPE -  NORTHERN CAPE  -  GAUTENG</v>
          </cell>
        </row>
        <row r="52">
          <cell r="A52" t="str">
            <v xml:space="preserve">   Lilongwe    Mafikeng   Maputo   Nelspruit   Polokwane   Potchefstroom   Pretoria</v>
          </cell>
        </row>
        <row r="53">
          <cell r="A53" t="str">
            <v xml:space="preserve">   Richards Bay   Rustenburg   Thohoyandou   Tzaneen   Vryburg</v>
          </cell>
        </row>
      </sheetData>
      <sheetData sheetId="1" refreshError="1">
        <row r="6">
          <cell r="B6" t="str">
            <v>MOSEGEDI</v>
          </cell>
          <cell r="D6" t="str">
            <v>MOSEGEDI &amp; ASSOCIATES</v>
          </cell>
        </row>
        <row r="18">
          <cell r="B18">
            <v>222</v>
          </cell>
        </row>
        <row r="22">
          <cell r="B22" t="str">
            <v>Invoice</v>
          </cell>
        </row>
        <row r="23">
          <cell r="B23" t="str">
            <v>Standard-rate</v>
          </cell>
          <cell r="D23">
            <v>0.14000000000000001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H28">
            <v>0</v>
          </cell>
        </row>
        <row r="57">
          <cell r="H57">
            <v>0</v>
          </cell>
        </row>
        <row r="61">
          <cell r="H61">
            <v>0</v>
          </cell>
        </row>
        <row r="70">
          <cell r="H70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orm i "/>
      <sheetName val="TAX Invoice"/>
      <sheetName val="Summary"/>
      <sheetName val="Budget (Fees)"/>
      <sheetName val="Annexure1 (Fees)"/>
      <sheetName val="Annexure 2"/>
      <sheetName val="Annexure 3"/>
      <sheetName val="Annexure 4,5 &amp; 6"/>
      <sheetName val="Annexure 7 &amp; 8"/>
      <sheetName val="Annexure 9"/>
      <sheetName val="Annexure 10 &amp; 11"/>
      <sheetName val="Sheet1"/>
    </sheetNames>
    <sheetDataSet>
      <sheetData sheetId="0">
        <row r="4">
          <cell r="C4" t="str">
            <v>WATER RETICULATION IN WARD 5 - PHASE 2</v>
          </cell>
        </row>
      </sheetData>
      <sheetData sheetId="1">
        <row r="51">
          <cell r="H51">
            <v>262567.87528260867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s"/>
      <sheetName val="SUMMARY "/>
      <sheetName val="A1-P&amp;G Fixed"/>
      <sheetName val="A2-P&amp;G TIME RELATED"/>
      <sheetName val="A3-P&amp;G PROV"/>
      <sheetName val="A4-P&amp;G PRIME COST"/>
      <sheetName val="A5- P&amp;G DAY WORKS"/>
      <sheetName val="C-Site Clearance 1"/>
      <sheetName val="DB-Earthworks(Pipe Trenches (2)"/>
      <sheetName val="GA Concrete (Small works)"/>
      <sheetName val="H-Tanks"/>
      <sheetName val="L-Pipe Works 1"/>
      <sheetName val=" L-Pipe Works 2"/>
      <sheetName val="L-Pipe Works 3"/>
      <sheetName val="L-Pipe Works 4"/>
      <sheetName val="LB-Bedding"/>
      <sheetName val="VC PUMPS"/>
      <sheetName val="PME-ANCILLARY WORKS (2)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8/2/536-12012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SCHEDULE OF QUANTITIES: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B1:K40"/>
  <sheetViews>
    <sheetView view="pageBreakPreview" topLeftCell="A4" zoomScaleNormal="100" zoomScaleSheetLayoutView="100" workbookViewId="0">
      <selection activeCell="G6" sqref="G6"/>
    </sheetView>
  </sheetViews>
  <sheetFormatPr defaultRowHeight="12.75"/>
  <cols>
    <col min="1" max="1" width="1.7109375" customWidth="1"/>
    <col min="2" max="3" width="7.7109375" customWidth="1"/>
    <col min="4" max="4" width="56.140625" customWidth="1"/>
    <col min="5" max="5" width="19" customWidth="1"/>
    <col min="6" max="6" width="1.7109375" customWidth="1"/>
    <col min="7" max="7" width="11.5703125" bestFit="1" customWidth="1"/>
    <col min="8" max="8" width="25.85546875" customWidth="1"/>
    <col min="9" max="9" width="15.42578125" style="71" bestFit="1" customWidth="1"/>
    <col min="10" max="11" width="13.28515625" style="71" bestFit="1" customWidth="1"/>
  </cols>
  <sheetData>
    <row r="1" spans="2:11" ht="15" customHeight="1">
      <c r="B1" s="448"/>
      <c r="C1" s="448"/>
      <c r="D1" s="448"/>
      <c r="E1" s="448"/>
    </row>
    <row r="2" spans="2:11" s="63" customFormat="1" ht="30" customHeight="1">
      <c r="B2" s="131"/>
      <c r="C2" s="132"/>
      <c r="D2" s="61" t="s">
        <v>189</v>
      </c>
      <c r="E2" s="56" t="s">
        <v>190</v>
      </c>
      <c r="F2" s="62"/>
      <c r="I2" s="70"/>
      <c r="J2" s="70"/>
      <c r="K2" s="70"/>
    </row>
    <row r="3" spans="2:11" s="63" customFormat="1" ht="42.75" customHeight="1">
      <c r="B3" s="461"/>
      <c r="C3" s="462"/>
      <c r="D3" s="190" t="s">
        <v>422</v>
      </c>
      <c r="E3" s="128" t="s">
        <v>481</v>
      </c>
      <c r="F3" s="88"/>
      <c r="G3" s="88"/>
      <c r="I3" s="70"/>
      <c r="J3" s="70"/>
      <c r="K3" s="70"/>
    </row>
    <row r="4" spans="2:11" s="63" customFormat="1" ht="15.75" customHeight="1">
      <c r="B4" s="64"/>
      <c r="C4" s="64"/>
      <c r="D4" s="64"/>
      <c r="E4" s="64"/>
      <c r="I4" s="70"/>
      <c r="J4" s="70"/>
      <c r="K4" s="70"/>
    </row>
    <row r="5" spans="2:11" s="63" customFormat="1" ht="30" customHeight="1">
      <c r="B5" s="57" t="s">
        <v>169</v>
      </c>
      <c r="C5" s="58" t="s">
        <v>170</v>
      </c>
      <c r="D5" s="59" t="s">
        <v>1</v>
      </c>
      <c r="E5" s="60" t="s">
        <v>5</v>
      </c>
      <c r="G5" s="82"/>
      <c r="H5" s="82"/>
      <c r="I5" s="70"/>
      <c r="J5" s="70"/>
      <c r="K5" s="70"/>
    </row>
    <row r="6" spans="2:11" s="63" customFormat="1" ht="30" customHeight="1">
      <c r="B6" s="101" t="s">
        <v>171</v>
      </c>
      <c r="C6" s="65">
        <v>1</v>
      </c>
      <c r="D6" s="53" t="s">
        <v>174</v>
      </c>
      <c r="E6" s="106"/>
      <c r="G6" s="83"/>
      <c r="H6" s="83"/>
      <c r="I6" s="70"/>
      <c r="J6" s="70"/>
      <c r="K6" s="70"/>
    </row>
    <row r="7" spans="2:11" s="67" customFormat="1" ht="30" customHeight="1">
      <c r="B7" s="102"/>
      <c r="C7" s="66">
        <v>2</v>
      </c>
      <c r="D7" s="54" t="s">
        <v>175</v>
      </c>
      <c r="E7" s="107"/>
      <c r="G7" s="84"/>
      <c r="H7" s="84"/>
      <c r="I7" s="70"/>
      <c r="J7" s="70"/>
      <c r="K7" s="70"/>
    </row>
    <row r="8" spans="2:11" s="69" customFormat="1" ht="30" customHeight="1">
      <c r="B8" s="103"/>
      <c r="C8" s="68">
        <v>3</v>
      </c>
      <c r="D8" s="54" t="s">
        <v>176</v>
      </c>
      <c r="E8" s="108"/>
      <c r="G8" s="83"/>
      <c r="H8" s="83"/>
      <c r="I8" s="165"/>
      <c r="J8" s="70"/>
      <c r="K8" s="70"/>
    </row>
    <row r="9" spans="2:11" s="69" customFormat="1" ht="30" customHeight="1">
      <c r="B9" s="103"/>
      <c r="C9" s="68">
        <v>4</v>
      </c>
      <c r="D9" s="54" t="s">
        <v>177</v>
      </c>
      <c r="E9" s="108"/>
      <c r="G9" s="83"/>
      <c r="H9" s="83"/>
      <c r="I9" s="70"/>
      <c r="J9" s="70"/>
      <c r="K9" s="70"/>
    </row>
    <row r="10" spans="2:11" s="69" customFormat="1" ht="30" customHeight="1">
      <c r="B10" s="103"/>
      <c r="C10" s="68">
        <v>5</v>
      </c>
      <c r="D10" s="54" t="s">
        <v>178</v>
      </c>
      <c r="E10" s="108" t="s">
        <v>359</v>
      </c>
      <c r="G10" s="83"/>
      <c r="H10" s="130"/>
      <c r="I10" s="70"/>
      <c r="J10" s="70"/>
      <c r="K10" s="70"/>
    </row>
    <row r="11" spans="2:11" s="69" customFormat="1" ht="30" customHeight="1">
      <c r="B11" s="103" t="s">
        <v>226</v>
      </c>
      <c r="C11" s="68">
        <v>1</v>
      </c>
      <c r="D11" s="54" t="s">
        <v>206</v>
      </c>
      <c r="E11" s="108"/>
      <c r="G11" s="83"/>
      <c r="H11" s="130"/>
      <c r="I11" s="70"/>
      <c r="J11" s="70"/>
      <c r="K11" s="70"/>
    </row>
    <row r="12" spans="2:11" s="69" customFormat="1" ht="30" customHeight="1">
      <c r="B12" s="103" t="s">
        <v>227</v>
      </c>
      <c r="C12" s="68">
        <v>1</v>
      </c>
      <c r="D12" s="54" t="s">
        <v>179</v>
      </c>
      <c r="E12" s="108"/>
      <c r="G12" s="83"/>
      <c r="H12" s="83"/>
      <c r="I12" s="70"/>
      <c r="J12" s="70"/>
      <c r="K12" s="70"/>
    </row>
    <row r="13" spans="2:11" s="69" customFormat="1" ht="30" customHeight="1">
      <c r="B13" s="103" t="s">
        <v>205</v>
      </c>
      <c r="C13" s="68">
        <v>1</v>
      </c>
      <c r="D13" s="54" t="s">
        <v>234</v>
      </c>
      <c r="E13" s="108"/>
      <c r="G13" s="83"/>
      <c r="H13" s="83"/>
      <c r="I13" s="70"/>
      <c r="J13" s="70"/>
      <c r="K13" s="70"/>
    </row>
    <row r="14" spans="2:11" s="69" customFormat="1" ht="30" customHeight="1">
      <c r="B14" s="103" t="s">
        <v>204</v>
      </c>
      <c r="C14" s="68">
        <v>1</v>
      </c>
      <c r="D14" s="54" t="s">
        <v>180</v>
      </c>
      <c r="E14" s="108"/>
      <c r="G14" s="83"/>
      <c r="H14" s="83"/>
      <c r="I14" s="70"/>
      <c r="J14" s="70"/>
      <c r="K14" s="70"/>
    </row>
    <row r="15" spans="2:11" s="69" customFormat="1" ht="30" customHeight="1">
      <c r="B15" s="103" t="s">
        <v>303</v>
      </c>
      <c r="C15" s="68">
        <v>1</v>
      </c>
      <c r="D15" s="54" t="s">
        <v>431</v>
      </c>
      <c r="E15" s="108"/>
      <c r="G15" s="83"/>
      <c r="H15" s="83"/>
      <c r="I15" s="70"/>
      <c r="J15" s="70"/>
      <c r="K15" s="70"/>
    </row>
    <row r="16" spans="2:11" s="69" customFormat="1" ht="30" customHeight="1">
      <c r="B16" s="103" t="s">
        <v>304</v>
      </c>
      <c r="C16" s="68">
        <v>1</v>
      </c>
      <c r="D16" s="54" t="s">
        <v>305</v>
      </c>
      <c r="E16" s="108"/>
      <c r="G16" s="83"/>
      <c r="H16" s="83"/>
      <c r="I16" s="70"/>
      <c r="J16" s="70"/>
      <c r="K16" s="70"/>
    </row>
    <row r="17" spans="2:11" s="69" customFormat="1" ht="30" customHeight="1">
      <c r="B17" s="103" t="s">
        <v>306</v>
      </c>
      <c r="C17" s="68">
        <v>1</v>
      </c>
      <c r="D17" s="54" t="s">
        <v>307</v>
      </c>
      <c r="E17" s="108"/>
      <c r="G17" s="83"/>
      <c r="H17" s="83"/>
      <c r="I17" s="70"/>
      <c r="J17" s="70"/>
      <c r="K17" s="70"/>
    </row>
    <row r="18" spans="2:11" s="69" customFormat="1" ht="30" customHeight="1">
      <c r="B18" s="463" t="s">
        <v>187</v>
      </c>
      <c r="C18" s="464"/>
      <c r="D18" s="464"/>
      <c r="E18" s="237"/>
      <c r="H18" s="104"/>
      <c r="I18" s="70"/>
      <c r="J18" s="70"/>
      <c r="K18" s="70"/>
    </row>
    <row r="19" spans="2:11" s="63" customFormat="1" ht="16.5" customHeight="1">
      <c r="I19" s="70"/>
      <c r="J19" s="70"/>
      <c r="K19" s="70"/>
    </row>
    <row r="20" spans="2:11" s="63" customFormat="1" ht="35.1" customHeight="1">
      <c r="B20" s="455" t="s">
        <v>173</v>
      </c>
      <c r="C20" s="456"/>
      <c r="D20" s="456"/>
      <c r="E20" s="457"/>
      <c r="H20" s="200"/>
      <c r="I20" s="70"/>
      <c r="J20" s="70"/>
      <c r="K20" s="70"/>
    </row>
    <row r="21" spans="2:11" s="63" customFormat="1" ht="35.1" customHeight="1">
      <c r="B21" s="453" t="s">
        <v>188</v>
      </c>
      <c r="C21" s="454"/>
      <c r="D21" s="454"/>
      <c r="E21" s="109"/>
      <c r="G21" s="199"/>
      <c r="I21" s="70"/>
      <c r="J21" s="70"/>
      <c r="K21" s="70"/>
    </row>
    <row r="22" spans="2:11" s="63" customFormat="1" ht="35.1" customHeight="1">
      <c r="B22" s="451" t="s">
        <v>403</v>
      </c>
      <c r="C22" s="452"/>
      <c r="D22" s="452"/>
      <c r="E22" s="109"/>
      <c r="G22" s="199"/>
      <c r="H22" s="200"/>
      <c r="I22" s="70"/>
      <c r="J22" s="70"/>
      <c r="K22" s="70"/>
    </row>
    <row r="23" spans="2:11" s="63" customFormat="1" ht="35.1" customHeight="1">
      <c r="B23" s="458" t="s">
        <v>172</v>
      </c>
      <c r="C23" s="459"/>
      <c r="D23" s="460"/>
      <c r="E23" s="109"/>
      <c r="G23" s="199"/>
      <c r="I23" s="139"/>
      <c r="J23" s="70"/>
      <c r="K23" s="70"/>
    </row>
    <row r="24" spans="2:11" s="63" customFormat="1" ht="35.1" customHeight="1">
      <c r="B24" s="451" t="s">
        <v>242</v>
      </c>
      <c r="C24" s="452"/>
      <c r="D24" s="452"/>
      <c r="E24" s="109"/>
      <c r="I24" s="70"/>
      <c r="J24" s="70"/>
      <c r="K24" s="70"/>
    </row>
    <row r="25" spans="2:11" s="63" customFormat="1" ht="35.1" customHeight="1">
      <c r="B25" s="449" t="s">
        <v>251</v>
      </c>
      <c r="C25" s="450"/>
      <c r="D25" s="450"/>
      <c r="E25" s="110"/>
      <c r="H25" s="375"/>
      <c r="I25" s="70"/>
      <c r="J25" s="70"/>
      <c r="K25" s="70"/>
    </row>
    <row r="26" spans="2:11" ht="17.25" customHeight="1">
      <c r="B26" s="37"/>
      <c r="C26" s="37"/>
      <c r="D26" s="37"/>
      <c r="E26" s="37"/>
    </row>
    <row r="27" spans="2:11" ht="25.15" customHeight="1">
      <c r="B27" s="150"/>
      <c r="C27" s="150"/>
      <c r="D27" s="150"/>
      <c r="E27" s="151"/>
      <c r="H27" s="147"/>
    </row>
    <row r="28" spans="2:11" ht="25.15" customHeight="1">
      <c r="B28" s="446"/>
      <c r="C28" s="446"/>
      <c r="D28" s="446"/>
      <c r="E28" s="374"/>
    </row>
    <row r="29" spans="2:11" ht="25.15" customHeight="1">
      <c r="B29" s="446"/>
      <c r="C29" s="446"/>
      <c r="D29" s="446"/>
      <c r="E29" s="142"/>
    </row>
    <row r="30" spans="2:11" ht="25.15" customHeight="1">
      <c r="B30" s="446"/>
      <c r="C30" s="446"/>
      <c r="D30" s="446"/>
      <c r="E30" s="142"/>
    </row>
    <row r="31" spans="2:11" ht="25.15" customHeight="1">
      <c r="B31" s="447"/>
      <c r="C31" s="447"/>
      <c r="D31" s="447"/>
      <c r="E31" s="143"/>
    </row>
    <row r="32" spans="2:11" ht="20.100000000000001" customHeight="1"/>
    <row r="33" spans="5:5" ht="20.100000000000001" customHeight="1"/>
    <row r="34" spans="5:5" ht="20.100000000000001" customHeight="1"/>
    <row r="35" spans="5:5" ht="20.100000000000001" customHeight="1"/>
    <row r="36" spans="5:5" ht="20.100000000000001" customHeight="1"/>
    <row r="37" spans="5:5" ht="20.100000000000001" customHeight="1">
      <c r="E37" s="216"/>
    </row>
    <row r="38" spans="5:5" ht="20.100000000000001" customHeight="1"/>
    <row r="39" spans="5:5" ht="20.100000000000001" customHeight="1"/>
    <row r="40" spans="5:5" ht="20.100000000000001" customHeight="1"/>
  </sheetData>
  <mergeCells count="13">
    <mergeCell ref="B28:D28"/>
    <mergeCell ref="B29:D29"/>
    <mergeCell ref="B31:D31"/>
    <mergeCell ref="B30:D30"/>
    <mergeCell ref="B1:E1"/>
    <mergeCell ref="B25:D25"/>
    <mergeCell ref="B24:D24"/>
    <mergeCell ref="B21:D21"/>
    <mergeCell ref="B20:E20"/>
    <mergeCell ref="B22:D22"/>
    <mergeCell ref="B23:D23"/>
    <mergeCell ref="B3:C3"/>
    <mergeCell ref="B18:D18"/>
  </mergeCells>
  <phoneticPr fontId="8" type="noConversion"/>
  <pageMargins left="0.55118110236220474" right="0.15748031496062992" top="0.39370078740157483" bottom="0.39370078740157483" header="0" footer="0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B1:L59"/>
  <sheetViews>
    <sheetView view="pageBreakPreview" zoomScaleNormal="100" zoomScaleSheetLayoutView="100" workbookViewId="0">
      <selection activeCell="B1" sqref="A1:I52"/>
    </sheetView>
  </sheetViews>
  <sheetFormatPr defaultRowHeight="12.75"/>
  <cols>
    <col min="1" max="1" width="1.7109375" customWidth="1"/>
    <col min="2" max="2" width="6.7109375" customWidth="1"/>
    <col min="3" max="3" width="9.85546875" customWidth="1"/>
    <col min="4" max="4" width="37.7109375" customWidth="1"/>
    <col min="5" max="6" width="12.7109375" customWidth="1"/>
    <col min="7" max="7" width="11.85546875" customWidth="1"/>
    <col min="8" max="8" width="13.85546875" style="175" customWidth="1"/>
    <col min="9" max="9" width="18.7109375" style="216" customWidth="1"/>
    <col min="10" max="10" width="6" customWidth="1"/>
    <col min="12" max="12" width="10.140625" bestFit="1" customWidth="1"/>
  </cols>
  <sheetData>
    <row r="1" spans="2:9" ht="9.75" customHeight="1">
      <c r="B1" s="468"/>
      <c r="C1" s="468"/>
      <c r="D1" s="468"/>
      <c r="E1" s="468"/>
      <c r="F1" s="468"/>
      <c r="G1" s="468"/>
      <c r="H1" s="468"/>
      <c r="I1" s="468"/>
    </row>
    <row r="2" spans="2:9" ht="18" customHeight="1">
      <c r="B2" s="469" t="str">
        <f>'DB-Earthworks(Pipe Trenches)'!B2:I2</f>
        <v xml:space="preserve">BELA-BELA LOCAL   MUNICIPALITY -  LIMPOPO PROVINCE  </v>
      </c>
      <c r="C2" s="469"/>
      <c r="D2" s="469"/>
      <c r="E2" s="469"/>
      <c r="F2" s="469"/>
      <c r="G2" s="469"/>
      <c r="H2" s="469"/>
      <c r="I2" s="469"/>
    </row>
    <row r="3" spans="2:9" ht="18" customHeight="1">
      <c r="B3" s="469" t="s">
        <v>6</v>
      </c>
      <c r="C3" s="469"/>
      <c r="D3" s="469"/>
      <c r="E3" s="469"/>
      <c r="F3" s="469"/>
      <c r="G3" s="469"/>
      <c r="H3" s="469"/>
      <c r="I3" s="469"/>
    </row>
    <row r="4" spans="2:9" ht="24.75" customHeight="1">
      <c r="B4" s="470" t="str">
        <f>'DB-Earthworks(Pipe Trenches)'!B4:I4</f>
        <v xml:space="preserve">Water Supply Source Augmentation using SASSA Borehole &amp; Construction of Water Treatment Package </v>
      </c>
      <c r="C4" s="470"/>
      <c r="D4" s="470"/>
      <c r="E4" s="470"/>
      <c r="F4" s="470"/>
      <c r="G4" s="470"/>
      <c r="H4" s="470"/>
      <c r="I4" s="470"/>
    </row>
    <row r="5" spans="2:9" ht="18" customHeight="1">
      <c r="B5" s="38" t="s">
        <v>233</v>
      </c>
      <c r="C5" s="39"/>
      <c r="D5" s="40"/>
      <c r="E5" s="41"/>
      <c r="F5" s="41"/>
      <c r="G5" s="41"/>
      <c r="H5" s="173"/>
      <c r="I5" s="214"/>
    </row>
    <row r="6" spans="2:9" ht="18" customHeight="1">
      <c r="B6" s="43" t="s">
        <v>280</v>
      </c>
      <c r="C6" s="44"/>
      <c r="D6" s="45"/>
      <c r="E6" s="44"/>
      <c r="F6" s="44"/>
      <c r="G6" s="46"/>
      <c r="H6" s="174"/>
      <c r="I6" s="215"/>
    </row>
    <row r="7" spans="2:9" ht="4.9000000000000004" customHeight="1">
      <c r="B7" s="1"/>
      <c r="C7" s="1"/>
    </row>
    <row r="8" spans="2:9" ht="25.15" customHeight="1">
      <c r="B8" s="48" t="s">
        <v>146</v>
      </c>
      <c r="C8" s="48" t="s">
        <v>145</v>
      </c>
      <c r="D8" s="50" t="s">
        <v>1</v>
      </c>
      <c r="E8" s="489" t="s">
        <v>2</v>
      </c>
      <c r="F8" s="489" t="s">
        <v>482</v>
      </c>
      <c r="G8" s="489" t="s">
        <v>3</v>
      </c>
      <c r="H8" s="490" t="s">
        <v>4</v>
      </c>
      <c r="I8" s="491" t="s">
        <v>5</v>
      </c>
    </row>
    <row r="9" spans="2:9" ht="18" customHeight="1">
      <c r="B9" s="6" t="s">
        <v>246</v>
      </c>
      <c r="C9" s="4"/>
      <c r="D9" s="19" t="s">
        <v>79</v>
      </c>
      <c r="E9" s="19"/>
      <c r="F9" s="19"/>
      <c r="G9" s="19"/>
      <c r="H9" s="177"/>
      <c r="I9" s="218"/>
    </row>
    <row r="10" spans="2:9" s="7" customFormat="1" ht="25.15" customHeight="1">
      <c r="B10" s="20"/>
      <c r="C10" s="20"/>
      <c r="D10" s="9" t="s">
        <v>78</v>
      </c>
      <c r="E10" s="20"/>
      <c r="F10" s="20"/>
      <c r="G10" s="20"/>
      <c r="H10" s="181"/>
      <c r="I10" s="227"/>
    </row>
    <row r="11" spans="2:9" s="2" customFormat="1" ht="9.75" customHeight="1">
      <c r="B11" s="10"/>
      <c r="C11" s="10"/>
      <c r="D11" s="8"/>
      <c r="E11" s="10"/>
      <c r="F11" s="10"/>
      <c r="G11" s="124"/>
      <c r="H11" s="172"/>
      <c r="I11" s="221"/>
    </row>
    <row r="12" spans="2:9" s="2" customFormat="1" ht="27.75" customHeight="1">
      <c r="B12" s="15">
        <v>1.1000000000000001</v>
      </c>
      <c r="C12" s="10"/>
      <c r="D12" s="17" t="s">
        <v>212</v>
      </c>
      <c r="E12" s="10"/>
      <c r="F12" s="10"/>
      <c r="G12" s="10"/>
      <c r="H12" s="86"/>
      <c r="I12" s="221"/>
    </row>
    <row r="13" spans="2:9" s="2" customFormat="1" ht="25.15" customHeight="1">
      <c r="B13" s="15"/>
      <c r="C13" s="10"/>
      <c r="D13" s="9" t="s">
        <v>80</v>
      </c>
      <c r="E13" s="10"/>
      <c r="F13" s="10"/>
      <c r="G13" s="10"/>
      <c r="H13" s="86"/>
      <c r="I13" s="221"/>
    </row>
    <row r="14" spans="2:9" s="2" customFormat="1" ht="18" customHeight="1">
      <c r="B14" s="10"/>
      <c r="C14" s="10"/>
      <c r="D14" s="14"/>
      <c r="E14" s="10"/>
      <c r="F14" s="10"/>
      <c r="G14" s="124"/>
      <c r="H14" s="172"/>
      <c r="I14" s="226"/>
    </row>
    <row r="15" spans="2:9" s="2" customFormat="1" ht="18" customHeight="1">
      <c r="B15" s="10" t="s">
        <v>30</v>
      </c>
      <c r="C15" s="10" t="s">
        <v>475</v>
      </c>
      <c r="D15" s="14" t="s">
        <v>415</v>
      </c>
      <c r="E15" s="10" t="s">
        <v>71</v>
      </c>
      <c r="F15" s="10">
        <v>100</v>
      </c>
      <c r="G15" s="188">
        <v>120</v>
      </c>
      <c r="H15" s="86"/>
      <c r="I15" s="221"/>
    </row>
    <row r="16" spans="2:9" s="2" customFormat="1" ht="18" customHeight="1">
      <c r="B16" s="10" t="s">
        <v>31</v>
      </c>
      <c r="C16" s="10" t="s">
        <v>475</v>
      </c>
      <c r="D16" s="14" t="s">
        <v>402</v>
      </c>
      <c r="E16" s="10" t="s">
        <v>71</v>
      </c>
      <c r="F16" s="10">
        <v>100</v>
      </c>
      <c r="G16" s="188">
        <v>250</v>
      </c>
      <c r="H16" s="86"/>
      <c r="I16" s="221"/>
    </row>
    <row r="17" spans="2:12" s="2" customFormat="1" ht="18" customHeight="1">
      <c r="B17" s="10"/>
      <c r="C17" s="10"/>
      <c r="D17" s="8"/>
      <c r="E17" s="10"/>
      <c r="F17" s="10"/>
      <c r="G17" s="124"/>
      <c r="H17" s="172"/>
      <c r="I17" s="221"/>
    </row>
    <row r="18" spans="2:12" s="2" customFormat="1" ht="18" customHeight="1">
      <c r="B18" s="15">
        <v>1.2</v>
      </c>
      <c r="D18" s="55" t="s">
        <v>416</v>
      </c>
      <c r="E18" s="10"/>
      <c r="F18" s="10"/>
      <c r="G18" s="124"/>
      <c r="H18" s="86"/>
      <c r="I18" s="221"/>
    </row>
    <row r="19" spans="2:12" s="2" customFormat="1" ht="18" customHeight="1">
      <c r="B19" s="10"/>
      <c r="C19" s="10"/>
      <c r="D19" s="414"/>
      <c r="E19" s="10"/>
      <c r="F19" s="10"/>
      <c r="G19" s="124"/>
      <c r="H19" s="86"/>
      <c r="I19" s="221"/>
    </row>
    <row r="20" spans="2:12" s="2" customFormat="1" ht="18" customHeight="1">
      <c r="B20" s="15" t="s">
        <v>8</v>
      </c>
      <c r="C20" s="10"/>
      <c r="D20" s="17" t="s">
        <v>423</v>
      </c>
      <c r="E20" s="10"/>
      <c r="F20" s="10"/>
      <c r="G20" s="124"/>
      <c r="H20" s="86"/>
      <c r="I20" s="221"/>
    </row>
    <row r="21" spans="2:12" s="2" customFormat="1" ht="15" customHeight="1">
      <c r="B21" s="10" t="s">
        <v>272</v>
      </c>
      <c r="C21" s="10" t="s">
        <v>476</v>
      </c>
      <c r="D21" s="8" t="s">
        <v>241</v>
      </c>
      <c r="E21" s="10" t="s">
        <v>154</v>
      </c>
      <c r="F21" s="10">
        <v>100</v>
      </c>
      <c r="G21" s="124">
        <v>1</v>
      </c>
      <c r="H21" s="86"/>
      <c r="I21" s="221"/>
    </row>
    <row r="22" spans="2:12" s="2" customFormat="1" ht="18" customHeight="1">
      <c r="B22" s="10" t="s">
        <v>273</v>
      </c>
      <c r="C22" s="10" t="s">
        <v>476</v>
      </c>
      <c r="D22" s="8" t="s">
        <v>238</v>
      </c>
      <c r="E22" s="10" t="s">
        <v>154</v>
      </c>
      <c r="F22" s="10">
        <v>100</v>
      </c>
      <c r="G22" s="124">
        <v>2</v>
      </c>
      <c r="H22" s="86"/>
      <c r="I22" s="225"/>
    </row>
    <row r="23" spans="2:12" s="2" customFormat="1" ht="14.25" customHeight="1">
      <c r="B23" s="10" t="s">
        <v>412</v>
      </c>
      <c r="C23" s="10" t="s">
        <v>476</v>
      </c>
      <c r="D23" s="8" t="s">
        <v>239</v>
      </c>
      <c r="E23" s="10" t="s">
        <v>154</v>
      </c>
      <c r="F23" s="10">
        <v>100</v>
      </c>
      <c r="G23" s="124">
        <v>2</v>
      </c>
      <c r="H23" s="86"/>
      <c r="I23" s="225"/>
    </row>
    <row r="24" spans="2:12" s="2" customFormat="1" ht="18" customHeight="1">
      <c r="B24" s="10" t="s">
        <v>413</v>
      </c>
      <c r="C24" s="10" t="s">
        <v>476</v>
      </c>
      <c r="D24" s="8" t="s">
        <v>240</v>
      </c>
      <c r="E24" s="10" t="s">
        <v>154</v>
      </c>
      <c r="F24" s="10">
        <v>100</v>
      </c>
      <c r="G24" s="124">
        <v>2</v>
      </c>
      <c r="H24" s="86"/>
      <c r="I24" s="225"/>
    </row>
    <row r="25" spans="2:12" s="2" customFormat="1" ht="18" customHeight="1">
      <c r="B25" s="72"/>
      <c r="C25" s="72"/>
      <c r="D25" s="96"/>
      <c r="E25" s="72"/>
      <c r="F25" s="72"/>
      <c r="G25" s="138"/>
      <c r="H25" s="148"/>
      <c r="I25" s="390"/>
    </row>
    <row r="26" spans="2:12" s="2" customFormat="1" ht="18" customHeight="1">
      <c r="B26" s="15" t="s">
        <v>9</v>
      </c>
      <c r="C26" s="10"/>
      <c r="D26" s="17" t="s">
        <v>414</v>
      </c>
      <c r="E26" s="10"/>
      <c r="F26" s="10"/>
      <c r="G26" s="124"/>
      <c r="H26" s="86"/>
      <c r="I26" s="221"/>
    </row>
    <row r="27" spans="2:12" s="2" customFormat="1" ht="18" customHeight="1">
      <c r="B27" s="10" t="s">
        <v>274</v>
      </c>
      <c r="C27" s="10" t="s">
        <v>476</v>
      </c>
      <c r="D27" s="8" t="s">
        <v>241</v>
      </c>
      <c r="E27" s="10" t="s">
        <v>154</v>
      </c>
      <c r="F27" s="10">
        <v>100</v>
      </c>
      <c r="G27" s="124">
        <v>2</v>
      </c>
      <c r="H27" s="86"/>
      <c r="I27" s="221"/>
    </row>
    <row r="28" spans="2:12" s="2" customFormat="1" ht="18" customHeight="1">
      <c r="B28" s="10" t="s">
        <v>247</v>
      </c>
      <c r="C28" s="10" t="s">
        <v>476</v>
      </c>
      <c r="D28" s="8" t="s">
        <v>238</v>
      </c>
      <c r="E28" s="10" t="s">
        <v>154</v>
      </c>
      <c r="F28" s="10">
        <v>100</v>
      </c>
      <c r="G28" s="124">
        <v>2</v>
      </c>
      <c r="H28" s="86"/>
      <c r="I28" s="225"/>
      <c r="L28" s="191"/>
    </row>
    <row r="29" spans="2:12" s="2" customFormat="1" ht="9.75" customHeight="1">
      <c r="B29" s="10" t="s">
        <v>248</v>
      </c>
      <c r="C29" s="10" t="s">
        <v>476</v>
      </c>
      <c r="D29" s="8" t="s">
        <v>239</v>
      </c>
      <c r="E29" s="10" t="s">
        <v>154</v>
      </c>
      <c r="F29" s="10">
        <v>100</v>
      </c>
      <c r="G29" s="124">
        <v>2</v>
      </c>
      <c r="H29" s="86"/>
      <c r="I29" s="225"/>
    </row>
    <row r="30" spans="2:12" s="2" customFormat="1" ht="9.75" customHeight="1">
      <c r="B30" s="10" t="s">
        <v>252</v>
      </c>
      <c r="C30" s="10" t="s">
        <v>476</v>
      </c>
      <c r="D30" s="8" t="s">
        <v>240</v>
      </c>
      <c r="E30" s="10" t="s">
        <v>154</v>
      </c>
      <c r="F30" s="10">
        <v>100</v>
      </c>
      <c r="G30" s="124">
        <v>2</v>
      </c>
      <c r="H30" s="86"/>
      <c r="I30" s="225"/>
    </row>
    <row r="31" spans="2:12" s="2" customFormat="1" ht="9.75" customHeight="1">
      <c r="B31" s="10"/>
      <c r="C31" s="10"/>
      <c r="D31" s="8"/>
      <c r="E31" s="10"/>
      <c r="F31" s="10"/>
      <c r="G31" s="124"/>
      <c r="H31" s="86"/>
      <c r="I31" s="221"/>
    </row>
    <row r="32" spans="2:12" s="2" customFormat="1" ht="11.25" customHeight="1">
      <c r="B32" s="72"/>
      <c r="C32" s="72"/>
      <c r="D32" s="96"/>
      <c r="E32" s="72"/>
      <c r="F32" s="72"/>
      <c r="G32" s="138"/>
      <c r="H32" s="148"/>
      <c r="I32" s="390"/>
    </row>
    <row r="33" spans="2:12" s="2" customFormat="1" ht="11.25" customHeight="1">
      <c r="B33" s="15" t="s">
        <v>442</v>
      </c>
      <c r="C33" s="10"/>
      <c r="D33" s="17" t="s">
        <v>235</v>
      </c>
      <c r="E33" s="10"/>
      <c r="F33" s="10"/>
      <c r="G33" s="124"/>
      <c r="H33" s="86"/>
      <c r="I33" s="221"/>
    </row>
    <row r="34" spans="2:12" s="2" customFormat="1" ht="35.25" customHeight="1">
      <c r="B34" s="415"/>
      <c r="C34" s="10"/>
      <c r="D34" s="9" t="s">
        <v>183</v>
      </c>
      <c r="E34" s="10"/>
      <c r="F34" s="10"/>
      <c r="G34" s="124"/>
      <c r="H34" s="86"/>
      <c r="I34" s="221"/>
    </row>
    <row r="35" spans="2:12" s="2" customFormat="1" ht="18" customHeight="1">
      <c r="B35" s="10" t="s">
        <v>443</v>
      </c>
      <c r="C35" s="10" t="s">
        <v>476</v>
      </c>
      <c r="D35" s="8" t="s">
        <v>353</v>
      </c>
      <c r="E35" s="10" t="s">
        <v>154</v>
      </c>
      <c r="F35" s="10">
        <v>100</v>
      </c>
      <c r="G35" s="124">
        <v>1</v>
      </c>
      <c r="H35" s="86"/>
      <c r="I35" s="221"/>
    </row>
    <row r="36" spans="2:12" s="2" customFormat="1" ht="17.25" customHeight="1">
      <c r="B36" s="94"/>
      <c r="C36" s="72"/>
      <c r="D36" s="96"/>
      <c r="E36" s="72"/>
      <c r="F36" s="72"/>
      <c r="G36" s="138"/>
      <c r="H36" s="148"/>
      <c r="I36" s="390"/>
    </row>
    <row r="37" spans="2:12" s="2" customFormat="1" ht="17.25" customHeight="1">
      <c r="B37" s="15" t="s">
        <v>444</v>
      </c>
      <c r="C37" s="10"/>
      <c r="D37" s="17" t="s">
        <v>428</v>
      </c>
      <c r="E37" s="10"/>
      <c r="F37" s="10"/>
      <c r="G37" s="124"/>
      <c r="H37" s="86"/>
      <c r="I37" s="221"/>
    </row>
    <row r="38" spans="2:12" s="2" customFormat="1" ht="24.75" customHeight="1">
      <c r="B38" s="415"/>
      <c r="C38" s="10"/>
      <c r="D38" s="9" t="s">
        <v>183</v>
      </c>
      <c r="E38" s="10"/>
      <c r="F38" s="10"/>
      <c r="G38" s="124"/>
      <c r="H38" s="86"/>
      <c r="I38" s="221"/>
    </row>
    <row r="39" spans="2:12" s="2" customFormat="1" ht="17.25" customHeight="1">
      <c r="B39" s="10" t="s">
        <v>445</v>
      </c>
      <c r="C39" s="10" t="s">
        <v>477</v>
      </c>
      <c r="D39" s="8" t="s">
        <v>429</v>
      </c>
      <c r="E39" s="10" t="s">
        <v>154</v>
      </c>
      <c r="F39" s="10">
        <v>100</v>
      </c>
      <c r="G39" s="124">
        <v>1</v>
      </c>
      <c r="H39" s="86"/>
      <c r="I39" s="221"/>
    </row>
    <row r="40" spans="2:12" s="2" customFormat="1" ht="18" customHeight="1">
      <c r="B40" s="430"/>
      <c r="C40" s="431"/>
      <c r="D40" s="432"/>
      <c r="E40" s="431"/>
      <c r="F40" s="431"/>
      <c r="G40" s="433"/>
      <c r="H40" s="434"/>
      <c r="I40" s="435"/>
    </row>
    <row r="41" spans="2:12" s="2" customFormat="1" ht="18" customHeight="1">
      <c r="B41" s="10"/>
      <c r="C41" s="10"/>
      <c r="D41" s="9"/>
      <c r="E41" s="10"/>
      <c r="F41" s="10"/>
      <c r="G41" s="124"/>
      <c r="H41" s="86"/>
      <c r="I41" s="221"/>
      <c r="L41" s="191"/>
    </row>
    <row r="42" spans="2:12" s="2" customFormat="1" ht="18" customHeight="1">
      <c r="B42" s="10" t="s">
        <v>438</v>
      </c>
      <c r="C42" s="10">
        <v>8.1999999999999993</v>
      </c>
      <c r="D42" s="436" t="s">
        <v>473</v>
      </c>
      <c r="E42" s="10"/>
      <c r="F42" s="10"/>
      <c r="G42" s="124"/>
      <c r="H42" s="86"/>
      <c r="I42" s="221"/>
      <c r="L42" s="191"/>
    </row>
    <row r="43" spans="2:12" s="2" customFormat="1" ht="48.75" customHeight="1">
      <c r="B43" s="10"/>
      <c r="C43" s="10"/>
      <c r="D43" s="9" t="s">
        <v>439</v>
      </c>
      <c r="E43" s="10"/>
      <c r="F43" s="10"/>
      <c r="G43" s="124"/>
      <c r="H43" s="86"/>
      <c r="I43" s="221"/>
      <c r="L43" s="191"/>
    </row>
    <row r="44" spans="2:12" s="2" customFormat="1" ht="27.75" customHeight="1">
      <c r="B44" s="15" t="s">
        <v>446</v>
      </c>
      <c r="C44" s="10"/>
      <c r="D44" s="436" t="s">
        <v>440</v>
      </c>
      <c r="E44" s="10"/>
      <c r="F44" s="10"/>
      <c r="G44" s="124"/>
      <c r="H44" s="86"/>
      <c r="I44" s="221"/>
      <c r="L44" s="191"/>
    </row>
    <row r="45" spans="2:12" s="2" customFormat="1" ht="24" customHeight="1">
      <c r="B45" s="10"/>
      <c r="C45" s="10"/>
      <c r="D45" s="8" t="s">
        <v>80</v>
      </c>
      <c r="E45" s="10"/>
      <c r="F45" s="10"/>
      <c r="G45" s="124"/>
      <c r="H45" s="86"/>
      <c r="I45" s="221"/>
    </row>
    <row r="46" spans="2:12" s="2" customFormat="1" ht="21.75" customHeight="1">
      <c r="B46" s="10" t="s">
        <v>453</v>
      </c>
      <c r="C46" s="10" t="s">
        <v>474</v>
      </c>
      <c r="D46" s="8" t="s">
        <v>441</v>
      </c>
      <c r="E46" s="10" t="s">
        <v>71</v>
      </c>
      <c r="F46" s="10">
        <v>100</v>
      </c>
      <c r="G46" s="124">
        <v>140</v>
      </c>
      <c r="H46" s="86"/>
      <c r="I46" s="221"/>
    </row>
    <row r="47" spans="2:12" s="2" customFormat="1" ht="21.75" customHeight="1">
      <c r="B47" s="10"/>
      <c r="C47" s="10"/>
      <c r="D47" s="8"/>
      <c r="E47" s="10"/>
      <c r="F47" s="10"/>
      <c r="G47" s="124"/>
      <c r="H47" s="86"/>
      <c r="I47" s="221"/>
    </row>
    <row r="48" spans="2:12" s="2" customFormat="1" ht="27.75" customHeight="1">
      <c r="B48" s="10" t="s">
        <v>454</v>
      </c>
      <c r="C48" s="441" t="s">
        <v>478</v>
      </c>
      <c r="D48" s="439" t="s">
        <v>452</v>
      </c>
      <c r="E48" s="438"/>
      <c r="F48" s="438"/>
      <c r="G48" s="440"/>
      <c r="H48" s="86"/>
      <c r="I48" s="221"/>
    </row>
    <row r="49" spans="2:9" s="2" customFormat="1" ht="21.75" customHeight="1">
      <c r="B49" s="10"/>
      <c r="C49" s="441"/>
      <c r="D49" s="437" t="s">
        <v>455</v>
      </c>
      <c r="E49" s="438" t="s">
        <v>154</v>
      </c>
      <c r="F49" s="438">
        <v>100</v>
      </c>
      <c r="G49" s="440">
        <v>1</v>
      </c>
      <c r="H49" s="86"/>
      <c r="I49" s="221"/>
    </row>
    <row r="50" spans="2:9" s="2" customFormat="1" ht="21.75" customHeight="1">
      <c r="B50" s="10"/>
      <c r="C50" s="441"/>
      <c r="D50" s="439"/>
      <c r="E50" s="438"/>
      <c r="F50" s="438"/>
      <c r="G50" s="440"/>
      <c r="H50" s="86"/>
      <c r="I50" s="221"/>
    </row>
    <row r="51" spans="2:9" s="2" customFormat="1" ht="18" customHeight="1">
      <c r="B51" s="10"/>
      <c r="C51" s="10"/>
      <c r="D51" s="8"/>
      <c r="E51" s="10"/>
      <c r="F51" s="10"/>
      <c r="G51" s="138"/>
      <c r="H51" s="172"/>
      <c r="I51" s="221"/>
    </row>
    <row r="52" spans="2:9" s="2" customFormat="1" ht="18" customHeight="1">
      <c r="B52" s="467" t="s">
        <v>284</v>
      </c>
      <c r="C52" s="467"/>
      <c r="D52" s="467"/>
      <c r="E52" s="467"/>
      <c r="F52" s="467"/>
      <c r="G52" s="467"/>
      <c r="H52" s="467"/>
      <c r="I52" s="202"/>
    </row>
    <row r="53" spans="2:9" s="2" customFormat="1" ht="18" customHeight="1">
      <c r="B53"/>
      <c r="C53"/>
      <c r="D53"/>
      <c r="E53"/>
      <c r="F53"/>
      <c r="G53"/>
      <c r="H53" s="175"/>
      <c r="I53" s="216"/>
    </row>
    <row r="54" spans="2:9" s="2" customFormat="1" ht="9.75" customHeight="1">
      <c r="B54"/>
      <c r="C54"/>
      <c r="D54"/>
      <c r="E54"/>
      <c r="F54"/>
      <c r="G54"/>
      <c r="H54" s="175"/>
      <c r="I54" s="216"/>
    </row>
    <row r="55" spans="2:9" s="2" customFormat="1" ht="18" customHeight="1">
      <c r="B55"/>
      <c r="C55"/>
      <c r="D55"/>
      <c r="E55"/>
      <c r="F55"/>
      <c r="G55"/>
      <c r="H55" s="175"/>
      <c r="I55" s="216"/>
    </row>
    <row r="56" spans="2:9" s="2" customFormat="1" ht="18" customHeight="1">
      <c r="B56"/>
      <c r="C56"/>
      <c r="D56"/>
      <c r="E56"/>
      <c r="F56"/>
      <c r="G56"/>
      <c r="H56" s="175"/>
      <c r="I56" s="216"/>
    </row>
    <row r="57" spans="2:9" s="2" customFormat="1" ht="18" customHeight="1">
      <c r="B57"/>
      <c r="C57"/>
      <c r="D57"/>
      <c r="E57"/>
      <c r="F57"/>
      <c r="G57"/>
      <c r="H57" s="175"/>
      <c r="I57" s="216"/>
    </row>
    <row r="58" spans="2:9" s="2" customFormat="1" ht="9.75" customHeight="1">
      <c r="B58"/>
      <c r="C58"/>
      <c r="D58"/>
      <c r="E58"/>
      <c r="F58"/>
      <c r="G58"/>
      <c r="H58" s="175"/>
      <c r="I58" s="216"/>
    </row>
    <row r="59" spans="2:9" ht="20.100000000000001" customHeight="1"/>
  </sheetData>
  <mergeCells count="5">
    <mergeCell ref="B52:H52"/>
    <mergeCell ref="B1:I1"/>
    <mergeCell ref="B2:I2"/>
    <mergeCell ref="B3:I3"/>
    <mergeCell ref="B4:I4"/>
  </mergeCells>
  <phoneticPr fontId="8" type="noConversion"/>
  <pageMargins left="0.55118110236220474" right="0.15748031496062992" top="0.39370078740157483" bottom="0.39370078740157483" header="0" footer="0.59055118110236227"/>
  <pageSetup paperSize="9"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pageSetUpPr fitToPage="1"/>
  </sheetPr>
  <dimension ref="A1:I51"/>
  <sheetViews>
    <sheetView view="pageBreakPreview" zoomScaleNormal="100" zoomScaleSheetLayoutView="100" workbookViewId="0">
      <selection activeCell="B1" sqref="A1:I49"/>
    </sheetView>
  </sheetViews>
  <sheetFormatPr defaultRowHeight="12.75"/>
  <cols>
    <col min="1" max="1" width="1.7109375" customWidth="1"/>
    <col min="2" max="2" width="6.7109375" customWidth="1"/>
    <col min="3" max="3" width="8.7109375" customWidth="1"/>
    <col min="4" max="4" width="40.28515625" customWidth="1"/>
    <col min="5" max="6" width="11.85546875" customWidth="1"/>
    <col min="7" max="7" width="8.85546875" customWidth="1"/>
    <col min="8" max="8" width="11.28515625" style="175" customWidth="1"/>
    <col min="9" max="9" width="14.7109375" style="216" customWidth="1"/>
    <col min="10" max="10" width="1.7109375" customWidth="1"/>
    <col min="12" max="12" width="10.140625" bestFit="1" customWidth="1"/>
  </cols>
  <sheetData>
    <row r="1" spans="2:9" ht="9" customHeight="1">
      <c r="B1" s="468"/>
      <c r="C1" s="468"/>
      <c r="D1" s="468"/>
      <c r="E1" s="468"/>
      <c r="F1" s="468"/>
      <c r="G1" s="468"/>
      <c r="H1" s="468"/>
      <c r="I1" s="468"/>
    </row>
    <row r="2" spans="2:9" ht="18" customHeight="1">
      <c r="B2" s="469" t="str">
        <f>'L-Pipe Works 1'!B2:I2</f>
        <v xml:space="preserve">BELA-BELA LOCAL   MUNICIPALITY -  LIMPOPO PROVINCE  </v>
      </c>
      <c r="C2" s="469"/>
      <c r="D2" s="469"/>
      <c r="E2" s="469"/>
      <c r="F2" s="469"/>
      <c r="G2" s="469"/>
      <c r="H2" s="469"/>
      <c r="I2" s="469"/>
    </row>
    <row r="3" spans="2:9" ht="18" customHeight="1">
      <c r="B3" s="469" t="s">
        <v>6</v>
      </c>
      <c r="C3" s="469"/>
      <c r="D3" s="469"/>
      <c r="E3" s="469"/>
      <c r="F3" s="469"/>
      <c r="G3" s="469"/>
      <c r="H3" s="469"/>
      <c r="I3" s="469"/>
    </row>
    <row r="4" spans="2:9" ht="25.5" customHeight="1">
      <c r="B4" s="470" t="str">
        <f>'L-Pipe Works 1'!B4:E4</f>
        <v xml:space="preserve">Water Supply Source Augmentation using SASSA Borehole &amp; Construction of Water Treatment Package </v>
      </c>
      <c r="C4" s="470"/>
      <c r="D4" s="470"/>
      <c r="E4" s="470"/>
      <c r="F4" s="470"/>
      <c r="G4" s="470"/>
      <c r="H4" s="470"/>
      <c r="I4" s="470"/>
    </row>
    <row r="5" spans="2:9" ht="18" customHeight="1">
      <c r="B5" s="38" t="s">
        <v>233</v>
      </c>
      <c r="C5" s="39"/>
      <c r="D5" s="40"/>
      <c r="E5" s="41"/>
      <c r="F5" s="41"/>
      <c r="G5" s="41"/>
      <c r="H5" s="173"/>
      <c r="I5" s="214"/>
    </row>
    <row r="6" spans="2:9" ht="18" customHeight="1">
      <c r="B6" s="43" t="s">
        <v>280</v>
      </c>
      <c r="C6" s="44"/>
      <c r="D6" s="45"/>
      <c r="E6" s="44"/>
      <c r="F6" s="44"/>
      <c r="G6" s="46"/>
      <c r="H6" s="174"/>
      <c r="I6" s="215"/>
    </row>
    <row r="7" spans="2:9" ht="4.9000000000000004" customHeight="1">
      <c r="B7" s="1"/>
      <c r="C7" s="1"/>
    </row>
    <row r="8" spans="2:9" ht="25.15" customHeight="1">
      <c r="B8" s="48" t="s">
        <v>146</v>
      </c>
      <c r="C8" s="48" t="s">
        <v>145</v>
      </c>
      <c r="D8" s="50" t="s">
        <v>1</v>
      </c>
      <c r="E8" s="489" t="s">
        <v>2</v>
      </c>
      <c r="F8" s="489" t="s">
        <v>482</v>
      </c>
      <c r="G8" s="489" t="s">
        <v>3</v>
      </c>
      <c r="H8" s="490" t="s">
        <v>4</v>
      </c>
      <c r="I8" s="491" t="s">
        <v>5</v>
      </c>
    </row>
    <row r="9" spans="2:9" ht="20.100000000000001" customHeight="1">
      <c r="B9" s="467" t="s">
        <v>281</v>
      </c>
      <c r="C9" s="467"/>
      <c r="D9" s="467"/>
      <c r="E9" s="467"/>
      <c r="F9" s="467"/>
      <c r="G9" s="467"/>
      <c r="H9" s="467"/>
      <c r="I9" s="224"/>
    </row>
    <row r="10" spans="2:9" ht="18" customHeight="1">
      <c r="B10" s="6" t="s">
        <v>302</v>
      </c>
      <c r="C10" s="4"/>
      <c r="D10" s="19" t="s">
        <v>249</v>
      </c>
      <c r="E10" s="19"/>
      <c r="F10" s="19"/>
      <c r="G10" s="19"/>
      <c r="H10" s="177"/>
      <c r="I10" s="218"/>
    </row>
    <row r="11" spans="2:9" s="7" customFormat="1" ht="25.15" customHeight="1">
      <c r="B11" s="20"/>
      <c r="C11" s="20"/>
      <c r="D11" s="9" t="s">
        <v>78</v>
      </c>
      <c r="E11" s="8"/>
      <c r="F11" s="8"/>
      <c r="G11" s="8"/>
      <c r="H11" s="179"/>
      <c r="I11" s="219"/>
    </row>
    <row r="12" spans="2:9" s="2" customFormat="1" ht="12" customHeight="1">
      <c r="B12" s="10"/>
      <c r="C12" s="10"/>
      <c r="D12" s="28"/>
      <c r="E12" s="10"/>
      <c r="F12" s="10"/>
      <c r="G12" s="11"/>
      <c r="H12" s="179"/>
      <c r="I12" s="411"/>
    </row>
    <row r="13" spans="2:9" s="2" customFormat="1" ht="18.75" customHeight="1">
      <c r="B13" s="410" t="s">
        <v>253</v>
      </c>
      <c r="C13" s="10"/>
      <c r="D13" s="409" t="s">
        <v>344</v>
      </c>
      <c r="E13" s="81"/>
      <c r="F13" s="81"/>
      <c r="G13" s="408"/>
      <c r="H13" s="122"/>
      <c r="I13" s="122"/>
    </row>
    <row r="14" spans="2:9" s="2" customFormat="1" ht="35.25" customHeight="1">
      <c r="B14" s="81"/>
      <c r="C14" s="81"/>
      <c r="D14" s="413" t="s">
        <v>342</v>
      </c>
      <c r="E14" s="81"/>
      <c r="F14" s="81"/>
      <c r="G14" s="408"/>
      <c r="H14" s="122"/>
      <c r="I14" s="122"/>
    </row>
    <row r="15" spans="2:9" s="2" customFormat="1" ht="35.25" customHeight="1">
      <c r="B15" s="81" t="s">
        <v>254</v>
      </c>
      <c r="C15" s="81" t="s">
        <v>477</v>
      </c>
      <c r="D15" s="80" t="s">
        <v>425</v>
      </c>
      <c r="E15" s="81" t="s">
        <v>154</v>
      </c>
      <c r="F15" s="81">
        <v>100</v>
      </c>
      <c r="G15" s="127">
        <v>2</v>
      </c>
      <c r="H15" s="122"/>
      <c r="I15" s="122"/>
    </row>
    <row r="16" spans="2:9" s="2" customFormat="1" ht="13.5" customHeight="1">
      <c r="B16" s="94"/>
      <c r="C16" s="72"/>
      <c r="D16" s="392"/>
      <c r="E16" s="72"/>
      <c r="F16" s="72"/>
      <c r="G16" s="138"/>
      <c r="H16" s="148"/>
      <c r="I16" s="391"/>
    </row>
    <row r="17" spans="1:9" s="2" customFormat="1" ht="24" customHeight="1">
      <c r="B17" s="410" t="s">
        <v>447</v>
      </c>
      <c r="C17" s="81"/>
      <c r="D17" s="409" t="s">
        <v>341</v>
      </c>
      <c r="E17" s="81"/>
      <c r="F17" s="81"/>
      <c r="G17" s="408"/>
      <c r="H17" s="122"/>
      <c r="I17" s="122"/>
    </row>
    <row r="18" spans="1:9" s="2" customFormat="1" ht="39.75" customHeight="1">
      <c r="B18" s="81"/>
      <c r="C18" s="81"/>
      <c r="D18" s="413" t="s">
        <v>342</v>
      </c>
      <c r="E18" s="81"/>
      <c r="F18" s="81"/>
      <c r="G18" s="408"/>
      <c r="H18" s="122"/>
      <c r="I18" s="122"/>
    </row>
    <row r="19" spans="1:9" s="2" customFormat="1" ht="23.25" customHeight="1">
      <c r="A19" s="154"/>
      <c r="B19" s="81" t="s">
        <v>448</v>
      </c>
      <c r="C19" s="81" t="s">
        <v>477</v>
      </c>
      <c r="D19" s="80" t="s">
        <v>424</v>
      </c>
      <c r="E19" s="81" t="s">
        <v>154</v>
      </c>
      <c r="F19" s="81">
        <v>100</v>
      </c>
      <c r="G19" s="127">
        <v>1</v>
      </c>
      <c r="H19" s="122"/>
      <c r="I19" s="122"/>
    </row>
    <row r="20" spans="1:9" s="2" customFormat="1" ht="15" customHeight="1">
      <c r="A20" s="154"/>
      <c r="B20" s="15"/>
      <c r="C20" s="10"/>
      <c r="D20" s="9"/>
      <c r="E20" s="10"/>
      <c r="F20" s="10"/>
      <c r="G20" s="124"/>
      <c r="H20" s="86"/>
      <c r="I20" s="221"/>
    </row>
    <row r="21" spans="1:9" s="2" customFormat="1" ht="18.75" customHeight="1">
      <c r="A21" s="154"/>
      <c r="B21" s="410" t="s">
        <v>449</v>
      </c>
      <c r="C21" s="81"/>
      <c r="D21" s="409" t="s">
        <v>346</v>
      </c>
      <c r="E21" s="81"/>
      <c r="F21" s="81"/>
      <c r="G21" s="127"/>
      <c r="H21" s="122"/>
      <c r="I21" s="122"/>
    </row>
    <row r="22" spans="1:9" s="2" customFormat="1" ht="29.25" customHeight="1">
      <c r="B22" s="81"/>
      <c r="C22" s="81"/>
      <c r="D22" s="80" t="s">
        <v>347</v>
      </c>
      <c r="E22" s="81"/>
      <c r="F22" s="81"/>
      <c r="G22" s="127"/>
      <c r="H22" s="122"/>
      <c r="I22" s="122"/>
    </row>
    <row r="23" spans="1:9" s="2" customFormat="1" ht="18" customHeight="1">
      <c r="B23" s="81" t="s">
        <v>450</v>
      </c>
      <c r="C23" s="81" t="s">
        <v>477</v>
      </c>
      <c r="D23" s="80" t="s">
        <v>348</v>
      </c>
      <c r="E23" s="81" t="s">
        <v>154</v>
      </c>
      <c r="F23" s="81">
        <v>100</v>
      </c>
      <c r="G23" s="127">
        <v>1</v>
      </c>
      <c r="H23" s="122"/>
      <c r="I23" s="122"/>
    </row>
    <row r="24" spans="1:9" s="2" customFormat="1" ht="12" customHeight="1">
      <c r="B24" s="153"/>
      <c r="C24" s="153"/>
      <c r="D24" s="396"/>
      <c r="E24" s="153"/>
      <c r="F24" s="153"/>
      <c r="G24" s="160"/>
      <c r="H24" s="171"/>
      <c r="I24" s="195"/>
    </row>
    <row r="25" spans="1:9" s="2" customFormat="1" ht="18" customHeight="1">
      <c r="B25" s="410" t="s">
        <v>250</v>
      </c>
      <c r="C25" s="81"/>
      <c r="D25" s="409" t="s">
        <v>350</v>
      </c>
      <c r="E25" s="81"/>
      <c r="F25" s="81"/>
      <c r="G25" s="236"/>
      <c r="H25" s="170"/>
      <c r="I25" s="122"/>
    </row>
    <row r="26" spans="1:9" s="2" customFormat="1" ht="30" customHeight="1">
      <c r="B26" s="410"/>
      <c r="C26" s="81"/>
      <c r="D26" s="413" t="s">
        <v>351</v>
      </c>
      <c r="E26" s="81"/>
      <c r="F26" s="81"/>
      <c r="G26" s="236"/>
      <c r="H26" s="170"/>
      <c r="I26" s="122"/>
    </row>
    <row r="27" spans="1:9" s="2" customFormat="1" ht="12">
      <c r="B27" s="81" t="s">
        <v>292</v>
      </c>
      <c r="C27" s="81" t="s">
        <v>477</v>
      </c>
      <c r="D27" s="80" t="s">
        <v>426</v>
      </c>
      <c r="E27" s="81" t="s">
        <v>154</v>
      </c>
      <c r="F27" s="81">
        <v>100</v>
      </c>
      <c r="G27" s="127">
        <v>1</v>
      </c>
      <c r="H27" s="170"/>
      <c r="I27" s="122"/>
    </row>
    <row r="28" spans="1:9" s="2" customFormat="1" ht="12">
      <c r="B28" s="94"/>
      <c r="C28" s="72"/>
      <c r="D28" s="397"/>
      <c r="E28" s="72"/>
      <c r="F28" s="72"/>
      <c r="G28" s="72"/>
      <c r="H28" s="148"/>
      <c r="I28" s="390"/>
    </row>
    <row r="29" spans="1:9" s="2" customFormat="1" ht="12">
      <c r="B29" s="15" t="s">
        <v>275</v>
      </c>
      <c r="D29" s="25" t="s">
        <v>168</v>
      </c>
      <c r="E29" s="10"/>
      <c r="F29" s="10"/>
      <c r="G29" s="10"/>
      <c r="H29" s="86"/>
      <c r="I29" s="221"/>
    </row>
    <row r="30" spans="1:9" s="2" customFormat="1" ht="12">
      <c r="B30" s="15"/>
      <c r="C30" s="10"/>
      <c r="D30" s="233"/>
      <c r="E30" s="10"/>
      <c r="F30" s="10"/>
      <c r="G30" s="10"/>
      <c r="H30" s="86"/>
      <c r="I30" s="221"/>
    </row>
    <row r="31" spans="1:9" s="2" customFormat="1" ht="12">
      <c r="B31" s="81" t="s">
        <v>276</v>
      </c>
      <c r="C31" s="10" t="s">
        <v>479</v>
      </c>
      <c r="D31" s="235" t="s">
        <v>191</v>
      </c>
      <c r="E31" s="81" t="s">
        <v>154</v>
      </c>
      <c r="F31" s="81">
        <v>100</v>
      </c>
      <c r="G31" s="238">
        <v>10</v>
      </c>
      <c r="H31" s="170"/>
      <c r="I31" s="225"/>
    </row>
    <row r="32" spans="1:9" s="2" customFormat="1" ht="12">
      <c r="B32" s="373"/>
      <c r="C32" s="10"/>
      <c r="D32" s="29"/>
      <c r="E32" s="10"/>
      <c r="F32" s="10"/>
      <c r="G32" s="11"/>
      <c r="H32" s="86"/>
      <c r="I32" s="221"/>
    </row>
    <row r="33" spans="2:9" s="2" customFormat="1" ht="12">
      <c r="B33" s="15" t="s">
        <v>343</v>
      </c>
      <c r="C33" s="10"/>
      <c r="D33" s="17" t="s">
        <v>157</v>
      </c>
      <c r="E33" s="10"/>
      <c r="F33" s="10"/>
      <c r="G33" s="11"/>
      <c r="H33" s="86"/>
      <c r="I33" s="221"/>
    </row>
    <row r="34" spans="2:9" s="2" customFormat="1" ht="33.75">
      <c r="B34" s="10" t="s">
        <v>345</v>
      </c>
      <c r="C34" s="10" t="s">
        <v>480</v>
      </c>
      <c r="D34" s="8" t="s">
        <v>193</v>
      </c>
      <c r="E34" s="10" t="s">
        <v>154</v>
      </c>
      <c r="F34" s="10">
        <v>100</v>
      </c>
      <c r="G34" s="127">
        <v>3</v>
      </c>
      <c r="H34" s="170"/>
      <c r="I34" s="225"/>
    </row>
    <row r="35" spans="2:9" s="2" customFormat="1" ht="12">
      <c r="B35" s="10" t="s">
        <v>451</v>
      </c>
      <c r="C35" s="10" t="s">
        <v>480</v>
      </c>
      <c r="D35" s="8" t="s">
        <v>291</v>
      </c>
      <c r="E35" s="10" t="s">
        <v>154</v>
      </c>
      <c r="F35" s="10">
        <v>100</v>
      </c>
      <c r="G35" s="127">
        <v>1</v>
      </c>
      <c r="H35" s="170"/>
      <c r="I35" s="225"/>
    </row>
    <row r="36" spans="2:9" s="2" customFormat="1" ht="12">
      <c r="B36" s="393"/>
      <c r="C36" s="153"/>
      <c r="D36" s="394"/>
      <c r="E36" s="153"/>
      <c r="F36" s="153"/>
      <c r="G36" s="395"/>
      <c r="H36" s="195"/>
      <c r="I36" s="195"/>
    </row>
    <row r="37" spans="2:9" s="2" customFormat="1" ht="12">
      <c r="B37" s="15" t="s">
        <v>288</v>
      </c>
      <c r="D37" s="416" t="s">
        <v>417</v>
      </c>
      <c r="E37" s="10"/>
      <c r="F37" s="10"/>
      <c r="G37" s="11"/>
      <c r="H37" s="221"/>
      <c r="I37" s="221"/>
    </row>
    <row r="38" spans="2:9" s="2" customFormat="1" ht="22.5">
      <c r="B38" s="10" t="s">
        <v>301</v>
      </c>
      <c r="C38" s="10" t="s">
        <v>480</v>
      </c>
      <c r="D38" s="52" t="s">
        <v>418</v>
      </c>
      <c r="E38" s="373" t="s">
        <v>277</v>
      </c>
      <c r="F38" s="373">
        <v>100</v>
      </c>
      <c r="G38" s="124">
        <v>2</v>
      </c>
      <c r="H38" s="221"/>
      <c r="I38" s="221"/>
    </row>
    <row r="39" spans="2:9" s="2" customFormat="1" ht="12" customHeight="1">
      <c r="B39" s="94"/>
      <c r="C39" s="72"/>
      <c r="D39" s="398"/>
      <c r="E39" s="72"/>
      <c r="F39" s="72"/>
      <c r="G39" s="72"/>
      <c r="H39" s="148"/>
      <c r="I39" s="390"/>
    </row>
    <row r="40" spans="2:9" s="2" customFormat="1" ht="12" customHeight="1">
      <c r="B40" s="373"/>
      <c r="C40" s="10"/>
      <c r="D40" s="91"/>
      <c r="E40" s="89"/>
      <c r="F40" s="89"/>
      <c r="G40" s="371"/>
      <c r="H40" s="172"/>
      <c r="I40" s="221"/>
    </row>
    <row r="41" spans="2:9" s="2" customFormat="1" ht="12" customHeight="1">
      <c r="B41" s="15"/>
      <c r="C41" s="10"/>
      <c r="D41" s="17"/>
      <c r="E41" s="10"/>
      <c r="F41" s="10"/>
      <c r="G41" s="11"/>
      <c r="H41" s="86"/>
      <c r="I41" s="221"/>
    </row>
    <row r="42" spans="2:9" s="2" customFormat="1" ht="12" customHeight="1">
      <c r="B42" s="10"/>
      <c r="C42" s="10"/>
      <c r="D42" s="90"/>
      <c r="E42" s="10"/>
      <c r="F42" s="10"/>
      <c r="G42" s="127"/>
      <c r="H42" s="170"/>
      <c r="I42" s="225"/>
    </row>
    <row r="43" spans="2:9" s="2" customFormat="1" ht="23.25" customHeight="1">
      <c r="B43" s="10"/>
      <c r="C43" s="10"/>
      <c r="D43" s="8"/>
      <c r="E43" s="10"/>
      <c r="F43" s="10"/>
      <c r="G43" s="127"/>
      <c r="H43" s="170"/>
      <c r="I43" s="225"/>
    </row>
    <row r="44" spans="2:9" s="2" customFormat="1" ht="34.5" customHeight="1">
      <c r="B44" s="372"/>
      <c r="C44" s="372"/>
      <c r="D44" s="73"/>
      <c r="E44" s="72"/>
      <c r="F44" s="72"/>
      <c r="G44" s="149"/>
      <c r="H44" s="171"/>
      <c r="I44" s="225"/>
    </row>
    <row r="45" spans="2:9" s="2" customFormat="1" ht="12" customHeight="1">
      <c r="B45" s="15"/>
      <c r="C45" s="10"/>
      <c r="D45" s="8"/>
      <c r="E45" s="10"/>
      <c r="F45" s="10"/>
      <c r="G45" s="11"/>
      <c r="H45" s="86"/>
      <c r="I45" s="221"/>
    </row>
    <row r="46" spans="2:9" s="2" customFormat="1" ht="12">
      <c r="B46" s="10"/>
      <c r="C46" s="10"/>
      <c r="D46" s="8"/>
      <c r="E46" s="10"/>
      <c r="F46" s="10"/>
      <c r="G46" s="11"/>
      <c r="H46" s="86"/>
      <c r="I46" s="221"/>
    </row>
    <row r="47" spans="2:9" s="2" customFormat="1" ht="12">
      <c r="B47" s="10"/>
      <c r="C47" s="10"/>
      <c r="D47" s="8"/>
      <c r="E47" s="10"/>
      <c r="F47" s="10"/>
      <c r="G47" s="11"/>
      <c r="H47" s="86"/>
      <c r="I47" s="221"/>
    </row>
    <row r="48" spans="2:9" s="2" customFormat="1" ht="12">
      <c r="B48" s="10"/>
      <c r="C48" s="10"/>
      <c r="D48" s="8"/>
      <c r="E48" s="10"/>
      <c r="F48" s="10"/>
      <c r="G48" s="11"/>
      <c r="H48" s="86"/>
      <c r="I48" s="221"/>
    </row>
    <row r="49" spans="2:9" s="2" customFormat="1">
      <c r="B49" s="467" t="s">
        <v>284</v>
      </c>
      <c r="C49" s="467"/>
      <c r="D49" s="467"/>
      <c r="E49" s="467"/>
      <c r="F49" s="467"/>
      <c r="G49" s="467"/>
      <c r="H49" s="467"/>
      <c r="I49" s="202"/>
    </row>
    <row r="50" spans="2:9" s="2" customFormat="1">
      <c r="B50"/>
      <c r="C50"/>
      <c r="D50"/>
      <c r="E50"/>
      <c r="F50"/>
      <c r="G50"/>
      <c r="H50" s="175"/>
      <c r="I50" s="216"/>
    </row>
    <row r="51" spans="2:9" ht="25.5" customHeight="1"/>
  </sheetData>
  <mergeCells count="6">
    <mergeCell ref="B49:H49"/>
    <mergeCell ref="B1:I1"/>
    <mergeCell ref="B2:I2"/>
    <mergeCell ref="B3:I3"/>
    <mergeCell ref="B9:H9"/>
    <mergeCell ref="B4:I4"/>
  </mergeCells>
  <phoneticPr fontId="8" type="noConversion"/>
  <pageMargins left="0.55118110236220474" right="0.15748031496062992" top="0.39370078740157483" bottom="0.39370078740157483" header="0" footer="0.59055118110236227"/>
  <pageSetup paperSize="9" scale="8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B1:I35"/>
  <sheetViews>
    <sheetView view="pageBreakPreview" zoomScaleNormal="100" zoomScaleSheetLayoutView="100" workbookViewId="0">
      <selection activeCell="B1" sqref="A1:I35"/>
    </sheetView>
  </sheetViews>
  <sheetFormatPr defaultRowHeight="12.75"/>
  <cols>
    <col min="1" max="1" width="1.7109375" customWidth="1"/>
    <col min="2" max="2" width="6.7109375" customWidth="1"/>
    <col min="3" max="3" width="10.28515625" customWidth="1"/>
    <col min="4" max="4" width="35.5703125" customWidth="1"/>
    <col min="5" max="7" width="9.5703125" customWidth="1"/>
    <col min="8" max="8" width="10.7109375" style="175" customWidth="1"/>
    <col min="9" max="9" width="12.7109375" style="147" customWidth="1"/>
    <col min="10" max="10" width="1.7109375" customWidth="1"/>
    <col min="12" max="12" width="10.140625" bestFit="1" customWidth="1"/>
  </cols>
  <sheetData>
    <row r="1" spans="2:9" ht="15" customHeight="1">
      <c r="B1" s="468"/>
      <c r="C1" s="468"/>
      <c r="D1" s="468"/>
      <c r="E1" s="468"/>
      <c r="F1" s="468"/>
      <c r="G1" s="468"/>
      <c r="H1" s="468"/>
      <c r="I1" s="468"/>
    </row>
    <row r="2" spans="2:9" ht="18" customHeight="1">
      <c r="B2" s="469" t="s">
        <v>430</v>
      </c>
      <c r="C2" s="469"/>
      <c r="D2" s="469"/>
      <c r="E2" s="469"/>
      <c r="F2" s="469"/>
      <c r="G2" s="469"/>
      <c r="H2" s="469"/>
      <c r="I2" s="469"/>
    </row>
    <row r="3" spans="2:9" ht="18" customHeight="1">
      <c r="B3" s="469" t="s">
        <v>6</v>
      </c>
      <c r="C3" s="469"/>
      <c r="D3" s="469"/>
      <c r="E3" s="469"/>
      <c r="F3" s="469"/>
      <c r="G3" s="469"/>
      <c r="H3" s="469"/>
      <c r="I3" s="469"/>
    </row>
    <row r="4" spans="2:9" ht="31.5" customHeight="1">
      <c r="B4" s="470" t="s">
        <v>422</v>
      </c>
      <c r="C4" s="470"/>
      <c r="D4" s="470"/>
      <c r="E4" s="470"/>
      <c r="F4" s="470"/>
      <c r="G4" s="470"/>
      <c r="H4" s="470"/>
      <c r="I4" s="470"/>
    </row>
    <row r="5" spans="2:9" ht="18" customHeight="1">
      <c r="B5" s="38" t="s">
        <v>232</v>
      </c>
      <c r="C5" s="39"/>
      <c r="D5" s="40"/>
      <c r="E5" s="41"/>
      <c r="F5" s="41"/>
      <c r="G5" s="41"/>
      <c r="H5" s="173"/>
      <c r="I5" s="192"/>
    </row>
    <row r="6" spans="2:9" ht="18" customHeight="1">
      <c r="B6" s="43" t="s">
        <v>282</v>
      </c>
      <c r="C6" s="44"/>
      <c r="D6" s="45"/>
      <c r="E6" s="44"/>
      <c r="F6" s="44"/>
      <c r="G6" s="46"/>
      <c r="H6" s="174"/>
      <c r="I6" s="193"/>
    </row>
    <row r="7" spans="2:9" ht="4.9000000000000004" customHeight="1">
      <c r="B7" s="1"/>
      <c r="C7" s="1"/>
    </row>
    <row r="8" spans="2:9" ht="25.15" customHeight="1">
      <c r="B8" s="48" t="s">
        <v>146</v>
      </c>
      <c r="C8" s="48" t="s">
        <v>145</v>
      </c>
      <c r="D8" s="49" t="s">
        <v>1</v>
      </c>
      <c r="E8" s="489" t="s">
        <v>2</v>
      </c>
      <c r="F8" s="489" t="s">
        <v>482</v>
      </c>
      <c r="G8" s="489" t="s">
        <v>3</v>
      </c>
      <c r="H8" s="490" t="s">
        <v>4</v>
      </c>
      <c r="I8" s="494" t="s">
        <v>5</v>
      </c>
    </row>
    <row r="9" spans="2:9" ht="18" customHeight="1">
      <c r="B9" s="6" t="s">
        <v>245</v>
      </c>
      <c r="C9" s="4"/>
      <c r="D9" s="19" t="s">
        <v>77</v>
      </c>
      <c r="E9" s="19"/>
      <c r="F9" s="19"/>
      <c r="G9" s="19"/>
      <c r="H9" s="177"/>
      <c r="I9" s="111"/>
    </row>
    <row r="10" spans="2:9" s="7" customFormat="1" ht="25.15" customHeight="1">
      <c r="B10" s="20"/>
      <c r="C10" s="20"/>
      <c r="D10" s="9" t="s">
        <v>76</v>
      </c>
      <c r="E10" s="8"/>
      <c r="F10" s="8"/>
      <c r="G10" s="8"/>
      <c r="H10" s="178"/>
      <c r="I10" s="112"/>
    </row>
    <row r="11" spans="2:9" s="2" customFormat="1" ht="18" customHeight="1">
      <c r="B11" s="72"/>
      <c r="C11" s="72"/>
      <c r="D11" s="157"/>
      <c r="E11" s="73"/>
      <c r="F11" s="73"/>
      <c r="G11" s="73"/>
      <c r="H11" s="184"/>
      <c r="I11" s="194"/>
    </row>
    <row r="12" spans="2:9" s="2" customFormat="1" ht="22.5" customHeight="1">
      <c r="B12" s="15">
        <v>1.1000000000000001</v>
      </c>
      <c r="D12" s="17" t="s">
        <v>421</v>
      </c>
      <c r="E12" s="12"/>
      <c r="F12" s="12"/>
      <c r="G12" s="12"/>
      <c r="H12" s="179"/>
      <c r="I12" s="113"/>
    </row>
    <row r="13" spans="2:9" s="2" customFormat="1" ht="25.15" customHeight="1">
      <c r="B13" s="15"/>
      <c r="C13" s="10"/>
      <c r="D13" s="9" t="s">
        <v>182</v>
      </c>
      <c r="E13" s="81"/>
      <c r="F13" s="81"/>
      <c r="G13" s="81"/>
      <c r="H13" s="170"/>
      <c r="I13" s="122"/>
    </row>
    <row r="14" spans="2:9" s="2" customFormat="1" ht="32.25" customHeight="1">
      <c r="B14" s="10" t="s">
        <v>30</v>
      </c>
      <c r="C14" s="10" t="s">
        <v>266</v>
      </c>
      <c r="D14" s="168" t="s">
        <v>225</v>
      </c>
      <c r="E14" s="10" t="s">
        <v>72</v>
      </c>
      <c r="F14" s="10">
        <v>100</v>
      </c>
      <c r="G14" s="188">
        <v>104</v>
      </c>
      <c r="H14" s="86"/>
      <c r="I14" s="105"/>
    </row>
    <row r="15" spans="2:9" s="2" customFormat="1" ht="18" customHeight="1">
      <c r="B15" s="94"/>
      <c r="C15" s="72"/>
      <c r="D15" s="159"/>
      <c r="E15" s="153"/>
      <c r="F15" s="153"/>
      <c r="G15" s="160"/>
      <c r="H15" s="171"/>
      <c r="I15" s="120"/>
    </row>
    <row r="16" spans="2:9" s="154" customFormat="1" ht="12">
      <c r="B16" s="72"/>
      <c r="C16" s="72"/>
      <c r="D16" s="158"/>
      <c r="E16" s="72"/>
      <c r="F16" s="72"/>
      <c r="G16" s="163"/>
      <c r="H16" s="171"/>
      <c r="I16" s="195"/>
    </row>
    <row r="17" spans="2:9" s="2" customFormat="1" ht="18" customHeight="1">
      <c r="B17" s="15">
        <v>1.2</v>
      </c>
      <c r="C17" s="415"/>
      <c r="D17" s="77" t="s">
        <v>269</v>
      </c>
      <c r="E17" s="81"/>
      <c r="F17" s="81"/>
      <c r="G17" s="169"/>
      <c r="H17" s="170"/>
      <c r="I17" s="122"/>
    </row>
    <row r="18" spans="2:9" s="2" customFormat="1" ht="18" customHeight="1">
      <c r="B18" s="10" t="s">
        <v>8</v>
      </c>
      <c r="C18" s="10" t="s">
        <v>211</v>
      </c>
      <c r="D18" s="167" t="s">
        <v>267</v>
      </c>
      <c r="E18" s="10" t="s">
        <v>289</v>
      </c>
      <c r="F18" s="10">
        <v>0</v>
      </c>
      <c r="G18" s="169">
        <v>50</v>
      </c>
      <c r="H18" s="170"/>
      <c r="I18" s="122"/>
    </row>
    <row r="19" spans="2:9" s="2" customFormat="1" ht="38.25" customHeight="1">
      <c r="B19" s="81" t="s">
        <v>9</v>
      </c>
      <c r="C19" s="81" t="s">
        <v>211</v>
      </c>
      <c r="D19" s="198" t="s">
        <v>268</v>
      </c>
      <c r="E19" s="92" t="s">
        <v>289</v>
      </c>
      <c r="F19" s="10">
        <v>0</v>
      </c>
      <c r="G19" s="169">
        <v>50</v>
      </c>
      <c r="H19" s="170"/>
      <c r="I19" s="122"/>
    </row>
    <row r="20" spans="2:9" s="2" customFormat="1" ht="18" customHeight="1">
      <c r="B20" s="72"/>
      <c r="C20" s="72"/>
      <c r="D20" s="164"/>
      <c r="E20" s="153"/>
      <c r="F20" s="153"/>
      <c r="G20" s="149"/>
      <c r="H20" s="185"/>
      <c r="I20" s="195"/>
    </row>
    <row r="21" spans="2:9" s="2" customFormat="1" ht="18" customHeight="1">
      <c r="B21" s="94"/>
      <c r="C21" s="72"/>
      <c r="D21" s="162"/>
      <c r="E21" s="161"/>
      <c r="F21" s="492"/>
      <c r="G21" s="153"/>
      <c r="H21" s="171"/>
      <c r="I21" s="196"/>
    </row>
    <row r="22" spans="2:9" s="2" customFormat="1" ht="18" customHeight="1">
      <c r="B22" s="10"/>
      <c r="C22" s="10"/>
      <c r="D22" s="28"/>
      <c r="E22" s="76"/>
      <c r="F22" s="493"/>
      <c r="G22" s="11"/>
      <c r="H22" s="86"/>
      <c r="I22" s="197"/>
    </row>
    <row r="23" spans="2:9" s="2" customFormat="1" ht="18" customHeight="1">
      <c r="B23" s="10"/>
      <c r="C23" s="10"/>
      <c r="D23" s="28"/>
      <c r="E23" s="10"/>
      <c r="F23" s="10"/>
      <c r="G23" s="11"/>
      <c r="H23" s="86"/>
      <c r="I23" s="197"/>
    </row>
    <row r="24" spans="2:9" s="2" customFormat="1" ht="18" customHeight="1">
      <c r="B24" s="10"/>
      <c r="C24" s="10"/>
      <c r="D24" s="28"/>
      <c r="E24" s="10"/>
      <c r="F24" s="10"/>
      <c r="G24" s="11"/>
      <c r="H24" s="86"/>
      <c r="I24" s="197"/>
    </row>
    <row r="25" spans="2:9" s="2" customFormat="1" ht="18" customHeight="1">
      <c r="B25" s="10"/>
      <c r="C25" s="10"/>
      <c r="D25" s="28"/>
      <c r="E25" s="10"/>
      <c r="F25" s="10"/>
      <c r="G25" s="11"/>
      <c r="H25" s="86"/>
      <c r="I25" s="197"/>
    </row>
    <row r="26" spans="2:9" s="2" customFormat="1" ht="18" customHeight="1">
      <c r="B26" s="10"/>
      <c r="C26" s="10"/>
      <c r="D26" s="28"/>
      <c r="E26" s="10"/>
      <c r="F26" s="10"/>
      <c r="G26" s="11"/>
      <c r="H26" s="86"/>
      <c r="I26" s="197"/>
    </row>
    <row r="27" spans="2:9" s="2" customFormat="1" ht="18" customHeight="1">
      <c r="B27" s="10"/>
      <c r="C27" s="10"/>
      <c r="D27" s="28"/>
      <c r="E27" s="10"/>
      <c r="F27" s="10"/>
      <c r="G27" s="11"/>
      <c r="H27" s="86"/>
      <c r="I27" s="197"/>
    </row>
    <row r="28" spans="2:9" s="2" customFormat="1" ht="18" customHeight="1">
      <c r="B28" s="10"/>
      <c r="C28" s="10"/>
      <c r="D28" s="28"/>
      <c r="E28" s="10"/>
      <c r="F28" s="10"/>
      <c r="G28" s="11"/>
      <c r="H28" s="86"/>
      <c r="I28" s="197"/>
    </row>
    <row r="29" spans="2:9" s="2" customFormat="1" ht="18" customHeight="1">
      <c r="B29" s="10"/>
      <c r="C29" s="10"/>
      <c r="D29" s="28"/>
      <c r="E29" s="10"/>
      <c r="F29" s="10"/>
      <c r="G29" s="11"/>
      <c r="H29" s="86"/>
      <c r="I29" s="197"/>
    </row>
    <row r="30" spans="2:9" s="2" customFormat="1" ht="18" customHeight="1">
      <c r="B30" s="10"/>
      <c r="C30" s="10"/>
      <c r="D30" s="28"/>
      <c r="E30" s="10"/>
      <c r="F30" s="10"/>
      <c r="G30" s="11"/>
      <c r="H30" s="86"/>
      <c r="I30" s="105"/>
    </row>
    <row r="31" spans="2:9" s="2" customFormat="1" ht="18" customHeight="1">
      <c r="B31" s="10"/>
      <c r="C31" s="10"/>
      <c r="D31" s="30"/>
      <c r="E31" s="10"/>
      <c r="F31" s="10"/>
      <c r="G31" s="11"/>
      <c r="H31" s="86"/>
      <c r="I31" s="105"/>
    </row>
    <row r="32" spans="2:9" s="2" customFormat="1" ht="18" customHeight="1">
      <c r="B32" s="15"/>
      <c r="C32" s="10"/>
      <c r="D32" s="30"/>
      <c r="E32" s="10"/>
      <c r="F32" s="10"/>
      <c r="G32" s="11"/>
      <c r="H32" s="86"/>
      <c r="I32" s="105"/>
    </row>
    <row r="33" spans="2:9" s="2" customFormat="1" ht="18" customHeight="1">
      <c r="B33" s="10"/>
      <c r="C33" s="10"/>
      <c r="D33" s="29"/>
      <c r="E33" s="10"/>
      <c r="F33" s="10"/>
      <c r="G33" s="11"/>
      <c r="H33" s="86"/>
      <c r="I33" s="105"/>
    </row>
    <row r="34" spans="2:9">
      <c r="B34" s="5"/>
      <c r="C34" s="5"/>
      <c r="D34" s="5"/>
      <c r="E34" s="5"/>
      <c r="F34" s="5"/>
      <c r="G34" s="85"/>
      <c r="H34" s="180"/>
      <c r="I34" s="115"/>
    </row>
    <row r="35" spans="2:9" ht="20.100000000000001" customHeight="1">
      <c r="B35" s="467" t="s">
        <v>283</v>
      </c>
      <c r="C35" s="467"/>
      <c r="D35" s="467"/>
      <c r="E35" s="467"/>
      <c r="F35" s="467"/>
      <c r="G35" s="467"/>
      <c r="H35" s="467"/>
      <c r="I35" s="116"/>
    </row>
  </sheetData>
  <mergeCells count="5">
    <mergeCell ref="B35:H35"/>
    <mergeCell ref="B1:I1"/>
    <mergeCell ref="B2:I2"/>
    <mergeCell ref="B3:I3"/>
    <mergeCell ref="B4:I4"/>
  </mergeCells>
  <phoneticPr fontId="8" type="noConversion"/>
  <pageMargins left="0.55118110236220474" right="0.15748031496062992" top="0.39370078740157483" bottom="0.39370078740157483" header="0" footer="0.59055118110236227"/>
  <pageSetup paperSize="9" scale="9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7BF7C-35FF-4F95-B84D-5E5AA6F18C09}">
  <dimension ref="A1:O47"/>
  <sheetViews>
    <sheetView view="pageBreakPreview" topLeftCell="A13" zoomScaleNormal="100" zoomScaleSheetLayoutView="100" workbookViewId="0">
      <selection activeCell="B1" sqref="A1:I47"/>
    </sheetView>
  </sheetViews>
  <sheetFormatPr defaultRowHeight="12.75"/>
  <cols>
    <col min="1" max="1" width="1.7109375" customWidth="1"/>
    <col min="2" max="2" width="6.7109375" customWidth="1"/>
    <col min="3" max="3" width="7.42578125" customWidth="1"/>
    <col min="4" max="4" width="41.7109375" customWidth="1"/>
    <col min="5" max="6" width="9" customWidth="1"/>
    <col min="7" max="7" width="11.85546875" customWidth="1"/>
    <col min="8" max="8" width="10.7109375" customWidth="1"/>
    <col min="9" max="9" width="16.42578125" style="253" customWidth="1"/>
    <col min="10" max="10" width="1.7109375" customWidth="1"/>
    <col min="12" max="12" width="14" bestFit="1" customWidth="1"/>
    <col min="13" max="13" width="12.85546875" bestFit="1" customWidth="1"/>
    <col min="15" max="15" width="12.85546875" bestFit="1" customWidth="1"/>
  </cols>
  <sheetData>
    <row r="1" spans="1:15">
      <c r="B1" s="468"/>
      <c r="C1" s="468"/>
      <c r="D1" s="468"/>
      <c r="E1" s="468"/>
      <c r="F1" s="468"/>
      <c r="G1" s="468"/>
      <c r="H1" s="468"/>
      <c r="I1" s="468"/>
    </row>
    <row r="2" spans="1:15">
      <c r="B2" s="469" t="s">
        <v>430</v>
      </c>
      <c r="C2" s="469"/>
      <c r="D2" s="469"/>
      <c r="E2" s="469"/>
      <c r="F2" s="469"/>
      <c r="G2" s="469"/>
      <c r="H2" s="469"/>
      <c r="I2" s="469"/>
    </row>
    <row r="3" spans="1:15">
      <c r="B3" s="469" t="s">
        <v>6</v>
      </c>
      <c r="C3" s="469"/>
      <c r="D3" s="469"/>
      <c r="E3" s="469"/>
      <c r="F3" s="469"/>
      <c r="G3" s="469"/>
      <c r="H3" s="469"/>
      <c r="I3" s="469"/>
    </row>
    <row r="4" spans="1:15" ht="26.25" customHeight="1">
      <c r="B4" s="470" t="s">
        <v>422</v>
      </c>
      <c r="C4" s="470"/>
      <c r="D4" s="470"/>
      <c r="E4" s="470"/>
      <c r="F4" s="470"/>
      <c r="G4" s="470"/>
      <c r="H4" s="470"/>
      <c r="I4" s="470"/>
    </row>
    <row r="5" spans="1:15">
      <c r="B5" s="38" t="s">
        <v>309</v>
      </c>
      <c r="C5" s="39"/>
      <c r="D5" s="40"/>
      <c r="E5" s="41"/>
      <c r="F5" s="41"/>
      <c r="G5" s="41"/>
      <c r="H5" s="41"/>
      <c r="I5" s="428"/>
    </row>
    <row r="6" spans="1:15">
      <c r="B6" s="43" t="s">
        <v>310</v>
      </c>
      <c r="C6" s="44"/>
      <c r="D6" s="45"/>
      <c r="E6" s="44"/>
      <c r="F6" s="44"/>
      <c r="G6" s="46"/>
      <c r="H6" s="46"/>
      <c r="I6" s="429"/>
    </row>
    <row r="7" spans="1:15">
      <c r="B7" s="1"/>
      <c r="C7" s="1"/>
    </row>
    <row r="8" spans="1:15" ht="38.25">
      <c r="B8" s="48" t="s">
        <v>146</v>
      </c>
      <c r="C8" s="48" t="s">
        <v>145</v>
      </c>
      <c r="D8" s="254" t="s">
        <v>1</v>
      </c>
      <c r="E8" s="485" t="s">
        <v>2</v>
      </c>
      <c r="F8" s="485" t="s">
        <v>482</v>
      </c>
      <c r="G8" s="485" t="s">
        <v>3</v>
      </c>
      <c r="H8" s="485" t="s">
        <v>4</v>
      </c>
      <c r="I8" s="496" t="s">
        <v>308</v>
      </c>
    </row>
    <row r="9" spans="1:15" ht="23.25" customHeight="1">
      <c r="B9" s="6" t="s">
        <v>311</v>
      </c>
      <c r="C9" s="4"/>
      <c r="D9" s="19" t="s">
        <v>312</v>
      </c>
      <c r="E9" s="19"/>
      <c r="F9" s="19"/>
      <c r="G9" s="19"/>
      <c r="H9" s="19"/>
      <c r="I9" s="255"/>
      <c r="L9" s="100"/>
    </row>
    <row r="10" spans="1:15">
      <c r="A10" s="7"/>
      <c r="B10" s="20"/>
      <c r="C10" s="20"/>
      <c r="D10" s="9" t="s">
        <v>313</v>
      </c>
      <c r="E10" s="8"/>
      <c r="F10" s="8"/>
      <c r="G10" s="8"/>
      <c r="H10" s="8"/>
      <c r="I10" s="256"/>
      <c r="L10" s="100"/>
    </row>
    <row r="11" spans="1:15">
      <c r="A11" s="2"/>
      <c r="B11" s="10"/>
      <c r="C11" s="10"/>
      <c r="D11" s="17"/>
      <c r="E11" s="12"/>
      <c r="F11" s="12"/>
      <c r="G11" s="12"/>
      <c r="H11" s="12"/>
      <c r="I11" s="257"/>
    </row>
    <row r="12" spans="1:15">
      <c r="A12" s="2"/>
      <c r="B12" s="15">
        <v>1.1000000000000001</v>
      </c>
      <c r="D12" s="17" t="s">
        <v>361</v>
      </c>
      <c r="E12" s="12"/>
      <c r="F12" s="12"/>
      <c r="G12" s="12"/>
      <c r="H12" s="12"/>
      <c r="I12" s="257"/>
    </row>
    <row r="13" spans="1:15" ht="54.75" customHeight="1">
      <c r="A13" s="2"/>
      <c r="B13" s="15"/>
      <c r="C13" s="10"/>
      <c r="D13" s="8" t="s">
        <v>315</v>
      </c>
      <c r="E13" s="12"/>
      <c r="F13" s="12"/>
      <c r="G13" s="259"/>
      <c r="H13" s="258"/>
      <c r="I13" s="257"/>
      <c r="L13" s="234"/>
    </row>
    <row r="14" spans="1:15" ht="22.5">
      <c r="A14" s="2"/>
      <c r="B14" s="51" t="s">
        <v>30</v>
      </c>
      <c r="C14" s="10" t="s">
        <v>314</v>
      </c>
      <c r="D14" s="260" t="s">
        <v>432</v>
      </c>
      <c r="E14" s="261" t="s">
        <v>192</v>
      </c>
      <c r="F14" s="420" t="s">
        <v>483</v>
      </c>
      <c r="G14" s="11"/>
      <c r="H14" s="11"/>
      <c r="I14" s="262">
        <v>2850000</v>
      </c>
      <c r="L14" s="234"/>
      <c r="M14" s="216"/>
      <c r="O14" s="216"/>
    </row>
    <row r="15" spans="1:15">
      <c r="A15" s="2"/>
      <c r="B15" s="418"/>
      <c r="C15" s="418"/>
      <c r="D15" s="419"/>
      <c r="E15" s="420"/>
      <c r="F15" s="420"/>
      <c r="G15" s="421"/>
      <c r="H15" s="421"/>
      <c r="I15" s="422"/>
      <c r="M15" s="216"/>
      <c r="O15" s="216"/>
    </row>
    <row r="16" spans="1:15" ht="22.5">
      <c r="A16" s="2"/>
      <c r="B16" s="418" t="s">
        <v>31</v>
      </c>
      <c r="C16" s="10" t="s">
        <v>314</v>
      </c>
      <c r="D16" s="260" t="s">
        <v>433</v>
      </c>
      <c r="E16" s="420" t="s">
        <v>192</v>
      </c>
      <c r="F16" s="420" t="s">
        <v>483</v>
      </c>
      <c r="G16" s="421"/>
      <c r="H16" s="421"/>
      <c r="I16" s="422">
        <v>905000</v>
      </c>
      <c r="L16" s="234"/>
      <c r="M16" s="216"/>
      <c r="O16" s="216"/>
    </row>
    <row r="17" spans="1:15">
      <c r="A17" s="2"/>
      <c r="B17" s="418"/>
      <c r="C17" s="418"/>
      <c r="D17" s="419"/>
      <c r="E17" s="420"/>
      <c r="F17" s="420"/>
      <c r="G17" s="421"/>
      <c r="H17" s="421"/>
      <c r="I17" s="422"/>
      <c r="M17" s="216"/>
      <c r="O17" s="216"/>
    </row>
    <row r="18" spans="1:15">
      <c r="A18" s="2"/>
      <c r="B18" s="51" t="s">
        <v>150</v>
      </c>
      <c r="C18" s="10" t="s">
        <v>314</v>
      </c>
      <c r="D18" s="263" t="s">
        <v>316</v>
      </c>
      <c r="E18" s="264"/>
      <c r="F18" s="495"/>
      <c r="G18" s="265"/>
      <c r="H18" s="266"/>
      <c r="I18" s="267"/>
    </row>
    <row r="19" spans="1:15">
      <c r="A19" s="2"/>
      <c r="B19" s="51"/>
      <c r="C19" s="51"/>
      <c r="D19" s="263" t="s">
        <v>317</v>
      </c>
      <c r="E19" s="264" t="s">
        <v>105</v>
      </c>
      <c r="F19" s="495"/>
      <c r="G19" s="443">
        <f>I14+I16</f>
        <v>3755000</v>
      </c>
      <c r="H19" s="268"/>
      <c r="I19" s="269"/>
      <c r="M19" s="234"/>
    </row>
    <row r="20" spans="1:15">
      <c r="A20" s="2"/>
      <c r="B20" s="10"/>
      <c r="C20" s="10"/>
      <c r="D20" s="260"/>
      <c r="E20" s="76"/>
      <c r="F20" s="493"/>
      <c r="G20" s="11"/>
      <c r="H20" s="11"/>
      <c r="I20" s="262"/>
      <c r="L20" s="234"/>
    </row>
    <row r="21" spans="1:15">
      <c r="A21" s="2"/>
      <c r="B21" s="270"/>
      <c r="C21" s="242"/>
      <c r="D21" s="271"/>
      <c r="E21" s="272"/>
      <c r="F21" s="243"/>
      <c r="G21" s="243"/>
      <c r="H21" s="273"/>
      <c r="I21" s="274"/>
      <c r="L21" s="234"/>
    </row>
    <row r="22" spans="1:15">
      <c r="A22" s="2"/>
      <c r="B22" s="10"/>
      <c r="C22" s="242"/>
      <c r="D22" s="8"/>
      <c r="E22" s="272"/>
      <c r="F22" s="243"/>
      <c r="G22" s="243"/>
      <c r="H22" s="273"/>
      <c r="I22" s="274"/>
    </row>
    <row r="23" spans="1:15">
      <c r="A23" s="2"/>
      <c r="B23" s="10"/>
      <c r="C23" s="242"/>
      <c r="D23" s="8"/>
      <c r="E23" s="244"/>
      <c r="F23" s="248"/>
      <c r="G23" s="11"/>
      <c r="H23" s="11"/>
      <c r="I23" s="262"/>
    </row>
    <row r="24" spans="1:15">
      <c r="A24" s="2"/>
      <c r="B24" s="15"/>
      <c r="C24" s="242"/>
      <c r="D24" s="248"/>
      <c r="E24" s="244"/>
      <c r="F24" s="248"/>
      <c r="G24" s="243"/>
      <c r="H24" s="243"/>
      <c r="I24" s="274"/>
    </row>
    <row r="25" spans="1:15">
      <c r="A25" s="2"/>
      <c r="B25" s="15"/>
      <c r="C25" s="242"/>
      <c r="D25" s="251"/>
      <c r="E25" s="244"/>
      <c r="F25" s="248"/>
      <c r="G25" s="243"/>
      <c r="H25" s="243"/>
      <c r="I25" s="274"/>
    </row>
    <row r="26" spans="1:15">
      <c r="A26" s="2"/>
      <c r="B26" s="15"/>
      <c r="C26" s="242"/>
      <c r="D26" s="248"/>
      <c r="E26" s="246"/>
      <c r="F26" s="246"/>
      <c r="G26" s="243"/>
      <c r="H26" s="273"/>
      <c r="I26" s="274"/>
    </row>
    <row r="27" spans="1:15">
      <c r="A27" s="2"/>
      <c r="B27" s="15"/>
      <c r="C27" s="242"/>
      <c r="D27" s="248"/>
      <c r="E27" s="246"/>
      <c r="F27" s="246"/>
      <c r="G27" s="243"/>
      <c r="H27" s="273"/>
      <c r="I27" s="274"/>
    </row>
    <row r="28" spans="1:15">
      <c r="A28" s="2"/>
      <c r="B28" s="275"/>
      <c r="C28" s="276"/>
      <c r="D28" s="277"/>
      <c r="E28" s="246"/>
      <c r="F28" s="246"/>
      <c r="G28" s="243"/>
      <c r="H28" s="273"/>
      <c r="I28" s="274"/>
    </row>
    <row r="29" spans="1:15">
      <c r="A29" s="2"/>
      <c r="B29" s="278"/>
      <c r="C29" s="242"/>
      <c r="D29" s="248"/>
      <c r="E29" s="246"/>
      <c r="F29" s="246"/>
      <c r="G29" s="243"/>
      <c r="H29" s="273"/>
      <c r="I29" s="274"/>
    </row>
    <row r="30" spans="1:15">
      <c r="A30" s="2"/>
      <c r="B30" s="278"/>
      <c r="C30" s="242"/>
      <c r="D30" s="248"/>
      <c r="E30" s="246"/>
      <c r="F30" s="246"/>
      <c r="G30" s="243"/>
      <c r="H30" s="273"/>
      <c r="I30" s="274"/>
    </row>
    <row r="31" spans="1:15">
      <c r="A31" s="2"/>
      <c r="B31" s="278"/>
      <c r="C31" s="242"/>
      <c r="D31" s="248"/>
      <c r="E31" s="246"/>
      <c r="F31" s="246"/>
      <c r="G31" s="243"/>
      <c r="H31" s="273"/>
      <c r="I31" s="274"/>
    </row>
    <row r="32" spans="1:15">
      <c r="A32" s="2"/>
      <c r="B32" s="278"/>
      <c r="C32" s="242"/>
      <c r="D32" s="248"/>
      <c r="E32" s="246"/>
      <c r="F32" s="246"/>
      <c r="G32" s="243"/>
      <c r="H32" s="273"/>
      <c r="I32" s="274"/>
    </row>
    <row r="33" spans="1:9">
      <c r="A33" s="2"/>
      <c r="B33" s="278"/>
      <c r="C33" s="242"/>
      <c r="D33" s="248"/>
      <c r="E33" s="246"/>
      <c r="F33" s="246"/>
      <c r="G33" s="243"/>
      <c r="H33" s="273"/>
      <c r="I33" s="274"/>
    </row>
    <row r="34" spans="1:9">
      <c r="A34" s="2"/>
      <c r="B34" s="278"/>
      <c r="C34" s="242"/>
      <c r="D34" s="248"/>
      <c r="E34" s="246"/>
      <c r="F34" s="246"/>
      <c r="G34" s="243"/>
      <c r="H34" s="273"/>
      <c r="I34" s="274"/>
    </row>
    <row r="35" spans="1:9">
      <c r="A35" s="2"/>
      <c r="B35" s="278"/>
      <c r="C35" s="242"/>
      <c r="D35" s="248"/>
      <c r="E35" s="246"/>
      <c r="F35" s="246"/>
      <c r="G35" s="243"/>
      <c r="H35" s="273"/>
      <c r="I35" s="274"/>
    </row>
    <row r="36" spans="1:9">
      <c r="A36" s="2"/>
      <c r="B36" s="278"/>
      <c r="C36" s="242"/>
      <c r="D36" s="248"/>
      <c r="E36" s="246"/>
      <c r="F36" s="246"/>
      <c r="G36" s="243"/>
      <c r="H36" s="273"/>
      <c r="I36" s="274"/>
    </row>
    <row r="37" spans="1:9">
      <c r="A37" s="2"/>
      <c r="B37" s="278"/>
      <c r="C37" s="242"/>
      <c r="D37" s="248"/>
      <c r="E37" s="246"/>
      <c r="F37" s="246"/>
      <c r="G37" s="243"/>
      <c r="H37" s="273"/>
      <c r="I37" s="274"/>
    </row>
    <row r="38" spans="1:9">
      <c r="A38" s="2"/>
      <c r="B38" s="278"/>
      <c r="C38" s="242"/>
      <c r="D38" s="248"/>
      <c r="E38" s="246"/>
      <c r="F38" s="246"/>
      <c r="G38" s="243"/>
      <c r="H38" s="273"/>
      <c r="I38" s="274"/>
    </row>
    <row r="39" spans="1:9">
      <c r="A39" s="2"/>
      <c r="B39" s="278"/>
      <c r="C39" s="242"/>
      <c r="D39" s="248"/>
      <c r="E39" s="246"/>
      <c r="F39" s="246"/>
      <c r="G39" s="243"/>
      <c r="H39" s="273"/>
      <c r="I39" s="274"/>
    </row>
    <row r="40" spans="1:9">
      <c r="A40" s="2"/>
      <c r="B40" s="278"/>
      <c r="C40" s="242"/>
      <c r="D40" s="248"/>
      <c r="E40" s="246"/>
      <c r="F40" s="246"/>
      <c r="G40" s="243"/>
      <c r="H40" s="273"/>
      <c r="I40" s="274"/>
    </row>
    <row r="41" spans="1:9">
      <c r="A41" s="2"/>
      <c r="B41" s="278"/>
      <c r="C41" s="242"/>
      <c r="D41" s="248"/>
      <c r="E41" s="246"/>
      <c r="F41" s="246"/>
      <c r="G41" s="243"/>
      <c r="H41" s="273"/>
      <c r="I41" s="274"/>
    </row>
    <row r="42" spans="1:9">
      <c r="A42" s="2"/>
      <c r="B42" s="278"/>
      <c r="C42" s="242"/>
      <c r="D42" s="279"/>
      <c r="E42" s="246"/>
      <c r="F42" s="246"/>
      <c r="G42" s="243"/>
      <c r="H42" s="273"/>
      <c r="I42" s="274"/>
    </row>
    <row r="43" spans="1:9">
      <c r="A43" s="2"/>
      <c r="B43" s="278"/>
      <c r="C43" s="242"/>
      <c r="D43" s="279"/>
      <c r="E43" s="244"/>
      <c r="F43" s="248"/>
      <c r="G43" s="243"/>
      <c r="H43" s="243"/>
      <c r="I43" s="274"/>
    </row>
    <row r="44" spans="1:9">
      <c r="A44" s="2"/>
      <c r="B44" s="15"/>
      <c r="C44" s="242"/>
      <c r="D44" s="248"/>
      <c r="E44" s="244"/>
      <c r="F44" s="248"/>
      <c r="G44" s="11"/>
      <c r="H44" s="11"/>
      <c r="I44" s="262"/>
    </row>
    <row r="45" spans="1:9">
      <c r="A45" s="2"/>
      <c r="B45" s="15"/>
      <c r="C45" s="276"/>
      <c r="D45" s="17"/>
      <c r="E45" s="280"/>
      <c r="F45" s="280"/>
      <c r="G45" s="11"/>
      <c r="H45" s="11"/>
      <c r="I45" s="262"/>
    </row>
    <row r="46" spans="1:9">
      <c r="A46" s="2"/>
      <c r="B46" s="51"/>
      <c r="C46" s="281"/>
      <c r="D46" s="9"/>
      <c r="E46" s="12"/>
      <c r="F46" s="12"/>
      <c r="G46" s="11"/>
      <c r="H46" s="11"/>
      <c r="I46" s="262"/>
    </row>
    <row r="47" spans="1:9" ht="24" customHeight="1">
      <c r="B47" s="473" t="s">
        <v>318</v>
      </c>
      <c r="C47" s="474"/>
      <c r="D47" s="474"/>
      <c r="E47" s="474"/>
      <c r="F47" s="474"/>
      <c r="G47" s="474"/>
      <c r="H47" s="475"/>
      <c r="I47" s="282"/>
    </row>
  </sheetData>
  <mergeCells count="5">
    <mergeCell ref="B1:I1"/>
    <mergeCell ref="B2:I2"/>
    <mergeCell ref="B3:I3"/>
    <mergeCell ref="B4:I4"/>
    <mergeCell ref="B47:H47"/>
  </mergeCells>
  <pageMargins left="0.55118110236220474" right="0.15748031496062992" top="0.39370078740157483" bottom="0.39370078740157483" header="0" footer="0.59055118110236227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3FC12-9AE1-48D0-9006-0542FBDF26F3}">
  <sheetPr>
    <pageSetUpPr fitToPage="1"/>
  </sheetPr>
  <dimension ref="B1:M36"/>
  <sheetViews>
    <sheetView view="pageBreakPreview" zoomScaleNormal="100" zoomScaleSheetLayoutView="100" workbookViewId="0">
      <selection activeCell="H24" sqref="H24"/>
    </sheetView>
  </sheetViews>
  <sheetFormatPr defaultRowHeight="12.75"/>
  <cols>
    <col min="1" max="1" width="1.7109375" style="240" customWidth="1"/>
    <col min="2" max="2" width="6.7109375" style="297" customWidth="1"/>
    <col min="3" max="3" width="7.42578125" style="240" customWidth="1"/>
    <col min="4" max="4" width="40.7109375" style="240" customWidth="1"/>
    <col min="5" max="5" width="9.5703125" style="297" customWidth="1"/>
    <col min="6" max="6" width="13.28515625" style="240" customWidth="1"/>
    <col min="7" max="8" width="12.5703125" style="241" customWidth="1"/>
    <col min="9" max="9" width="6.28515625" style="240" customWidth="1"/>
    <col min="10" max="10" width="2.28515625" style="240" customWidth="1"/>
    <col min="11" max="11" width="4.140625" style="240" customWidth="1"/>
    <col min="12" max="13" width="11.140625" style="240" bestFit="1" customWidth="1"/>
    <col min="14" max="16384" width="9.140625" style="240"/>
  </cols>
  <sheetData>
    <row r="1" spans="2:8" ht="15" customHeight="1">
      <c r="B1" s="477"/>
      <c r="C1" s="477"/>
      <c r="D1" s="477"/>
      <c r="E1" s="477"/>
      <c r="F1" s="477"/>
      <c r="G1" s="477"/>
      <c r="H1" s="477"/>
    </row>
    <row r="2" spans="2:8" ht="18" customHeight="1">
      <c r="B2" s="478" t="str">
        <f>'H Struct steel tank'!B2:I2</f>
        <v xml:space="preserve">BELA-BELA LOCAL   MUNICIPALITY -  LIMPOPO PROVINCE  </v>
      </c>
      <c r="C2" s="478"/>
      <c r="D2" s="478"/>
      <c r="E2" s="478"/>
      <c r="F2" s="478"/>
      <c r="G2" s="478"/>
      <c r="H2" s="478"/>
    </row>
    <row r="3" spans="2:8" ht="18" customHeight="1">
      <c r="B3" s="478" t="str">
        <f>'[4]VC PUMPS'!B3:H3</f>
        <v>SCHEDULE OF QUANTITIES:</v>
      </c>
      <c r="C3" s="478"/>
      <c r="D3" s="478"/>
      <c r="E3" s="478"/>
      <c r="F3" s="478"/>
      <c r="G3" s="478"/>
      <c r="H3" s="478"/>
    </row>
    <row r="4" spans="2:8" ht="18" customHeight="1">
      <c r="B4" s="417" t="str">
        <f>'H Struct steel tank'!B4:I4</f>
        <v xml:space="preserve">Water Supply Source Augmentation using SASSA Borehole &amp; Construction of Water Treatment Package </v>
      </c>
      <c r="C4" s="417"/>
      <c r="D4" s="417"/>
      <c r="E4" s="417"/>
      <c r="F4" s="417"/>
      <c r="G4" s="417"/>
      <c r="H4" s="417"/>
    </row>
    <row r="5" spans="2:8" ht="18" customHeight="1">
      <c r="B5" s="479" t="s">
        <v>319</v>
      </c>
      <c r="C5" s="480"/>
      <c r="D5" s="480"/>
      <c r="E5" s="480"/>
      <c r="F5" s="287"/>
      <c r="G5" s="288"/>
      <c r="H5" s="289"/>
    </row>
    <row r="6" spans="2:8" ht="18" customHeight="1">
      <c r="B6" s="481" t="s">
        <v>310</v>
      </c>
      <c r="C6" s="482"/>
      <c r="D6" s="482"/>
      <c r="E6" s="482"/>
      <c r="F6" s="482"/>
      <c r="G6" s="295"/>
      <c r="H6" s="296"/>
    </row>
    <row r="7" spans="2:8" ht="17.25" customHeight="1">
      <c r="B7" s="405"/>
      <c r="C7" s="239"/>
    </row>
    <row r="8" spans="2:8" ht="25.15" customHeight="1">
      <c r="B8" s="298" t="s">
        <v>146</v>
      </c>
      <c r="C8" s="298" t="s">
        <v>145</v>
      </c>
      <c r="D8" s="299" t="s">
        <v>1</v>
      </c>
      <c r="E8" s="299" t="s">
        <v>2</v>
      </c>
      <c r="F8" s="299" t="s">
        <v>3</v>
      </c>
      <c r="G8" s="300" t="s">
        <v>4</v>
      </c>
      <c r="H8" s="300" t="s">
        <v>308</v>
      </c>
    </row>
    <row r="9" spans="2:8" ht="18" customHeight="1">
      <c r="B9" s="301" t="s">
        <v>304</v>
      </c>
      <c r="C9" s="302"/>
      <c r="D9" s="303" t="s">
        <v>320</v>
      </c>
      <c r="E9" s="301"/>
      <c r="F9" s="303"/>
      <c r="G9" s="304"/>
      <c r="H9" s="304"/>
    </row>
    <row r="10" spans="2:8" s="310" customFormat="1" ht="18" customHeight="1">
      <c r="B10" s="406" t="s">
        <v>409</v>
      </c>
      <c r="C10" s="305"/>
      <c r="D10" s="306" t="s">
        <v>321</v>
      </c>
      <c r="E10" s="307"/>
      <c r="F10" s="308"/>
      <c r="G10" s="309"/>
      <c r="H10" s="309"/>
    </row>
    <row r="11" spans="2:8" s="310" customFormat="1" ht="18" customHeight="1">
      <c r="B11" s="305"/>
      <c r="C11" s="305"/>
      <c r="D11" s="445"/>
      <c r="E11" s="307"/>
      <c r="F11" s="308"/>
      <c r="G11" s="309"/>
      <c r="H11" s="309"/>
    </row>
    <row r="12" spans="2:8" s="315" customFormat="1" ht="22.5">
      <c r="B12" s="318" t="s">
        <v>30</v>
      </c>
      <c r="C12" s="311" t="s">
        <v>322</v>
      </c>
      <c r="D12" s="312" t="s">
        <v>427</v>
      </c>
      <c r="E12" s="313" t="s">
        <v>323</v>
      </c>
      <c r="F12" s="313"/>
      <c r="G12" s="314"/>
      <c r="H12" s="314">
        <v>350000</v>
      </c>
    </row>
    <row r="13" spans="2:8" s="315" customFormat="1" ht="12">
      <c r="B13" s="318"/>
      <c r="C13" s="311"/>
      <c r="D13" s="317"/>
      <c r="E13" s="313"/>
      <c r="F13" s="232"/>
      <c r="G13" s="314"/>
      <c r="H13" s="314"/>
    </row>
    <row r="14" spans="2:8" s="315" customFormat="1" ht="42.75" customHeight="1">
      <c r="B14" s="318" t="s">
        <v>31</v>
      </c>
      <c r="C14" s="311" t="s">
        <v>322</v>
      </c>
      <c r="D14" s="319" t="s">
        <v>458</v>
      </c>
      <c r="E14" s="261" t="s">
        <v>192</v>
      </c>
      <c r="F14" s="232"/>
      <c r="G14" s="314"/>
      <c r="H14" s="314">
        <v>205000</v>
      </c>
    </row>
    <row r="15" spans="2:8" s="315" customFormat="1" ht="39" customHeight="1">
      <c r="B15" s="316"/>
      <c r="C15" s="311"/>
      <c r="D15" s="317"/>
      <c r="E15" s="313"/>
      <c r="F15" s="232"/>
      <c r="G15" s="314"/>
      <c r="H15" s="314"/>
    </row>
    <row r="16" spans="2:8" s="315" customFormat="1" ht="28.5" customHeight="1">
      <c r="B16" s="318" t="s">
        <v>150</v>
      </c>
      <c r="C16" s="318"/>
      <c r="D16" s="319" t="s">
        <v>419</v>
      </c>
      <c r="E16" s="313" t="s">
        <v>105</v>
      </c>
      <c r="F16" s="320">
        <f>H12+H14</f>
        <v>555000</v>
      </c>
      <c r="G16" s="407"/>
      <c r="H16" s="321"/>
    </row>
    <row r="17" spans="2:12" s="315" customFormat="1" ht="18.75" customHeight="1">
      <c r="B17" s="318"/>
      <c r="C17" s="318"/>
      <c r="D17" s="312"/>
      <c r="E17" s="313"/>
      <c r="F17" s="313"/>
      <c r="G17" s="322"/>
      <c r="H17" s="322"/>
    </row>
    <row r="18" spans="2:12" s="315" customFormat="1" ht="25.5" customHeight="1">
      <c r="B18" s="318" t="s">
        <v>151</v>
      </c>
      <c r="C18" s="318"/>
      <c r="D18" s="312" t="s">
        <v>324</v>
      </c>
      <c r="E18" s="313"/>
      <c r="F18" s="313"/>
      <c r="G18" s="322"/>
      <c r="H18" s="322"/>
    </row>
    <row r="19" spans="2:12" s="315" customFormat="1" ht="25.5" customHeight="1">
      <c r="B19" s="318" t="s">
        <v>153</v>
      </c>
      <c r="C19" s="318"/>
      <c r="D19" s="312" t="s">
        <v>325</v>
      </c>
      <c r="E19" s="313" t="s">
        <v>71</v>
      </c>
      <c r="F19" s="313">
        <v>50</v>
      </c>
      <c r="G19" s="323"/>
      <c r="H19" s="324"/>
    </row>
    <row r="20" spans="2:12" s="315" customFormat="1" ht="20.25" customHeight="1">
      <c r="B20" s="318" t="s">
        <v>410</v>
      </c>
      <c r="C20" s="318"/>
      <c r="D20" s="312" t="s">
        <v>326</v>
      </c>
      <c r="E20" s="313" t="s">
        <v>71</v>
      </c>
      <c r="F20" s="313">
        <v>30</v>
      </c>
      <c r="G20" s="322">
        <v>195</v>
      </c>
      <c r="H20" s="322" t="s">
        <v>327</v>
      </c>
    </row>
    <row r="21" spans="2:12" s="315" customFormat="1" ht="20.25" customHeight="1">
      <c r="B21" s="318" t="s">
        <v>411</v>
      </c>
      <c r="C21" s="318"/>
      <c r="D21" s="312" t="s">
        <v>328</v>
      </c>
      <c r="E21" s="313" t="s">
        <v>71</v>
      </c>
      <c r="F21" s="313">
        <v>30</v>
      </c>
      <c r="G21" s="322">
        <v>95</v>
      </c>
      <c r="H21" s="322" t="s">
        <v>327</v>
      </c>
    </row>
    <row r="22" spans="2:12" s="315" customFormat="1" ht="20.25" customHeight="1">
      <c r="B22" s="318"/>
      <c r="C22" s="318"/>
      <c r="D22" s="312"/>
      <c r="E22" s="313"/>
      <c r="F22" s="313"/>
      <c r="G22" s="322"/>
      <c r="H22" s="322"/>
    </row>
    <row r="23" spans="2:12" s="315" customFormat="1" ht="20.25" customHeight="1">
      <c r="B23" s="311" t="s">
        <v>407</v>
      </c>
      <c r="D23" s="400" t="s">
        <v>406</v>
      </c>
      <c r="E23" s="401"/>
      <c r="F23" s="313"/>
      <c r="G23" s="322"/>
      <c r="H23" s="322"/>
    </row>
    <row r="24" spans="2:12" s="315" customFormat="1" ht="48" customHeight="1">
      <c r="B24" s="318" t="s">
        <v>8</v>
      </c>
      <c r="C24" s="20" t="s">
        <v>472</v>
      </c>
      <c r="D24" s="319" t="s">
        <v>435</v>
      </c>
      <c r="E24" s="402" t="s">
        <v>192</v>
      </c>
      <c r="F24" s="313"/>
      <c r="G24" s="322"/>
      <c r="H24" s="322">
        <v>3200000</v>
      </c>
      <c r="L24" s="426"/>
    </row>
    <row r="25" spans="2:12" s="315" customFormat="1" ht="17.25" customHeight="1">
      <c r="B25" s="318"/>
      <c r="C25" s="10"/>
      <c r="D25" s="319"/>
      <c r="E25" s="402"/>
      <c r="F25" s="313"/>
      <c r="G25" s="322"/>
      <c r="H25" s="322"/>
    </row>
    <row r="26" spans="2:12" s="315" customFormat="1" ht="20.25" customHeight="1">
      <c r="B26" s="318" t="s">
        <v>9</v>
      </c>
      <c r="C26" s="20" t="s">
        <v>472</v>
      </c>
      <c r="D26" s="319" t="s">
        <v>316</v>
      </c>
      <c r="E26" s="402"/>
      <c r="F26" s="313"/>
      <c r="G26" s="322"/>
      <c r="H26" s="322"/>
    </row>
    <row r="27" spans="2:12" s="315" customFormat="1" ht="20.25" customHeight="1">
      <c r="B27" s="318"/>
      <c r="C27" s="10"/>
      <c r="D27" s="319" t="s">
        <v>408</v>
      </c>
      <c r="E27" s="402" t="s">
        <v>105</v>
      </c>
      <c r="F27" s="403">
        <f>H24</f>
        <v>3200000</v>
      </c>
      <c r="G27" s="404"/>
      <c r="H27" s="322"/>
    </row>
    <row r="28" spans="2:12" s="315" customFormat="1" ht="20.25" customHeight="1">
      <c r="B28" s="318"/>
      <c r="C28" s="318"/>
      <c r="D28" s="312"/>
      <c r="E28" s="313"/>
      <c r="F28" s="313"/>
      <c r="G28" s="322"/>
      <c r="H28" s="322"/>
    </row>
    <row r="29" spans="2:12" s="315" customFormat="1" ht="20.25" customHeight="1">
      <c r="B29" s="318"/>
      <c r="C29" s="318"/>
      <c r="D29" s="312"/>
      <c r="E29" s="313"/>
      <c r="F29" s="313"/>
      <c r="G29" s="322"/>
      <c r="H29" s="322"/>
    </row>
    <row r="30" spans="2:12" s="315" customFormat="1" ht="20.25" customHeight="1">
      <c r="B30" s="318"/>
      <c r="C30" s="318"/>
      <c r="D30" s="312"/>
      <c r="E30" s="313"/>
      <c r="F30" s="313"/>
      <c r="G30" s="322"/>
      <c r="H30" s="322"/>
    </row>
    <row r="31" spans="2:12" s="315" customFormat="1" ht="20.25" customHeight="1">
      <c r="B31" s="318"/>
      <c r="C31" s="318"/>
      <c r="D31" s="312"/>
      <c r="E31" s="313"/>
      <c r="F31" s="313"/>
      <c r="G31" s="322"/>
      <c r="H31" s="322"/>
    </row>
    <row r="32" spans="2:12" s="315" customFormat="1" ht="20.25" customHeight="1">
      <c r="B32" s="318"/>
      <c r="C32" s="318"/>
      <c r="D32" s="312"/>
      <c r="E32" s="313"/>
      <c r="F32" s="313"/>
      <c r="G32" s="322"/>
      <c r="H32" s="322"/>
    </row>
    <row r="33" spans="2:13" s="315" customFormat="1" ht="20.25" customHeight="1">
      <c r="B33" s="318"/>
      <c r="C33" s="318"/>
      <c r="D33" s="312"/>
      <c r="E33" s="313"/>
      <c r="F33" s="313"/>
      <c r="G33" s="322"/>
      <c r="H33" s="322"/>
    </row>
    <row r="34" spans="2:13" s="315" customFormat="1" ht="20.25" customHeight="1">
      <c r="B34" s="318"/>
      <c r="C34" s="318"/>
      <c r="D34" s="312"/>
      <c r="E34" s="313"/>
      <c r="F34" s="313"/>
      <c r="G34" s="322"/>
      <c r="H34" s="322"/>
      <c r="M34" s="426"/>
    </row>
    <row r="35" spans="2:13" s="315" customFormat="1" ht="20.25" customHeight="1">
      <c r="B35" s="476" t="s">
        <v>329</v>
      </c>
      <c r="C35" s="476"/>
      <c r="D35" s="476"/>
      <c r="E35" s="476"/>
      <c r="F35" s="476"/>
      <c r="G35" s="476"/>
      <c r="H35" s="370"/>
      <c r="I35" s="240"/>
    </row>
    <row r="36" spans="2:13" ht="20.100000000000001" customHeight="1"/>
  </sheetData>
  <mergeCells count="6">
    <mergeCell ref="B35:G35"/>
    <mergeCell ref="B1:H1"/>
    <mergeCell ref="B2:H2"/>
    <mergeCell ref="B3:H3"/>
    <mergeCell ref="B5:E5"/>
    <mergeCell ref="B6:F6"/>
  </mergeCells>
  <pageMargins left="0.55118110236220474" right="0.15748031496062992" top="0.39370078740157483" bottom="0.39370078740157483" header="0" footer="0.59055118110236227"/>
  <pageSetup paperSize="9" scale="93" fitToHeight="0" orientation="portrait" r:id="rId1"/>
  <headerFooter differentOddEven="1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3B6A3-9EDB-4B95-9728-2F923A895B18}">
  <sheetPr>
    <pageSetUpPr fitToPage="1"/>
  </sheetPr>
  <dimension ref="B1:M48"/>
  <sheetViews>
    <sheetView tabSelected="1" view="pageBreakPreview" zoomScaleNormal="100" zoomScaleSheetLayoutView="100" workbookViewId="0">
      <selection activeCell="B1" sqref="A1:I45"/>
    </sheetView>
  </sheetViews>
  <sheetFormatPr defaultRowHeight="12.75"/>
  <cols>
    <col min="1" max="1" width="1.7109375" style="240" customWidth="1"/>
    <col min="2" max="2" width="6.7109375" style="240" customWidth="1"/>
    <col min="3" max="3" width="8.7109375" style="240" customWidth="1"/>
    <col min="4" max="4" width="59.85546875" style="240" customWidth="1"/>
    <col min="5" max="6" width="8.85546875" style="297" customWidth="1"/>
    <col min="7" max="7" width="11" style="240" customWidth="1"/>
    <col min="8" max="8" width="11.28515625" style="327" customWidth="1"/>
    <col min="9" max="9" width="13.5703125" style="241" customWidth="1"/>
    <col min="10" max="10" width="2" style="240" customWidth="1"/>
    <col min="11" max="11" width="8.140625" style="240" customWidth="1"/>
    <col min="12" max="12" width="11.42578125" style="240" hidden="1" customWidth="1"/>
    <col min="13" max="16384" width="9.140625" style="240"/>
  </cols>
  <sheetData>
    <row r="1" spans="2:9" ht="15" customHeight="1">
      <c r="B1" s="483"/>
      <c r="C1" s="483"/>
      <c r="D1" s="483"/>
      <c r="E1" s="483"/>
      <c r="F1" s="483"/>
      <c r="G1" s="483"/>
      <c r="H1" s="483"/>
      <c r="I1" s="483"/>
    </row>
    <row r="2" spans="2:9" ht="18" customHeight="1">
      <c r="B2" s="478" t="str">
        <f>'PME-ANCILLARY WORKS'!B2:H2</f>
        <v xml:space="preserve">BELA-BELA LOCAL   MUNICIPALITY -  LIMPOPO PROVINCE  </v>
      </c>
      <c r="C2" s="478"/>
      <c r="D2" s="478"/>
      <c r="E2" s="478"/>
      <c r="F2" s="478"/>
      <c r="G2" s="478"/>
      <c r="H2" s="478"/>
      <c r="I2" s="478"/>
    </row>
    <row r="3" spans="2:9" ht="18" customHeight="1">
      <c r="B3" s="478" t="s">
        <v>6</v>
      </c>
      <c r="C3" s="478"/>
      <c r="D3" s="478"/>
      <c r="E3" s="478"/>
      <c r="F3" s="478"/>
      <c r="G3" s="478"/>
      <c r="H3" s="478"/>
      <c r="I3" s="478"/>
    </row>
    <row r="4" spans="2:9" ht="18" customHeight="1">
      <c r="B4" s="417" t="str">
        <f>'PME-ANCILLARY WORKS'!B4:E4</f>
        <v xml:space="preserve">Water Supply Source Augmentation using SASSA Borehole &amp; Construction of Water Treatment Package </v>
      </c>
      <c r="C4" s="417"/>
      <c r="D4" s="417"/>
      <c r="E4" s="417"/>
      <c r="F4" s="417"/>
      <c r="G4" s="417"/>
      <c r="H4" s="417"/>
      <c r="I4" s="417"/>
    </row>
    <row r="5" spans="2:9" ht="18" customHeight="1">
      <c r="B5" s="283" t="s">
        <v>330</v>
      </c>
      <c r="C5" s="284"/>
      <c r="D5" s="285"/>
      <c r="E5" s="286"/>
      <c r="F5" s="286"/>
      <c r="G5" s="287"/>
      <c r="H5" s="325"/>
      <c r="I5" s="289"/>
    </row>
    <row r="6" spans="2:9" ht="18" customHeight="1">
      <c r="B6" s="290" t="s">
        <v>331</v>
      </c>
      <c r="C6" s="291"/>
      <c r="D6" s="292"/>
      <c r="E6" s="293"/>
      <c r="F6" s="293"/>
      <c r="G6" s="294"/>
      <c r="H6" s="326"/>
      <c r="I6" s="296"/>
    </row>
    <row r="7" spans="2:9" ht="8.25" customHeight="1">
      <c r="B7" s="239"/>
      <c r="C7" s="239"/>
    </row>
    <row r="8" spans="2:9" ht="25.15" customHeight="1">
      <c r="B8" s="328" t="s">
        <v>146</v>
      </c>
      <c r="C8" s="329" t="s">
        <v>145</v>
      </c>
      <c r="D8" s="330" t="s">
        <v>1</v>
      </c>
      <c r="E8" s="504" t="s">
        <v>2</v>
      </c>
      <c r="F8" s="505" t="s">
        <v>482</v>
      </c>
      <c r="G8" s="505" t="s">
        <v>3</v>
      </c>
      <c r="H8" s="506" t="s">
        <v>4</v>
      </c>
      <c r="I8" s="507" t="s">
        <v>308</v>
      </c>
    </row>
    <row r="9" spans="2:9" ht="11.25" customHeight="1">
      <c r="B9" s="239"/>
      <c r="C9" s="239"/>
    </row>
    <row r="10" spans="2:9" ht="18" customHeight="1">
      <c r="B10" s="301" t="s">
        <v>306</v>
      </c>
      <c r="C10" s="302"/>
      <c r="D10" s="303" t="s">
        <v>307</v>
      </c>
      <c r="E10" s="301"/>
      <c r="F10" s="301"/>
      <c r="G10" s="303"/>
      <c r="H10" s="331"/>
      <c r="I10" s="304"/>
    </row>
    <row r="11" spans="2:9" s="310" customFormat="1" ht="19.5" customHeight="1">
      <c r="B11" s="305"/>
      <c r="C11" s="305"/>
      <c r="D11" s="332" t="s">
        <v>313</v>
      </c>
      <c r="E11" s="305"/>
      <c r="F11" s="305"/>
      <c r="G11" s="308"/>
      <c r="H11" s="333"/>
      <c r="I11" s="309"/>
    </row>
    <row r="12" spans="2:9" s="315" customFormat="1" ht="12">
      <c r="B12" s="318"/>
      <c r="C12" s="318"/>
      <c r="D12" s="334"/>
      <c r="E12" s="318"/>
      <c r="F12" s="497"/>
      <c r="G12" s="335"/>
      <c r="H12" s="336"/>
      <c r="I12" s="337"/>
    </row>
    <row r="13" spans="2:9" s="315" customFormat="1" ht="12">
      <c r="B13" s="311">
        <v>1.1000000000000001</v>
      </c>
      <c r="C13" s="305"/>
      <c r="D13" s="338" t="s">
        <v>332</v>
      </c>
      <c r="E13" s="318"/>
      <c r="F13" s="497"/>
      <c r="G13" s="335"/>
      <c r="H13" s="339"/>
      <c r="I13" s="340"/>
    </row>
    <row r="14" spans="2:9" s="315" customFormat="1" ht="18" customHeight="1">
      <c r="B14" s="342"/>
      <c r="C14" s="318"/>
      <c r="D14" s="343"/>
      <c r="E14" s="242"/>
      <c r="F14" s="498"/>
      <c r="G14" s="344"/>
      <c r="H14" s="345"/>
      <c r="I14" s="346"/>
    </row>
    <row r="15" spans="2:9" s="315" customFormat="1" ht="66" customHeight="1">
      <c r="B15" s="318" t="s">
        <v>30</v>
      </c>
      <c r="C15" s="305" t="s">
        <v>333</v>
      </c>
      <c r="D15" s="427" t="s">
        <v>434</v>
      </c>
      <c r="E15" s="318" t="s">
        <v>334</v>
      </c>
      <c r="F15" s="497"/>
      <c r="G15" s="347">
        <v>1</v>
      </c>
      <c r="H15" s="247"/>
      <c r="I15" s="250"/>
    </row>
    <row r="16" spans="2:9" s="315" customFormat="1" ht="21" customHeight="1">
      <c r="B16" s="318"/>
      <c r="C16" s="305"/>
      <c r="D16" s="319"/>
      <c r="E16" s="318"/>
      <c r="F16" s="497"/>
      <c r="G16" s="347"/>
      <c r="H16" s="341"/>
      <c r="I16" s="348"/>
    </row>
    <row r="17" spans="2:9" s="315" customFormat="1" ht="38.25" customHeight="1">
      <c r="B17" s="318" t="s">
        <v>31</v>
      </c>
      <c r="C17" s="305"/>
      <c r="D17" s="319" t="s">
        <v>335</v>
      </c>
      <c r="E17" s="349" t="s">
        <v>192</v>
      </c>
      <c r="F17" s="499"/>
      <c r="G17" s="350"/>
      <c r="H17" s="351"/>
      <c r="I17" s="352">
        <v>5000</v>
      </c>
    </row>
    <row r="18" spans="2:9" s="315" customFormat="1" ht="21" customHeight="1">
      <c r="B18" s="318"/>
      <c r="C18" s="318"/>
      <c r="D18" s="319"/>
      <c r="E18" s="353"/>
      <c r="F18" s="500"/>
      <c r="G18" s="354"/>
      <c r="H18" s="355"/>
      <c r="I18" s="356"/>
    </row>
    <row r="19" spans="2:9" s="315" customFormat="1" ht="24.75" customHeight="1">
      <c r="B19" s="318" t="s">
        <v>150</v>
      </c>
      <c r="C19" s="318"/>
      <c r="D19" s="343" t="s">
        <v>336</v>
      </c>
      <c r="E19" s="357"/>
      <c r="F19" s="501"/>
      <c r="G19" s="358"/>
      <c r="H19" s="359"/>
      <c r="I19" s="360"/>
    </row>
    <row r="20" spans="2:9" s="315" customFormat="1" ht="12">
      <c r="B20" s="361"/>
      <c r="C20" s="318"/>
      <c r="D20" s="343"/>
      <c r="E20" s="242"/>
      <c r="F20" s="498"/>
      <c r="G20" s="354"/>
      <c r="H20" s="355"/>
      <c r="I20" s="356"/>
    </row>
    <row r="21" spans="2:9" s="315" customFormat="1" ht="22.5">
      <c r="B21" s="318"/>
      <c r="C21" s="318"/>
      <c r="D21" s="319" t="s">
        <v>337</v>
      </c>
      <c r="E21" s="243" t="s">
        <v>192</v>
      </c>
      <c r="F21" s="502"/>
      <c r="G21" s="350"/>
      <c r="H21" s="351"/>
      <c r="I21" s="352">
        <v>5000</v>
      </c>
    </row>
    <row r="22" spans="2:9" s="315" customFormat="1" ht="15" customHeight="1">
      <c r="B22" s="318"/>
      <c r="C22" s="318"/>
      <c r="D22" s="319"/>
      <c r="E22" s="242"/>
      <c r="F22" s="498"/>
      <c r="G22" s="354"/>
      <c r="H22" s="355"/>
      <c r="I22" s="356"/>
    </row>
    <row r="23" spans="2:9" s="315" customFormat="1" ht="22.5">
      <c r="B23" s="318" t="s">
        <v>151</v>
      </c>
      <c r="C23" s="318"/>
      <c r="D23" s="319" t="s">
        <v>349</v>
      </c>
      <c r="E23" s="243" t="s">
        <v>105</v>
      </c>
      <c r="F23" s="502"/>
      <c r="G23" s="350">
        <v>10000</v>
      </c>
      <c r="H23" s="412"/>
      <c r="I23" s="352"/>
    </row>
    <row r="24" spans="2:9" s="315" customFormat="1" ht="12">
      <c r="B24" s="318"/>
      <c r="C24" s="318"/>
      <c r="D24" s="319"/>
      <c r="E24" s="243"/>
      <c r="F24" s="502"/>
      <c r="G24" s="350"/>
      <c r="H24" s="351"/>
      <c r="I24" s="352"/>
    </row>
    <row r="25" spans="2:9" s="315" customFormat="1" ht="12">
      <c r="B25" s="311">
        <v>1.2</v>
      </c>
      <c r="C25" s="318"/>
      <c r="D25" s="338" t="s">
        <v>338</v>
      </c>
      <c r="E25" s="243"/>
      <c r="F25" s="502"/>
      <c r="G25" s="249"/>
      <c r="H25" s="249"/>
      <c r="I25" s="352"/>
    </row>
    <row r="26" spans="2:9" s="315" customFormat="1" ht="12">
      <c r="B26" s="311"/>
      <c r="C26" s="318"/>
      <c r="D26" s="338"/>
      <c r="E26" s="243"/>
      <c r="F26" s="502"/>
      <c r="G26" s="249"/>
      <c r="H26" s="249"/>
      <c r="I26" s="252"/>
    </row>
    <row r="27" spans="2:9" s="315" customFormat="1" ht="22.5">
      <c r="B27" s="318" t="s">
        <v>8</v>
      </c>
      <c r="C27" s="318"/>
      <c r="D27" s="319" t="s">
        <v>339</v>
      </c>
      <c r="E27" s="243" t="s">
        <v>277</v>
      </c>
      <c r="F27" s="502">
        <v>40</v>
      </c>
      <c r="G27" s="249">
        <v>1</v>
      </c>
      <c r="H27" s="362"/>
      <c r="I27" s="245"/>
    </row>
    <row r="28" spans="2:9" s="315" customFormat="1" ht="12">
      <c r="B28" s="363"/>
      <c r="C28" s="318"/>
      <c r="D28" s="319"/>
      <c r="E28" s="243"/>
      <c r="F28" s="502"/>
      <c r="G28" s="249"/>
      <c r="H28" s="249"/>
      <c r="I28" s="252"/>
    </row>
    <row r="29" spans="2:9" s="315" customFormat="1" ht="12">
      <c r="B29" s="318" t="s">
        <v>9</v>
      </c>
      <c r="C29" s="313"/>
      <c r="D29" s="319" t="s">
        <v>459</v>
      </c>
      <c r="E29" s="364" t="s">
        <v>71</v>
      </c>
      <c r="F29" s="503">
        <v>100</v>
      </c>
      <c r="G29" s="423">
        <v>160</v>
      </c>
      <c r="H29" s="424"/>
      <c r="I29" s="367"/>
    </row>
    <row r="30" spans="2:9" s="315" customFormat="1" ht="26.25" customHeight="1">
      <c r="B30" s="316"/>
      <c r="C30" s="313"/>
      <c r="D30" s="319"/>
      <c r="E30" s="364"/>
      <c r="F30" s="503"/>
      <c r="G30" s="365"/>
      <c r="H30" s="366"/>
      <c r="I30" s="367"/>
    </row>
    <row r="31" spans="2:9" s="315" customFormat="1" ht="12">
      <c r="B31" s="316"/>
      <c r="C31" s="313"/>
      <c r="D31" s="319"/>
      <c r="E31" s="364"/>
      <c r="F31" s="503"/>
      <c r="G31" s="365"/>
      <c r="H31" s="366"/>
      <c r="I31" s="367"/>
    </row>
    <row r="32" spans="2:9" s="315" customFormat="1" ht="12">
      <c r="B32" s="316"/>
      <c r="C32" s="313"/>
      <c r="D32" s="319"/>
      <c r="E32" s="364"/>
      <c r="F32" s="503"/>
      <c r="G32" s="365"/>
      <c r="H32" s="366"/>
      <c r="I32" s="367"/>
    </row>
    <row r="33" spans="2:13" s="315" customFormat="1" ht="12">
      <c r="B33" s="316"/>
      <c r="C33" s="313"/>
      <c r="D33" s="319"/>
      <c r="E33" s="364"/>
      <c r="F33" s="503"/>
      <c r="G33" s="365"/>
      <c r="H33" s="366"/>
      <c r="I33" s="367"/>
    </row>
    <row r="34" spans="2:13" s="315" customFormat="1" ht="12">
      <c r="B34" s="316"/>
      <c r="C34" s="313"/>
      <c r="D34" s="319"/>
      <c r="E34" s="364"/>
      <c r="F34" s="503"/>
      <c r="G34" s="365"/>
      <c r="H34" s="366"/>
      <c r="I34" s="367"/>
    </row>
    <row r="35" spans="2:13" s="315" customFormat="1" ht="12">
      <c r="B35" s="316"/>
      <c r="C35" s="313"/>
      <c r="D35" s="319"/>
      <c r="E35" s="364"/>
      <c r="F35" s="503"/>
      <c r="G35" s="365"/>
      <c r="H35" s="366"/>
      <c r="I35" s="367"/>
    </row>
    <row r="36" spans="2:13" s="315" customFormat="1" ht="12">
      <c r="B36" s="316"/>
      <c r="C36" s="313"/>
      <c r="D36" s="319"/>
      <c r="E36" s="364"/>
      <c r="F36" s="503"/>
      <c r="G36" s="365"/>
      <c r="H36" s="366"/>
      <c r="I36" s="367"/>
    </row>
    <row r="37" spans="2:13" s="315" customFormat="1" ht="12">
      <c r="B37" s="316"/>
      <c r="C37" s="313"/>
      <c r="D37" s="319"/>
      <c r="E37" s="364"/>
      <c r="F37" s="503"/>
      <c r="G37" s="365"/>
      <c r="H37" s="366"/>
      <c r="I37" s="367"/>
    </row>
    <row r="38" spans="2:13" s="315" customFormat="1" ht="12">
      <c r="B38" s="316"/>
      <c r="C38" s="313"/>
      <c r="D38" s="319"/>
      <c r="E38" s="364"/>
      <c r="F38" s="503"/>
      <c r="G38" s="365"/>
      <c r="H38" s="366"/>
      <c r="I38" s="367"/>
    </row>
    <row r="39" spans="2:13" s="315" customFormat="1" ht="12">
      <c r="B39" s="316"/>
      <c r="C39" s="313"/>
      <c r="D39" s="319"/>
      <c r="E39" s="364"/>
      <c r="F39" s="503"/>
      <c r="G39" s="365"/>
      <c r="H39" s="366"/>
      <c r="I39" s="367"/>
    </row>
    <row r="40" spans="2:13" s="315" customFormat="1" ht="12">
      <c r="B40" s="318"/>
      <c r="C40" s="313"/>
      <c r="D40" s="319"/>
      <c r="E40" s="364"/>
      <c r="F40" s="503"/>
      <c r="G40" s="365"/>
      <c r="H40" s="366"/>
      <c r="I40" s="367"/>
    </row>
    <row r="41" spans="2:13" s="315" customFormat="1" ht="12">
      <c r="B41" s="318"/>
      <c r="C41" s="313"/>
      <c r="D41" s="319"/>
      <c r="E41" s="364"/>
      <c r="F41" s="503"/>
      <c r="G41" s="365"/>
      <c r="H41" s="366"/>
      <c r="I41" s="367"/>
    </row>
    <row r="42" spans="2:13" s="315" customFormat="1" ht="12">
      <c r="B42" s="318"/>
      <c r="C42" s="313"/>
      <c r="D42" s="319"/>
      <c r="E42" s="364"/>
      <c r="F42" s="503"/>
      <c r="G42" s="365"/>
      <c r="H42" s="366"/>
      <c r="I42" s="367"/>
    </row>
    <row r="43" spans="2:13" s="315" customFormat="1" ht="12">
      <c r="B43" s="318"/>
      <c r="C43" s="313"/>
      <c r="D43" s="319"/>
      <c r="E43" s="364"/>
      <c r="F43" s="503"/>
      <c r="G43" s="365"/>
      <c r="H43" s="366"/>
      <c r="I43" s="367"/>
    </row>
    <row r="44" spans="2:13" s="315" customFormat="1" ht="12">
      <c r="B44" s="318"/>
      <c r="C44" s="318"/>
      <c r="D44" s="319"/>
      <c r="E44" s="243"/>
      <c r="F44" s="502"/>
      <c r="G44" s="249"/>
      <c r="H44" s="368"/>
      <c r="I44" s="369"/>
    </row>
    <row r="45" spans="2:13" s="315" customFormat="1" ht="12">
      <c r="B45" s="476" t="s">
        <v>340</v>
      </c>
      <c r="C45" s="476"/>
      <c r="D45" s="476"/>
      <c r="E45" s="476"/>
      <c r="F45" s="476"/>
      <c r="G45" s="476"/>
      <c r="H45" s="476"/>
      <c r="I45" s="370"/>
    </row>
    <row r="46" spans="2:13" s="315" customFormat="1">
      <c r="B46" s="240"/>
      <c r="C46" s="240"/>
      <c r="D46" s="240"/>
      <c r="E46" s="297"/>
      <c r="F46" s="297"/>
      <c r="G46" s="240"/>
      <c r="H46" s="327"/>
      <c r="I46" s="241"/>
    </row>
    <row r="47" spans="2:13" s="315" customFormat="1">
      <c r="B47" s="240"/>
      <c r="C47" s="240"/>
      <c r="D47" s="240"/>
      <c r="E47" s="297"/>
      <c r="F47" s="297"/>
      <c r="G47" s="240"/>
      <c r="H47" s="327"/>
      <c r="I47" s="241"/>
    </row>
    <row r="48" spans="2:13" ht="20.100000000000001" customHeight="1">
      <c r="M48" s="315"/>
    </row>
  </sheetData>
  <mergeCells count="4">
    <mergeCell ref="B45:H45"/>
    <mergeCell ref="B1:I1"/>
    <mergeCell ref="B2:I2"/>
    <mergeCell ref="B3:I3"/>
  </mergeCells>
  <pageMargins left="0.25" right="0.25" top="0.75" bottom="0.75" header="0.3" footer="0.3"/>
  <pageSetup paperSize="9" scale="77" fitToHeight="0" orientation="portrait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J60"/>
  <sheetViews>
    <sheetView view="pageBreakPreview" topLeftCell="A20" zoomScale="120" zoomScaleNormal="100" zoomScaleSheetLayoutView="120" workbookViewId="0">
      <selection activeCell="C13" sqref="C13:C39"/>
    </sheetView>
  </sheetViews>
  <sheetFormatPr defaultRowHeight="12.75"/>
  <cols>
    <col min="1" max="1" width="1.7109375" customWidth="1"/>
    <col min="2" max="2" width="6.7109375" customWidth="1"/>
    <col min="3" max="3" width="10.7109375" customWidth="1"/>
    <col min="4" max="4" width="35.85546875" customWidth="1"/>
    <col min="5" max="6" width="8.7109375" customWidth="1"/>
    <col min="7" max="7" width="13" style="175" customWidth="1"/>
    <col min="8" max="8" width="12.42578125" customWidth="1"/>
    <col min="9" max="9" width="1.7109375" customWidth="1"/>
    <col min="11" max="11" width="10.140625" bestFit="1" customWidth="1"/>
  </cols>
  <sheetData>
    <row r="1" spans="2:8" ht="15" customHeight="1">
      <c r="B1" s="468"/>
      <c r="C1" s="468"/>
      <c r="D1" s="468"/>
      <c r="E1" s="468"/>
      <c r="F1" s="468"/>
      <c r="G1" s="468"/>
      <c r="H1" s="468"/>
    </row>
    <row r="2" spans="2:8" ht="18" customHeight="1">
      <c r="B2" s="469" t="s">
        <v>430</v>
      </c>
      <c r="C2" s="469"/>
      <c r="D2" s="469"/>
      <c r="E2" s="469"/>
      <c r="F2" s="469"/>
      <c r="G2" s="469"/>
      <c r="H2" s="469"/>
    </row>
    <row r="3" spans="2:8" ht="18" customHeight="1">
      <c r="B3" s="469" t="s">
        <v>6</v>
      </c>
      <c r="C3" s="469"/>
      <c r="D3" s="469"/>
      <c r="E3" s="469"/>
      <c r="F3" s="469"/>
      <c r="G3" s="469"/>
      <c r="H3" s="469"/>
    </row>
    <row r="4" spans="2:8" ht="29.25" customHeight="1">
      <c r="B4" s="470" t="str">
        <f>SUMMARY!D3</f>
        <v xml:space="preserve">Water Supply Source Augmentation using SASSA Borehole &amp; Construction of Water Treatment Package </v>
      </c>
      <c r="C4" s="470"/>
      <c r="D4" s="470"/>
      <c r="E4" s="470"/>
      <c r="F4" s="470"/>
      <c r="G4" s="470"/>
      <c r="H4" s="470"/>
    </row>
    <row r="5" spans="2:8" ht="18" customHeight="1">
      <c r="B5" s="38" t="s">
        <v>142</v>
      </c>
      <c r="C5" s="39"/>
      <c r="D5" s="40"/>
      <c r="E5" s="41"/>
      <c r="F5" s="41"/>
      <c r="G5" s="173"/>
      <c r="H5" s="42"/>
    </row>
    <row r="6" spans="2:8" ht="18" customHeight="1">
      <c r="B6" s="43" t="s">
        <v>27</v>
      </c>
      <c r="C6" s="44"/>
      <c r="D6" s="45"/>
      <c r="E6" s="44"/>
      <c r="F6" s="46"/>
      <c r="G6" s="174"/>
      <c r="H6" s="47"/>
    </row>
    <row r="7" spans="2:8" ht="4.9000000000000004" customHeight="1">
      <c r="B7" s="1"/>
      <c r="C7" s="1"/>
    </row>
    <row r="8" spans="2:8" ht="25.15" customHeight="1">
      <c r="B8" s="48" t="s">
        <v>146</v>
      </c>
      <c r="C8" s="48" t="s">
        <v>145</v>
      </c>
      <c r="D8" s="49" t="s">
        <v>1</v>
      </c>
      <c r="E8" s="49" t="s">
        <v>2</v>
      </c>
      <c r="F8" s="49" t="s">
        <v>3</v>
      </c>
      <c r="G8" s="176" t="s">
        <v>4</v>
      </c>
      <c r="H8" s="49" t="s">
        <v>5</v>
      </c>
    </row>
    <row r="9" spans="2:8" ht="18" customHeight="1">
      <c r="B9" s="6" t="s">
        <v>203</v>
      </c>
      <c r="C9" s="4"/>
      <c r="D9" s="19" t="s">
        <v>29</v>
      </c>
      <c r="E9" s="19"/>
      <c r="F9" s="19"/>
      <c r="G9" s="177"/>
      <c r="H9" s="111"/>
    </row>
    <row r="10" spans="2:8" s="7" customFormat="1" ht="25.15" customHeight="1">
      <c r="B10" s="20"/>
      <c r="C10" s="20"/>
      <c r="D10" s="9" t="s">
        <v>55</v>
      </c>
      <c r="E10" s="8"/>
      <c r="F10" s="8"/>
      <c r="G10" s="178"/>
      <c r="H10" s="112"/>
    </row>
    <row r="11" spans="2:8" s="2" customFormat="1" ht="15" customHeight="1">
      <c r="B11" s="10"/>
      <c r="C11" s="10"/>
      <c r="D11" s="17"/>
      <c r="E11" s="12"/>
      <c r="F11" s="21"/>
      <c r="G11" s="179"/>
      <c r="H11" s="113"/>
    </row>
    <row r="12" spans="2:8" s="2" customFormat="1" ht="18" customHeight="1">
      <c r="B12" s="15">
        <v>1.1000000000000001</v>
      </c>
      <c r="C12" s="10"/>
      <c r="D12" s="17" t="s">
        <v>24</v>
      </c>
      <c r="E12" s="10"/>
      <c r="F12" s="13"/>
      <c r="G12" s="179"/>
      <c r="H12" s="114"/>
    </row>
    <row r="13" spans="2:8" s="2" customFormat="1" ht="18" customHeight="1">
      <c r="B13" s="10" t="s">
        <v>30</v>
      </c>
      <c r="C13" s="10" t="s">
        <v>460</v>
      </c>
      <c r="D13" s="14" t="s">
        <v>94</v>
      </c>
      <c r="E13" s="10" t="s">
        <v>0</v>
      </c>
      <c r="F13" s="11">
        <v>1</v>
      </c>
      <c r="G13" s="105"/>
      <c r="H13" s="201"/>
    </row>
    <row r="14" spans="2:8" s="2" customFormat="1" ht="18" customHeight="1">
      <c r="B14" s="10" t="s">
        <v>31</v>
      </c>
      <c r="C14" s="10" t="s">
        <v>460</v>
      </c>
      <c r="D14" s="14" t="s">
        <v>95</v>
      </c>
      <c r="E14" s="10" t="s">
        <v>0</v>
      </c>
      <c r="F14" s="11">
        <v>1</v>
      </c>
      <c r="G14" s="105"/>
      <c r="H14" s="201"/>
    </row>
    <row r="15" spans="2:8" s="2" customFormat="1" ht="18" customHeight="1">
      <c r="B15" s="10"/>
      <c r="C15" s="10"/>
      <c r="D15" s="77"/>
      <c r="E15" s="10"/>
      <c r="F15" s="75"/>
      <c r="G15" s="86"/>
      <c r="H15" s="201"/>
    </row>
    <row r="16" spans="2:8" s="2" customFormat="1" ht="18" customHeight="1">
      <c r="B16" s="15">
        <v>1.2</v>
      </c>
      <c r="C16" s="10"/>
      <c r="D16" s="55" t="s">
        <v>7</v>
      </c>
      <c r="E16" s="10"/>
      <c r="F16" s="11"/>
      <c r="G16" s="86"/>
      <c r="H16" s="201"/>
    </row>
    <row r="17" spans="2:10" s="2" customFormat="1" ht="18" customHeight="1">
      <c r="B17" s="10" t="s">
        <v>8</v>
      </c>
      <c r="C17" s="10" t="s">
        <v>372</v>
      </c>
      <c r="D17" s="14" t="s">
        <v>195</v>
      </c>
      <c r="E17" s="10" t="s">
        <v>0</v>
      </c>
      <c r="F17" s="11">
        <v>1</v>
      </c>
      <c r="G17" s="105"/>
      <c r="H17" s="201"/>
    </row>
    <row r="18" spans="2:10" s="2" customFormat="1" ht="18" customHeight="1">
      <c r="B18" s="10" t="s">
        <v>9</v>
      </c>
      <c r="C18" s="10" t="s">
        <v>373</v>
      </c>
      <c r="D18" s="8" t="s">
        <v>194</v>
      </c>
      <c r="E18" s="10" t="s">
        <v>0</v>
      </c>
      <c r="F18" s="11">
        <v>1</v>
      </c>
      <c r="G18" s="105"/>
      <c r="H18" s="201"/>
    </row>
    <row r="19" spans="2:10" s="2" customFormat="1" ht="15" customHeight="1">
      <c r="B19" s="10"/>
      <c r="C19" s="10"/>
      <c r="D19" s="14"/>
      <c r="E19" s="10"/>
      <c r="F19" s="11"/>
      <c r="G19" s="86"/>
      <c r="H19" s="201"/>
    </row>
    <row r="20" spans="2:10" s="2" customFormat="1" ht="18" customHeight="1">
      <c r="B20" s="15">
        <v>1.3</v>
      </c>
      <c r="C20" s="10"/>
      <c r="D20" s="55" t="s">
        <v>26</v>
      </c>
      <c r="E20" s="10"/>
      <c r="F20" s="11"/>
      <c r="G20" s="105"/>
      <c r="H20" s="201"/>
    </row>
    <row r="21" spans="2:10" s="2" customFormat="1" ht="18" customHeight="1">
      <c r="B21" s="10" t="s">
        <v>14</v>
      </c>
      <c r="C21" s="10" t="s">
        <v>362</v>
      </c>
      <c r="D21" s="8" t="s">
        <v>88</v>
      </c>
      <c r="E21" s="10" t="s">
        <v>0</v>
      </c>
      <c r="F21" s="11">
        <v>1</v>
      </c>
      <c r="G21" s="105"/>
      <c r="H21" s="201"/>
    </row>
    <row r="22" spans="2:10" s="2" customFormat="1" ht="18" customHeight="1">
      <c r="B22" s="10" t="s">
        <v>15</v>
      </c>
      <c r="C22" s="10" t="s">
        <v>363</v>
      </c>
      <c r="D22" s="8" t="s">
        <v>10</v>
      </c>
      <c r="E22" s="10" t="s">
        <v>0</v>
      </c>
      <c r="F22" s="11">
        <v>1</v>
      </c>
      <c r="G22" s="105"/>
      <c r="H22" s="201"/>
    </row>
    <row r="23" spans="2:10" s="2" customFormat="1" ht="18" customHeight="1">
      <c r="B23" s="10" t="s">
        <v>16</v>
      </c>
      <c r="C23" s="10" t="s">
        <v>364</v>
      </c>
      <c r="D23" s="8" t="s">
        <v>89</v>
      </c>
      <c r="E23" s="10" t="s">
        <v>0</v>
      </c>
      <c r="F23" s="11">
        <v>1</v>
      </c>
      <c r="G23" s="105"/>
      <c r="H23" s="201"/>
    </row>
    <row r="24" spans="2:10" s="2" customFormat="1" ht="18" customHeight="1">
      <c r="B24" s="10" t="s">
        <v>17</v>
      </c>
      <c r="C24" s="10" t="s">
        <v>365</v>
      </c>
      <c r="D24" s="8" t="s">
        <v>90</v>
      </c>
      <c r="E24" s="10" t="s">
        <v>0</v>
      </c>
      <c r="F24" s="11">
        <v>1</v>
      </c>
      <c r="G24" s="105"/>
      <c r="H24" s="201"/>
    </row>
    <row r="25" spans="2:10" s="2" customFormat="1" ht="18" customHeight="1">
      <c r="B25" s="10" t="s">
        <v>18</v>
      </c>
      <c r="C25" s="10" t="s">
        <v>366</v>
      </c>
      <c r="D25" s="8" t="s">
        <v>91</v>
      </c>
      <c r="E25" s="10" t="s">
        <v>0</v>
      </c>
      <c r="F25" s="11">
        <v>1</v>
      </c>
      <c r="G25" s="105"/>
      <c r="H25" s="201"/>
    </row>
    <row r="26" spans="2:10" s="2" customFormat="1" ht="25.15" customHeight="1">
      <c r="B26" s="10" t="s">
        <v>19</v>
      </c>
      <c r="C26" s="10" t="s">
        <v>367</v>
      </c>
      <c r="D26" s="8" t="s">
        <v>92</v>
      </c>
      <c r="E26" s="10" t="s">
        <v>0</v>
      </c>
      <c r="F26" s="11">
        <v>1</v>
      </c>
      <c r="G26" s="105"/>
      <c r="H26" s="201"/>
    </row>
    <row r="27" spans="2:10" ht="18" customHeight="1">
      <c r="B27" s="10" t="s">
        <v>20</v>
      </c>
      <c r="C27" s="10" t="s">
        <v>368</v>
      </c>
      <c r="D27" s="8" t="s">
        <v>93</v>
      </c>
      <c r="E27" s="10" t="s">
        <v>0</v>
      </c>
      <c r="F27" s="11">
        <v>1</v>
      </c>
      <c r="G27" s="105"/>
      <c r="H27" s="201"/>
      <c r="J27" s="3"/>
    </row>
    <row r="28" spans="2:10" ht="18" customHeight="1">
      <c r="B28" s="10" t="s">
        <v>21</v>
      </c>
      <c r="C28" s="10" t="s">
        <v>369</v>
      </c>
      <c r="D28" s="8" t="s">
        <v>12</v>
      </c>
      <c r="E28" s="10" t="s">
        <v>0</v>
      </c>
      <c r="F28" s="11">
        <v>1</v>
      </c>
      <c r="G28" s="105"/>
      <c r="H28" s="201"/>
      <c r="J28" s="3"/>
    </row>
    <row r="29" spans="2:10" ht="18" customHeight="1">
      <c r="B29" s="10" t="s">
        <v>22</v>
      </c>
      <c r="C29" s="10" t="s">
        <v>370</v>
      </c>
      <c r="D29" s="8" t="s">
        <v>13</v>
      </c>
      <c r="E29" s="10" t="s">
        <v>0</v>
      </c>
      <c r="F29" s="11">
        <v>1</v>
      </c>
      <c r="G29" s="105"/>
      <c r="H29" s="201"/>
      <c r="J29" s="3"/>
    </row>
    <row r="30" spans="2:10" ht="18" customHeight="1">
      <c r="B30" s="10" t="s">
        <v>81</v>
      </c>
      <c r="C30" s="10" t="s">
        <v>371</v>
      </c>
      <c r="D30" s="8" t="s">
        <v>87</v>
      </c>
      <c r="E30" s="10" t="s">
        <v>0</v>
      </c>
      <c r="F30" s="11">
        <v>1</v>
      </c>
      <c r="G30" s="105"/>
      <c r="H30" s="201"/>
      <c r="J30" s="3"/>
    </row>
    <row r="31" spans="2:10" ht="15" customHeight="1">
      <c r="B31" s="10"/>
      <c r="C31" s="10"/>
      <c r="D31" s="8"/>
      <c r="E31" s="10"/>
      <c r="F31" s="11"/>
      <c r="G31" s="105"/>
      <c r="H31" s="201"/>
      <c r="J31" s="3"/>
    </row>
    <row r="32" spans="2:10" ht="18" customHeight="1">
      <c r="B32" s="15">
        <v>1.4</v>
      </c>
      <c r="C32" s="10" t="s">
        <v>389</v>
      </c>
      <c r="D32" s="55" t="s">
        <v>23</v>
      </c>
      <c r="E32" s="10" t="s">
        <v>0</v>
      </c>
      <c r="F32" s="11">
        <v>1</v>
      </c>
      <c r="G32" s="105"/>
      <c r="H32" s="201"/>
    </row>
    <row r="33" spans="2:8" ht="15" customHeight="1">
      <c r="B33" s="15"/>
      <c r="C33" s="10"/>
      <c r="D33" s="55"/>
      <c r="E33" s="10"/>
      <c r="F33" s="11"/>
      <c r="G33" s="105"/>
      <c r="H33" s="201"/>
    </row>
    <row r="34" spans="2:8" ht="18" customHeight="1">
      <c r="B34" s="15">
        <v>1.5</v>
      </c>
      <c r="C34" s="10" t="s">
        <v>390</v>
      </c>
      <c r="D34" s="55" t="s">
        <v>25</v>
      </c>
      <c r="E34" s="10" t="s">
        <v>0</v>
      </c>
      <c r="F34" s="11">
        <v>1</v>
      </c>
      <c r="G34" s="105"/>
      <c r="H34" s="201"/>
    </row>
    <row r="35" spans="2:8" ht="15" customHeight="1">
      <c r="B35" s="23"/>
      <c r="C35" s="23"/>
      <c r="D35" s="23"/>
      <c r="E35" s="10"/>
      <c r="F35" s="11"/>
      <c r="G35" s="105"/>
      <c r="H35" s="105"/>
    </row>
    <row r="36" spans="2:8" ht="18" customHeight="1">
      <c r="B36" s="15">
        <v>1.6</v>
      </c>
      <c r="C36" s="10" t="s">
        <v>213</v>
      </c>
      <c r="D36" s="17" t="s">
        <v>228</v>
      </c>
      <c r="E36" s="10"/>
      <c r="F36" s="11"/>
      <c r="G36" s="105"/>
      <c r="H36" s="105"/>
    </row>
    <row r="37" spans="2:8" ht="21" customHeight="1">
      <c r="B37" s="10"/>
      <c r="C37" s="10"/>
      <c r="D37" s="55" t="s">
        <v>214</v>
      </c>
      <c r="E37" s="10"/>
      <c r="F37" s="22"/>
      <c r="G37" s="105"/>
      <c r="H37" s="105"/>
    </row>
    <row r="38" spans="2:8" ht="21" customHeight="1">
      <c r="B38" s="10" t="s">
        <v>155</v>
      </c>
      <c r="C38" s="10" t="s">
        <v>391</v>
      </c>
      <c r="D38" s="14" t="s">
        <v>202</v>
      </c>
      <c r="E38" s="10" t="s">
        <v>104</v>
      </c>
      <c r="F38" s="22"/>
      <c r="G38" s="105"/>
      <c r="H38" s="105">
        <v>15000</v>
      </c>
    </row>
    <row r="39" spans="2:8" ht="15" customHeight="1">
      <c r="B39" s="10" t="s">
        <v>196</v>
      </c>
      <c r="C39" s="10" t="s">
        <v>392</v>
      </c>
      <c r="D39" s="93" t="s">
        <v>201</v>
      </c>
      <c r="E39" s="10" t="s">
        <v>236</v>
      </c>
      <c r="F39" s="11">
        <v>1</v>
      </c>
      <c r="G39" s="105"/>
      <c r="H39" s="105"/>
    </row>
    <row r="40" spans="2:8" ht="15" customHeight="1">
      <c r="B40" s="10"/>
      <c r="C40" s="10"/>
      <c r="D40" s="93"/>
      <c r="E40" s="10"/>
      <c r="F40" s="11"/>
      <c r="G40" s="86"/>
      <c r="H40" s="105"/>
    </row>
    <row r="41" spans="2:8">
      <c r="B41" s="5"/>
      <c r="C41" s="5"/>
      <c r="D41" s="5"/>
      <c r="E41" s="5"/>
      <c r="F41" s="85"/>
      <c r="G41" s="180"/>
      <c r="H41" s="115"/>
    </row>
    <row r="42" spans="2:8" ht="21" customHeight="1">
      <c r="B42" s="467" t="s">
        <v>82</v>
      </c>
      <c r="C42" s="467"/>
      <c r="D42" s="467"/>
      <c r="E42" s="467"/>
      <c r="F42" s="467"/>
      <c r="G42" s="467"/>
      <c r="H42" s="116"/>
    </row>
    <row r="45" spans="2:8">
      <c r="B45" s="465"/>
      <c r="C45" s="466"/>
      <c r="D45" s="466"/>
      <c r="E45" s="466"/>
      <c r="F45" s="466"/>
      <c r="G45" s="466"/>
      <c r="H45" s="466"/>
    </row>
    <row r="60" ht="11.25" customHeight="1"/>
  </sheetData>
  <mergeCells count="6">
    <mergeCell ref="B45:H45"/>
    <mergeCell ref="B42:G42"/>
    <mergeCell ref="B1:H1"/>
    <mergeCell ref="B2:H2"/>
    <mergeCell ref="B3:H3"/>
    <mergeCell ref="B4:H4"/>
  </mergeCells>
  <phoneticPr fontId="8" type="noConversion"/>
  <pageMargins left="0.55118110236220474" right="0.15748031496062992" top="0.39370078740157483" bottom="0.39370078740157483" header="0" footer="0.59055118110236227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J46"/>
  <sheetViews>
    <sheetView view="pageBreakPreview" topLeftCell="A11" zoomScaleNormal="100" zoomScaleSheetLayoutView="100" workbookViewId="0">
      <selection activeCell="C13" sqref="C13:C39"/>
    </sheetView>
  </sheetViews>
  <sheetFormatPr defaultRowHeight="12.75"/>
  <cols>
    <col min="1" max="1" width="1.7109375" customWidth="1"/>
    <col min="2" max="2" width="6.7109375" customWidth="1"/>
    <col min="3" max="3" width="12.28515625" customWidth="1"/>
    <col min="4" max="4" width="35.5703125" customWidth="1"/>
    <col min="5" max="6" width="8.7109375" customWidth="1"/>
    <col min="7" max="7" width="13.5703125" style="175" customWidth="1"/>
    <col min="8" max="8" width="12.7109375" customWidth="1"/>
    <col min="9" max="9" width="1.7109375" customWidth="1"/>
    <col min="11" max="11" width="10.140625" bestFit="1" customWidth="1"/>
  </cols>
  <sheetData>
    <row r="1" spans="2:8" ht="15" customHeight="1">
      <c r="B1" s="468"/>
      <c r="C1" s="468"/>
      <c r="D1" s="468"/>
      <c r="E1" s="468"/>
      <c r="F1" s="468"/>
      <c r="G1" s="468"/>
      <c r="H1" s="468"/>
    </row>
    <row r="2" spans="2:8" ht="18" customHeight="1">
      <c r="B2" s="469" t="str">
        <f>'A1-P&amp;G Fixed'!B2:H2</f>
        <v xml:space="preserve">BELA-BELA LOCAL   MUNICIPALITY -  LIMPOPO PROVINCE  </v>
      </c>
      <c r="C2" s="469"/>
      <c r="D2" s="469"/>
      <c r="E2" s="469"/>
      <c r="F2" s="469"/>
      <c r="G2" s="469"/>
      <c r="H2" s="469"/>
    </row>
    <row r="3" spans="2:8" ht="18" customHeight="1">
      <c r="B3" s="469" t="s">
        <v>6</v>
      </c>
      <c r="C3" s="469"/>
      <c r="D3" s="469"/>
      <c r="E3" s="469"/>
      <c r="F3" s="469"/>
      <c r="G3" s="469"/>
      <c r="H3" s="469"/>
    </row>
    <row r="4" spans="2:8" ht="27" customHeight="1">
      <c r="B4" s="470" t="str">
        <f>'A1-P&amp;G Fixed'!B4:E4</f>
        <v xml:space="preserve">Water Supply Source Augmentation using SASSA Borehole &amp; Construction of Water Treatment Package </v>
      </c>
      <c r="C4" s="470"/>
      <c r="D4" s="470"/>
      <c r="E4" s="470"/>
      <c r="F4" s="470"/>
      <c r="G4" s="470"/>
      <c r="H4" s="470"/>
    </row>
    <row r="5" spans="2:8" ht="18" customHeight="1">
      <c r="B5" s="38" t="s">
        <v>142</v>
      </c>
      <c r="C5" s="39"/>
      <c r="D5" s="40"/>
      <c r="E5" s="41"/>
      <c r="F5" s="41"/>
      <c r="G5" s="173"/>
      <c r="H5" s="42"/>
    </row>
    <row r="6" spans="2:8" ht="18" customHeight="1">
      <c r="B6" s="43" t="s">
        <v>28</v>
      </c>
      <c r="C6" s="44"/>
      <c r="D6" s="45"/>
      <c r="E6" s="44"/>
      <c r="F6" s="46"/>
      <c r="G6" s="174"/>
      <c r="H6" s="47"/>
    </row>
    <row r="7" spans="2:8" ht="4.9000000000000004" customHeight="1">
      <c r="B7" s="1"/>
      <c r="C7" s="1"/>
    </row>
    <row r="8" spans="2:8" ht="25.15" customHeight="1">
      <c r="B8" s="48" t="s">
        <v>146</v>
      </c>
      <c r="C8" s="48" t="s">
        <v>145</v>
      </c>
      <c r="D8" s="49" t="s">
        <v>1</v>
      </c>
      <c r="E8" s="49" t="s">
        <v>2</v>
      </c>
      <c r="F8" s="49" t="s">
        <v>3</v>
      </c>
      <c r="G8" s="176" t="s">
        <v>4</v>
      </c>
      <c r="H8" s="49" t="s">
        <v>5</v>
      </c>
    </row>
    <row r="9" spans="2:8" ht="18" customHeight="1">
      <c r="B9" s="6" t="s">
        <v>33</v>
      </c>
      <c r="C9" s="4"/>
      <c r="D9" s="19" t="s">
        <v>32</v>
      </c>
      <c r="E9" s="19"/>
      <c r="F9" s="19"/>
      <c r="G9" s="177"/>
      <c r="H9" s="19"/>
    </row>
    <row r="10" spans="2:8" s="7" customFormat="1" ht="25.15" customHeight="1">
      <c r="B10" s="20"/>
      <c r="C10" s="20"/>
      <c r="D10" s="9" t="s">
        <v>55</v>
      </c>
      <c r="E10" s="8"/>
      <c r="F10" s="8"/>
      <c r="G10" s="178"/>
      <c r="H10" s="112"/>
    </row>
    <row r="11" spans="2:8" s="2" customFormat="1" ht="15" customHeight="1">
      <c r="B11" s="10"/>
      <c r="C11" s="10"/>
      <c r="D11" s="17"/>
      <c r="E11" s="12"/>
      <c r="F11" s="12"/>
      <c r="G11" s="179"/>
      <c r="H11" s="114" t="str">
        <f>IF(G11="","",F11*G11)</f>
        <v/>
      </c>
    </row>
    <row r="12" spans="2:8" s="2" customFormat="1" ht="18" customHeight="1">
      <c r="B12" s="15">
        <v>2.1</v>
      </c>
      <c r="C12" s="10"/>
      <c r="D12" s="166" t="s">
        <v>258</v>
      </c>
      <c r="E12" s="10"/>
      <c r="F12" s="13"/>
      <c r="G12" s="179"/>
      <c r="H12" s="114"/>
    </row>
    <row r="13" spans="2:8" s="2" customFormat="1" ht="18" customHeight="1">
      <c r="B13" s="10" t="s">
        <v>35</v>
      </c>
      <c r="C13" s="10" t="s">
        <v>34</v>
      </c>
      <c r="D13" s="8" t="s">
        <v>257</v>
      </c>
      <c r="E13" s="10" t="s">
        <v>83</v>
      </c>
      <c r="F13" s="124">
        <v>7</v>
      </c>
      <c r="G13" s="105"/>
      <c r="H13" s="105"/>
    </row>
    <row r="14" spans="2:8" s="2" customFormat="1" ht="15" customHeight="1">
      <c r="B14" s="10"/>
      <c r="C14" s="10"/>
      <c r="D14" s="8"/>
      <c r="E14" s="10"/>
      <c r="F14" s="124"/>
      <c r="G14" s="86"/>
      <c r="H14" s="105"/>
    </row>
    <row r="15" spans="2:8" s="2" customFormat="1" ht="18" customHeight="1">
      <c r="B15" s="15">
        <v>2.2000000000000002</v>
      </c>
      <c r="C15" s="10"/>
      <c r="D15" s="55" t="s">
        <v>7</v>
      </c>
      <c r="E15" s="10"/>
      <c r="F15" s="124"/>
      <c r="G15" s="105"/>
      <c r="H15" s="105"/>
    </row>
    <row r="16" spans="2:8" s="2" customFormat="1" ht="18" customHeight="1">
      <c r="B16" s="10" t="s">
        <v>36</v>
      </c>
      <c r="C16" s="10" t="s">
        <v>374</v>
      </c>
      <c r="D16" s="14" t="s">
        <v>259</v>
      </c>
      <c r="E16" s="10" t="s">
        <v>83</v>
      </c>
      <c r="F16" s="124">
        <v>7</v>
      </c>
      <c r="G16" s="105"/>
      <c r="H16" s="105"/>
    </row>
    <row r="17" spans="2:10" s="2" customFormat="1" ht="18" customHeight="1">
      <c r="B17" s="10" t="s">
        <v>37</v>
      </c>
      <c r="C17" s="10" t="s">
        <v>375</v>
      </c>
      <c r="D17" s="8" t="s">
        <v>293</v>
      </c>
      <c r="E17" s="10" t="s">
        <v>83</v>
      </c>
      <c r="F17" s="124">
        <v>7</v>
      </c>
      <c r="G17" s="105"/>
      <c r="H17" s="105"/>
    </row>
    <row r="18" spans="2:10" s="2" customFormat="1" ht="18" customHeight="1">
      <c r="B18" s="10"/>
      <c r="C18" s="10"/>
      <c r="D18" s="14"/>
      <c r="E18" s="10"/>
      <c r="F18" s="124"/>
      <c r="G18" s="105"/>
      <c r="H18" s="105"/>
    </row>
    <row r="19" spans="2:10" s="2" customFormat="1" ht="18" customHeight="1">
      <c r="B19" s="15">
        <v>2.2999999999999998</v>
      </c>
      <c r="C19" s="10"/>
      <c r="D19" s="55" t="s">
        <v>26</v>
      </c>
      <c r="E19" s="10"/>
      <c r="F19" s="124"/>
      <c r="G19" s="105"/>
      <c r="H19" s="105"/>
    </row>
    <row r="20" spans="2:10" s="2" customFormat="1" ht="18" customHeight="1">
      <c r="B20" s="10" t="s">
        <v>39</v>
      </c>
      <c r="C20" s="10" t="s">
        <v>377</v>
      </c>
      <c r="D20" s="8" t="s">
        <v>96</v>
      </c>
      <c r="E20" s="10" t="str">
        <f>E17</f>
        <v>Month</v>
      </c>
      <c r="F20" s="124">
        <v>7</v>
      </c>
      <c r="G20" s="105"/>
      <c r="H20" s="105"/>
    </row>
    <row r="21" spans="2:10" s="2" customFormat="1" ht="18" customHeight="1">
      <c r="B21" s="10" t="s">
        <v>270</v>
      </c>
      <c r="C21" s="10" t="s">
        <v>378</v>
      </c>
      <c r="D21" s="8" t="s">
        <v>84</v>
      </c>
      <c r="E21" s="10" t="s">
        <v>83</v>
      </c>
      <c r="F21" s="124">
        <v>7</v>
      </c>
      <c r="G21" s="105"/>
      <c r="H21" s="105"/>
    </row>
    <row r="22" spans="2:10" s="2" customFormat="1" ht="18" customHeight="1">
      <c r="B22" s="10" t="s">
        <v>40</v>
      </c>
      <c r="C22" s="10" t="s">
        <v>379</v>
      </c>
      <c r="D22" s="8" t="s">
        <v>97</v>
      </c>
      <c r="E22" s="10" t="str">
        <f t="shared" ref="E22:E23" si="0">E20</f>
        <v>Month</v>
      </c>
      <c r="F22" s="124">
        <v>7</v>
      </c>
      <c r="G22" s="105"/>
      <c r="H22" s="105"/>
    </row>
    <row r="23" spans="2:10" s="2" customFormat="1" ht="18" customHeight="1">
      <c r="B23" s="10" t="s">
        <v>41</v>
      </c>
      <c r="C23" s="10" t="s">
        <v>380</v>
      </c>
      <c r="D23" s="8" t="s">
        <v>98</v>
      </c>
      <c r="E23" s="10" t="str">
        <f t="shared" si="0"/>
        <v>Month</v>
      </c>
      <c r="F23" s="124">
        <v>7</v>
      </c>
      <c r="G23" s="105"/>
      <c r="H23" s="105"/>
    </row>
    <row r="24" spans="2:10" s="2" customFormat="1" ht="18" customHeight="1">
      <c r="B24" s="10" t="s">
        <v>42</v>
      </c>
      <c r="C24" s="10" t="s">
        <v>381</v>
      </c>
      <c r="D24" s="8" t="s">
        <v>99</v>
      </c>
      <c r="E24" s="10" t="s">
        <v>83</v>
      </c>
      <c r="F24" s="124">
        <v>7</v>
      </c>
      <c r="G24" s="105"/>
      <c r="H24" s="105"/>
    </row>
    <row r="25" spans="2:10" s="2" customFormat="1" ht="25.15" customHeight="1">
      <c r="B25" s="10" t="s">
        <v>43</v>
      </c>
      <c r="C25" s="10" t="s">
        <v>382</v>
      </c>
      <c r="D25" s="8" t="s">
        <v>100</v>
      </c>
      <c r="E25" s="10" t="s">
        <v>83</v>
      </c>
      <c r="F25" s="124">
        <v>7</v>
      </c>
      <c r="G25" s="105"/>
      <c r="H25" s="105"/>
    </row>
    <row r="26" spans="2:10" ht="18" customHeight="1">
      <c r="B26" s="10" t="s">
        <v>44</v>
      </c>
      <c r="C26" s="10" t="s">
        <v>383</v>
      </c>
      <c r="D26" s="8" t="s">
        <v>101</v>
      </c>
      <c r="E26" s="10" t="s">
        <v>83</v>
      </c>
      <c r="F26" s="124">
        <v>7</v>
      </c>
      <c r="G26" s="105"/>
      <c r="H26" s="105"/>
      <c r="J26" s="3"/>
    </row>
    <row r="27" spans="2:10" ht="18" customHeight="1">
      <c r="B27" s="10" t="s">
        <v>45</v>
      </c>
      <c r="C27" s="10" t="s">
        <v>384</v>
      </c>
      <c r="D27" s="8" t="s">
        <v>85</v>
      </c>
      <c r="E27" s="10" t="s">
        <v>83</v>
      </c>
      <c r="F27" s="124">
        <v>7</v>
      </c>
      <c r="G27" s="105"/>
      <c r="H27" s="105"/>
      <c r="J27" s="3"/>
    </row>
    <row r="28" spans="2:10" ht="18" customHeight="1">
      <c r="B28" s="10" t="s">
        <v>46</v>
      </c>
      <c r="C28" s="10" t="s">
        <v>385</v>
      </c>
      <c r="D28" s="8" t="s">
        <v>86</v>
      </c>
      <c r="E28" s="10" t="s">
        <v>83</v>
      </c>
      <c r="F28" s="124">
        <v>7</v>
      </c>
      <c r="G28" s="105"/>
      <c r="H28" s="105"/>
      <c r="J28" s="3"/>
    </row>
    <row r="29" spans="2:10" ht="18" customHeight="1">
      <c r="B29" s="10" t="s">
        <v>376</v>
      </c>
      <c r="C29" s="10" t="s">
        <v>371</v>
      </c>
      <c r="D29" s="8" t="s">
        <v>87</v>
      </c>
      <c r="E29" s="10" t="s">
        <v>83</v>
      </c>
      <c r="F29" s="124">
        <v>7</v>
      </c>
      <c r="G29" s="105"/>
      <c r="H29" s="105"/>
      <c r="J29" s="3"/>
    </row>
    <row r="30" spans="2:10" ht="15" customHeight="1">
      <c r="B30" s="10"/>
      <c r="C30" s="10"/>
      <c r="D30" s="8"/>
      <c r="E30" s="10"/>
      <c r="F30" s="124"/>
      <c r="G30" s="105"/>
      <c r="H30" s="105"/>
      <c r="J30" s="3"/>
    </row>
    <row r="31" spans="2:10" ht="18" customHeight="1">
      <c r="B31" s="15">
        <v>2.4</v>
      </c>
      <c r="C31" s="10" t="s">
        <v>386</v>
      </c>
      <c r="D31" s="17" t="s">
        <v>38</v>
      </c>
      <c r="E31" s="10" t="s">
        <v>83</v>
      </c>
      <c r="F31" s="124">
        <v>7</v>
      </c>
      <c r="G31" s="105"/>
      <c r="H31" s="105"/>
      <c r="J31" s="3"/>
    </row>
    <row r="32" spans="2:10" ht="15" customHeight="1">
      <c r="B32" s="10"/>
      <c r="C32" s="10"/>
      <c r="D32" s="17"/>
      <c r="E32" s="10"/>
      <c r="F32" s="124"/>
      <c r="G32" s="105"/>
      <c r="H32" s="105"/>
      <c r="J32" s="3"/>
    </row>
    <row r="33" spans="2:10" ht="26.25" customHeight="1">
      <c r="B33" s="15">
        <v>2.5</v>
      </c>
      <c r="C33" s="10" t="s">
        <v>387</v>
      </c>
      <c r="D33" s="17" t="s">
        <v>260</v>
      </c>
      <c r="E33" s="10" t="s">
        <v>83</v>
      </c>
      <c r="F33" s="124">
        <v>7</v>
      </c>
      <c r="G33" s="105"/>
      <c r="H33" s="105"/>
      <c r="J33" s="3"/>
    </row>
    <row r="34" spans="2:10" ht="15" customHeight="1">
      <c r="B34" s="10"/>
      <c r="C34" s="10"/>
      <c r="D34" s="8"/>
      <c r="E34" s="10"/>
      <c r="F34" s="11"/>
      <c r="G34" s="105"/>
      <c r="H34" s="105"/>
      <c r="J34" s="3"/>
    </row>
    <row r="35" spans="2:10" ht="18" customHeight="1">
      <c r="B35" s="15">
        <v>2.6</v>
      </c>
      <c r="C35" s="10" t="s">
        <v>388</v>
      </c>
      <c r="D35" s="55" t="s">
        <v>47</v>
      </c>
      <c r="E35" s="10" t="s">
        <v>83</v>
      </c>
      <c r="F35" s="124">
        <v>7</v>
      </c>
      <c r="G35" s="105"/>
      <c r="H35" s="105"/>
    </row>
    <row r="36" spans="2:10" ht="15" customHeight="1">
      <c r="B36" s="23"/>
      <c r="C36" s="10"/>
      <c r="D36" s="12"/>
      <c r="E36" s="22"/>
      <c r="F36" s="124"/>
      <c r="G36" s="105"/>
      <c r="H36" s="105"/>
    </row>
    <row r="37" spans="2:10" ht="18" customHeight="1">
      <c r="B37" s="15">
        <v>2.7</v>
      </c>
      <c r="C37" s="10" t="s">
        <v>215</v>
      </c>
      <c r="D37" s="55" t="s">
        <v>109</v>
      </c>
      <c r="E37" s="10" t="s">
        <v>83</v>
      </c>
      <c r="F37" s="124">
        <v>7</v>
      </c>
      <c r="G37" s="105"/>
      <c r="H37" s="105"/>
    </row>
    <row r="38" spans="2:10" ht="15" customHeight="1">
      <c r="B38" s="15"/>
      <c r="C38" s="36"/>
      <c r="D38" s="16"/>
      <c r="E38" s="10"/>
      <c r="F38" s="124"/>
      <c r="G38" s="105"/>
      <c r="H38" s="105"/>
    </row>
    <row r="39" spans="2:10" ht="18" customHeight="1">
      <c r="B39" s="15">
        <v>2.8</v>
      </c>
      <c r="C39" s="10" t="s">
        <v>215</v>
      </c>
      <c r="D39" s="55" t="s">
        <v>216</v>
      </c>
      <c r="E39" s="10" t="s">
        <v>83</v>
      </c>
      <c r="F39" s="124">
        <v>7</v>
      </c>
      <c r="G39" s="105"/>
      <c r="H39" s="105"/>
    </row>
    <row r="40" spans="2:10">
      <c r="B40" s="15"/>
      <c r="C40" s="10"/>
      <c r="D40" s="55"/>
      <c r="E40" s="10"/>
      <c r="F40" s="124"/>
      <c r="G40" s="105"/>
      <c r="H40" s="105"/>
    </row>
    <row r="41" spans="2:10">
      <c r="B41" s="15"/>
      <c r="C41" s="10"/>
      <c r="D41" s="55"/>
      <c r="E41" s="10"/>
      <c r="F41" s="11"/>
      <c r="G41" s="105"/>
      <c r="H41" s="105"/>
    </row>
    <row r="42" spans="2:10">
      <c r="B42" s="15"/>
      <c r="C42" s="10"/>
      <c r="D42" s="55"/>
      <c r="E42" s="10"/>
      <c r="F42" s="11"/>
      <c r="G42" s="105"/>
      <c r="H42" s="105"/>
    </row>
    <row r="43" spans="2:10">
      <c r="B43" s="15"/>
      <c r="C43" s="10"/>
      <c r="D43" s="55"/>
      <c r="E43" s="10"/>
      <c r="F43" s="11"/>
      <c r="G43" s="105"/>
      <c r="H43" s="105"/>
    </row>
    <row r="44" spans="2:10">
      <c r="B44" s="15"/>
      <c r="C44" s="10"/>
      <c r="D44" s="55"/>
      <c r="E44" s="10"/>
      <c r="F44" s="11"/>
      <c r="G44" s="105"/>
      <c r="H44" s="105"/>
    </row>
    <row r="45" spans="2:10" ht="20.25" customHeight="1">
      <c r="B45" s="15"/>
      <c r="C45" s="10"/>
      <c r="D45" s="16"/>
      <c r="E45" s="10"/>
      <c r="F45" s="11"/>
      <c r="G45" s="86"/>
      <c r="H45" s="105"/>
    </row>
    <row r="46" spans="2:10" ht="20.25" customHeight="1">
      <c r="B46" s="467" t="s">
        <v>48</v>
      </c>
      <c r="C46" s="467"/>
      <c r="D46" s="467"/>
      <c r="E46" s="467"/>
      <c r="F46" s="467"/>
      <c r="G46" s="467"/>
      <c r="H46" s="116"/>
    </row>
  </sheetData>
  <mergeCells count="5">
    <mergeCell ref="B46:G46"/>
    <mergeCell ref="B1:H1"/>
    <mergeCell ref="B2:H2"/>
    <mergeCell ref="B3:H3"/>
    <mergeCell ref="B4:H4"/>
  </mergeCells>
  <phoneticPr fontId="8" type="noConversion"/>
  <pageMargins left="0.55118110236220474" right="0.15748031496062992" top="0.39370078740157483" bottom="0.39370078740157483" header="0" footer="0.59055118110236227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1:J36"/>
  <sheetViews>
    <sheetView view="pageBreakPreview" topLeftCell="A6" zoomScaleNormal="100" zoomScaleSheetLayoutView="100" workbookViewId="0">
      <selection activeCell="C13" sqref="C13:C31"/>
    </sheetView>
  </sheetViews>
  <sheetFormatPr defaultRowHeight="12.75"/>
  <cols>
    <col min="1" max="1" width="1.7109375" customWidth="1"/>
    <col min="2" max="2" width="6.7109375" customWidth="1"/>
    <col min="3" max="3" width="10.42578125" customWidth="1"/>
    <col min="4" max="4" width="40.28515625" customWidth="1"/>
    <col min="5" max="5" width="8.7109375" customWidth="1"/>
    <col min="6" max="6" width="8.7109375" style="175" customWidth="1"/>
    <col min="7" max="7" width="9.42578125" style="382" customWidth="1"/>
    <col min="8" max="8" width="12.7109375" customWidth="1"/>
    <col min="9" max="9" width="13.85546875" customWidth="1"/>
    <col min="11" max="11" width="10.140625" bestFit="1" customWidth="1"/>
  </cols>
  <sheetData>
    <row r="1" spans="2:8" ht="15" customHeight="1">
      <c r="B1" s="468"/>
      <c r="C1" s="468"/>
      <c r="D1" s="468"/>
      <c r="E1" s="468"/>
      <c r="F1" s="468"/>
      <c r="G1" s="468"/>
      <c r="H1" s="468"/>
    </row>
    <row r="2" spans="2:8" ht="18" customHeight="1">
      <c r="B2" s="469" t="str">
        <f>'A2-P&amp;G TIME RELATED'!B2:H2</f>
        <v xml:space="preserve">BELA-BELA LOCAL   MUNICIPALITY -  LIMPOPO PROVINCE  </v>
      </c>
      <c r="C2" s="469"/>
      <c r="D2" s="469"/>
      <c r="E2" s="469"/>
      <c r="F2" s="469"/>
      <c r="G2" s="469"/>
      <c r="H2" s="469"/>
    </row>
    <row r="3" spans="2:8" ht="18" customHeight="1">
      <c r="B3" s="469" t="s">
        <v>6</v>
      </c>
      <c r="C3" s="469"/>
      <c r="D3" s="469"/>
      <c r="E3" s="469"/>
      <c r="F3" s="469"/>
      <c r="G3" s="469"/>
      <c r="H3" s="469"/>
    </row>
    <row r="4" spans="2:8" ht="30" customHeight="1">
      <c r="B4" s="471" t="str">
        <f>'A2-P&amp;G TIME RELATED'!B4:H4</f>
        <v xml:space="preserve">Water Supply Source Augmentation using SASSA Borehole &amp; Construction of Water Treatment Package </v>
      </c>
      <c r="C4" s="472"/>
      <c r="D4" s="472"/>
      <c r="E4" s="472"/>
      <c r="F4" s="472"/>
      <c r="G4" s="472"/>
      <c r="H4" s="472"/>
    </row>
    <row r="5" spans="2:8" ht="18" customHeight="1">
      <c r="B5" s="38" t="s">
        <v>142</v>
      </c>
      <c r="C5" s="39"/>
      <c r="D5" s="40"/>
      <c r="E5" s="41"/>
      <c r="F5" s="173"/>
      <c r="G5" s="380"/>
      <c r="H5" s="42"/>
    </row>
    <row r="6" spans="2:8" ht="18" customHeight="1">
      <c r="B6" s="43" t="s">
        <v>119</v>
      </c>
      <c r="C6" s="44"/>
      <c r="D6" s="45"/>
      <c r="E6" s="44"/>
      <c r="F6" s="174"/>
      <c r="G6" s="381"/>
      <c r="H6" s="47"/>
    </row>
    <row r="7" spans="2:8" ht="4.9000000000000004" customHeight="1">
      <c r="B7" s="1"/>
      <c r="C7" s="1"/>
    </row>
    <row r="8" spans="2:8" ht="25.15" customHeight="1">
      <c r="B8" s="48" t="s">
        <v>146</v>
      </c>
      <c r="C8" s="48" t="s">
        <v>145</v>
      </c>
      <c r="D8" s="49" t="s">
        <v>1</v>
      </c>
      <c r="E8" s="49" t="s">
        <v>2</v>
      </c>
      <c r="F8" s="176" t="s">
        <v>3</v>
      </c>
      <c r="G8" s="383" t="s">
        <v>4</v>
      </c>
      <c r="H8" s="49" t="s">
        <v>5</v>
      </c>
    </row>
    <row r="9" spans="2:8" ht="18" customHeight="1">
      <c r="B9" s="6" t="s">
        <v>49</v>
      </c>
      <c r="C9" s="4"/>
      <c r="D9" s="19" t="s">
        <v>181</v>
      </c>
      <c r="E9" s="19"/>
      <c r="F9" s="177"/>
      <c r="G9" s="384"/>
      <c r="H9" s="19"/>
    </row>
    <row r="10" spans="2:8" s="7" customFormat="1" ht="25.15" customHeight="1">
      <c r="B10" s="20"/>
      <c r="C10" s="20"/>
      <c r="D10" s="9" t="s">
        <v>11</v>
      </c>
      <c r="E10" s="8"/>
      <c r="F10" s="178"/>
      <c r="G10" s="385"/>
      <c r="H10" s="8"/>
    </row>
    <row r="11" spans="2:8" s="2" customFormat="1" ht="18" customHeight="1">
      <c r="B11" s="10"/>
      <c r="C11" s="10"/>
      <c r="D11" s="17"/>
      <c r="E11" s="12"/>
      <c r="F11" s="179"/>
      <c r="G11" s="386"/>
      <c r="H11" s="113"/>
    </row>
    <row r="12" spans="2:8" s="2" customFormat="1" ht="18" customHeight="1">
      <c r="B12" s="15">
        <v>3.1</v>
      </c>
      <c r="C12" s="10"/>
      <c r="D12" s="17" t="s">
        <v>110</v>
      </c>
      <c r="E12" s="10"/>
      <c r="F12" s="86"/>
      <c r="G12" s="386"/>
      <c r="H12" s="105"/>
    </row>
    <row r="13" spans="2:8" s="2" customFormat="1" ht="18" customHeight="1">
      <c r="B13" s="10" t="s">
        <v>102</v>
      </c>
      <c r="C13" s="10" t="s">
        <v>462</v>
      </c>
      <c r="D13" s="34" t="s">
        <v>360</v>
      </c>
      <c r="E13" s="10" t="s">
        <v>104</v>
      </c>
      <c r="F13" s="86"/>
      <c r="G13" s="387"/>
      <c r="H13" s="117">
        <f>5250*7</f>
        <v>36750</v>
      </c>
    </row>
    <row r="14" spans="2:8" s="2" customFormat="1" ht="18" customHeight="1">
      <c r="B14" s="10" t="s">
        <v>103</v>
      </c>
      <c r="C14" s="10" t="s">
        <v>463</v>
      </c>
      <c r="D14" s="14" t="s">
        <v>106</v>
      </c>
      <c r="E14" s="10" t="s">
        <v>105</v>
      </c>
      <c r="F14" s="86">
        <f>H13</f>
        <v>36750</v>
      </c>
      <c r="G14" s="387"/>
      <c r="H14" s="105"/>
    </row>
    <row r="15" spans="2:8" s="2" customFormat="1" ht="18" customHeight="1">
      <c r="B15" s="10"/>
      <c r="C15" s="72"/>
      <c r="D15" s="96"/>
      <c r="E15" s="72"/>
      <c r="F15" s="148"/>
      <c r="G15" s="387"/>
      <c r="H15" s="120"/>
    </row>
    <row r="16" spans="2:8" s="2" customFormat="1" ht="18" customHeight="1">
      <c r="B16" s="15">
        <v>3.3</v>
      </c>
      <c r="C16" s="10"/>
      <c r="D16" s="17" t="s">
        <v>456</v>
      </c>
      <c r="E16" s="10"/>
      <c r="F16" s="86"/>
      <c r="G16" s="387"/>
      <c r="H16" s="105"/>
    </row>
    <row r="17" spans="2:10" s="2" customFormat="1" ht="25.15" customHeight="1">
      <c r="B17" s="10" t="s">
        <v>107</v>
      </c>
      <c r="C17" s="10" t="s">
        <v>464</v>
      </c>
      <c r="D17" s="34" t="s">
        <v>457</v>
      </c>
      <c r="E17" s="10" t="s">
        <v>192</v>
      </c>
      <c r="F17" s="86"/>
      <c r="G17" s="387"/>
      <c r="H17" s="117">
        <v>75000</v>
      </c>
    </row>
    <row r="18" spans="2:10" s="2" customFormat="1" ht="18" customHeight="1">
      <c r="B18" s="10" t="s">
        <v>271</v>
      </c>
      <c r="C18" s="10" t="s">
        <v>465</v>
      </c>
      <c r="D18" s="14" t="s">
        <v>108</v>
      </c>
      <c r="E18" s="10" t="s">
        <v>105</v>
      </c>
      <c r="F18" s="86">
        <f>H17</f>
        <v>75000</v>
      </c>
      <c r="G18" s="387"/>
      <c r="H18" s="105"/>
    </row>
    <row r="19" spans="2:10" s="2" customFormat="1" ht="18" customHeight="1">
      <c r="B19" s="10" t="s">
        <v>299</v>
      </c>
      <c r="C19" s="10" t="s">
        <v>464</v>
      </c>
      <c r="D19" s="14" t="s">
        <v>297</v>
      </c>
      <c r="E19" s="10" t="s">
        <v>192</v>
      </c>
      <c r="G19" s="387"/>
      <c r="H19" s="105">
        <v>15000</v>
      </c>
    </row>
    <row r="20" spans="2:10" s="2" customFormat="1" ht="18" customHeight="1">
      <c r="B20" s="10" t="s">
        <v>300</v>
      </c>
      <c r="C20" s="10" t="s">
        <v>465</v>
      </c>
      <c r="D20" s="14" t="s">
        <v>298</v>
      </c>
      <c r="E20" s="10" t="s">
        <v>105</v>
      </c>
      <c r="F20" s="86">
        <f>H19</f>
        <v>15000</v>
      </c>
      <c r="G20" s="387"/>
      <c r="H20" s="105"/>
    </row>
    <row r="21" spans="2:10" s="2" customFormat="1" ht="18" customHeight="1">
      <c r="B21" s="10"/>
      <c r="C21" s="10"/>
      <c r="D21" s="14"/>
      <c r="E21" s="10"/>
      <c r="F21" s="86"/>
      <c r="G21" s="387"/>
      <c r="H21" s="105"/>
    </row>
    <row r="22" spans="2:10" s="2" customFormat="1" ht="18" customHeight="1">
      <c r="B22" s="10"/>
      <c r="C22" s="10"/>
      <c r="D22" s="17" t="s">
        <v>217</v>
      </c>
      <c r="E22" s="10"/>
      <c r="F22" s="86"/>
      <c r="G22" s="387"/>
      <c r="H22" s="105"/>
    </row>
    <row r="23" spans="2:10" ht="18" customHeight="1">
      <c r="B23" s="15">
        <v>3.4</v>
      </c>
      <c r="C23" s="10"/>
      <c r="D23" s="17" t="s">
        <v>405</v>
      </c>
      <c r="E23" s="10"/>
      <c r="F23" s="86"/>
      <c r="G23" s="387"/>
      <c r="H23" s="118"/>
      <c r="I23" s="1"/>
      <c r="J23" s="3"/>
    </row>
    <row r="24" spans="2:10" ht="25.15" customHeight="1">
      <c r="B24" s="10" t="s">
        <v>112</v>
      </c>
      <c r="C24" s="10" t="s">
        <v>467</v>
      </c>
      <c r="D24" s="34" t="s">
        <v>218</v>
      </c>
      <c r="E24" s="10" t="s">
        <v>104</v>
      </c>
      <c r="F24" s="86"/>
      <c r="G24" s="387"/>
      <c r="H24" s="117">
        <v>55000</v>
      </c>
      <c r="J24" s="3"/>
    </row>
    <row r="25" spans="2:10" ht="18" customHeight="1">
      <c r="B25" s="10" t="s">
        <v>113</v>
      </c>
      <c r="C25" s="10" t="s">
        <v>467</v>
      </c>
      <c r="D25" s="14" t="s">
        <v>219</v>
      </c>
      <c r="E25" s="10" t="s">
        <v>105</v>
      </c>
      <c r="F25" s="86">
        <f>H24</f>
        <v>55000</v>
      </c>
      <c r="G25" s="387"/>
      <c r="H25" s="105"/>
      <c r="J25" s="3"/>
    </row>
    <row r="26" spans="2:10" ht="18" customHeight="1">
      <c r="B26" s="15"/>
      <c r="C26" s="10"/>
      <c r="D26" s="17"/>
      <c r="E26" s="10"/>
      <c r="F26" s="86"/>
      <c r="G26" s="387"/>
      <c r="H26" s="118"/>
      <c r="J26" s="3"/>
    </row>
    <row r="27" spans="2:10" ht="18" customHeight="1">
      <c r="B27" s="15">
        <v>3.5</v>
      </c>
      <c r="C27" s="10"/>
      <c r="D27" s="17" t="s">
        <v>111</v>
      </c>
      <c r="E27" s="10"/>
      <c r="F27" s="86"/>
      <c r="G27" s="387"/>
      <c r="H27" s="118"/>
      <c r="J27" s="3"/>
    </row>
    <row r="28" spans="2:10" ht="18" customHeight="1">
      <c r="B28" s="10" t="s">
        <v>114</v>
      </c>
      <c r="C28" s="10" t="s">
        <v>461</v>
      </c>
      <c r="D28" s="34" t="s">
        <v>117</v>
      </c>
      <c r="E28" s="10" t="s">
        <v>104</v>
      </c>
      <c r="F28" s="86"/>
      <c r="G28" s="387"/>
      <c r="H28" s="117">
        <v>65000</v>
      </c>
    </row>
    <row r="29" spans="2:10" ht="18" customHeight="1">
      <c r="B29" s="10" t="s">
        <v>115</v>
      </c>
      <c r="C29" s="10" t="s">
        <v>466</v>
      </c>
      <c r="D29" s="14" t="s">
        <v>116</v>
      </c>
      <c r="E29" s="10" t="s">
        <v>105</v>
      </c>
      <c r="F29" s="86">
        <f>H28</f>
        <v>65000</v>
      </c>
      <c r="G29" s="387"/>
      <c r="H29" s="105"/>
    </row>
    <row r="30" spans="2:10" ht="18" customHeight="1">
      <c r="B30" s="23"/>
      <c r="C30" s="10"/>
      <c r="D30" s="78"/>
      <c r="E30" s="81"/>
      <c r="F30" s="182"/>
      <c r="G30" s="387"/>
      <c r="H30" s="122"/>
    </row>
    <row r="31" spans="2:10" ht="18" customHeight="1">
      <c r="B31" s="15"/>
      <c r="C31" s="10"/>
      <c r="D31" s="17"/>
      <c r="E31" s="10"/>
      <c r="F31" s="86"/>
      <c r="G31" s="387"/>
      <c r="H31" s="118"/>
    </row>
    <row r="32" spans="2:10" ht="18" customHeight="1">
      <c r="B32" s="10"/>
      <c r="C32" s="10"/>
      <c r="D32" s="14"/>
      <c r="E32" s="10"/>
      <c r="F32" s="86"/>
      <c r="G32" s="387"/>
      <c r="H32" s="117"/>
    </row>
    <row r="33" spans="2:8" ht="18" customHeight="1">
      <c r="B33" s="10"/>
      <c r="C33" s="10"/>
      <c r="D33" s="14"/>
      <c r="E33" s="10"/>
      <c r="F33" s="86"/>
      <c r="G33" s="387"/>
      <c r="H33" s="105"/>
    </row>
    <row r="34" spans="2:8">
      <c r="B34" s="23"/>
      <c r="C34" s="23"/>
      <c r="D34" s="123"/>
      <c r="E34" s="10"/>
      <c r="F34" s="213"/>
      <c r="G34" s="388"/>
      <c r="H34" s="11"/>
    </row>
    <row r="35" spans="2:8" ht="15.75" customHeight="1">
      <c r="B35" s="5"/>
      <c r="C35" s="5"/>
      <c r="D35" s="5"/>
      <c r="E35" s="85"/>
      <c r="F35" s="180"/>
      <c r="G35" s="389"/>
      <c r="H35" s="85"/>
    </row>
    <row r="36" spans="2:8" ht="27" customHeight="1">
      <c r="B36" s="467" t="s">
        <v>118</v>
      </c>
      <c r="C36" s="467"/>
      <c r="D36" s="467"/>
      <c r="E36" s="467"/>
      <c r="F36" s="467"/>
      <c r="G36" s="467"/>
      <c r="H36" s="119"/>
    </row>
  </sheetData>
  <mergeCells count="5">
    <mergeCell ref="B36:G36"/>
    <mergeCell ref="B1:H1"/>
    <mergeCell ref="B2:H2"/>
    <mergeCell ref="B3:H3"/>
    <mergeCell ref="B4:H4"/>
  </mergeCells>
  <phoneticPr fontId="8" type="noConversion"/>
  <pageMargins left="0.55118110236220474" right="0.15748031496062992" top="0.39370078740157483" bottom="0.39370078740157483" header="0" footer="0.59055118110236227"/>
  <pageSetup paperSize="9"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1:K32"/>
  <sheetViews>
    <sheetView view="pageBreakPreview" zoomScaleNormal="100" zoomScaleSheetLayoutView="100" workbookViewId="0">
      <selection sqref="A1:H32"/>
    </sheetView>
  </sheetViews>
  <sheetFormatPr defaultRowHeight="12.75"/>
  <cols>
    <col min="1" max="1" width="1.7109375" customWidth="1"/>
    <col min="2" max="2" width="6.7109375" customWidth="1"/>
    <col min="3" max="3" width="8.7109375" customWidth="1"/>
    <col min="4" max="4" width="35.5703125" customWidth="1"/>
    <col min="5" max="5" width="10.7109375" customWidth="1"/>
    <col min="6" max="6" width="10.85546875" customWidth="1"/>
    <col min="7" max="7" width="10.7109375" customWidth="1"/>
    <col min="8" max="8" width="12.7109375" customWidth="1"/>
    <col min="9" max="9" width="1.7109375" customWidth="1"/>
    <col min="11" max="11" width="14.28515625" bestFit="1" customWidth="1"/>
  </cols>
  <sheetData>
    <row r="1" spans="2:11" ht="15" customHeight="1">
      <c r="B1" s="468"/>
      <c r="C1" s="468"/>
      <c r="D1" s="468"/>
      <c r="E1" s="468"/>
      <c r="F1" s="468"/>
      <c r="G1" s="468"/>
      <c r="H1" s="468"/>
    </row>
    <row r="2" spans="2:11" ht="18" customHeight="1">
      <c r="B2" s="469" t="str">
        <f>'A3-P&amp;G PROV'!B2:H2</f>
        <v xml:space="preserve">BELA-BELA LOCAL   MUNICIPALITY -  LIMPOPO PROVINCE  </v>
      </c>
      <c r="C2" s="469"/>
      <c r="D2" s="469"/>
      <c r="E2" s="469"/>
      <c r="F2" s="469"/>
      <c r="G2" s="469"/>
      <c r="H2" s="469"/>
    </row>
    <row r="3" spans="2:11" ht="18" customHeight="1">
      <c r="B3" s="469" t="s">
        <v>6</v>
      </c>
      <c r="C3" s="469"/>
      <c r="D3" s="469"/>
      <c r="E3" s="469"/>
      <c r="F3" s="469"/>
      <c r="G3" s="469"/>
      <c r="H3" s="469"/>
    </row>
    <row r="4" spans="2:11" ht="30.75" customHeight="1">
      <c r="B4" s="470" t="str">
        <f>'A3-P&amp;G PROV'!B4:E4</f>
        <v xml:space="preserve">Water Supply Source Augmentation using SASSA Borehole &amp; Construction of Water Treatment Package </v>
      </c>
      <c r="C4" s="470"/>
      <c r="D4" s="470"/>
      <c r="E4" s="470"/>
      <c r="F4" s="470"/>
      <c r="G4" s="470"/>
      <c r="H4" s="470"/>
    </row>
    <row r="5" spans="2:11" ht="18" customHeight="1">
      <c r="B5" s="38" t="s">
        <v>142</v>
      </c>
      <c r="C5" s="39"/>
      <c r="D5" s="40"/>
      <c r="E5" s="41"/>
      <c r="F5" s="41"/>
      <c r="G5" s="41"/>
      <c r="H5" s="42"/>
    </row>
    <row r="6" spans="2:11" ht="18" customHeight="1">
      <c r="B6" s="43" t="s">
        <v>50</v>
      </c>
      <c r="C6" s="44"/>
      <c r="D6" s="45"/>
      <c r="E6" s="44"/>
      <c r="F6" s="46"/>
      <c r="G6" s="46"/>
      <c r="H6" s="47"/>
    </row>
    <row r="7" spans="2:11" ht="4.9000000000000004" customHeight="1">
      <c r="B7" s="1"/>
      <c r="C7" s="1"/>
    </row>
    <row r="8" spans="2:11" ht="25.15" customHeight="1">
      <c r="B8" s="48" t="s">
        <v>146</v>
      </c>
      <c r="C8" s="48" t="s">
        <v>145</v>
      </c>
      <c r="D8" s="49" t="s">
        <v>1</v>
      </c>
      <c r="E8" s="49" t="s">
        <v>2</v>
      </c>
      <c r="F8" s="49" t="s">
        <v>3</v>
      </c>
      <c r="G8" s="49" t="s">
        <v>4</v>
      </c>
      <c r="H8" s="49" t="s">
        <v>5</v>
      </c>
    </row>
    <row r="9" spans="2:11" ht="18" customHeight="1">
      <c r="B9" s="6" t="s">
        <v>52</v>
      </c>
      <c r="C9" s="4"/>
      <c r="D9" s="19" t="s">
        <v>51</v>
      </c>
      <c r="E9" s="19"/>
      <c r="F9" s="19"/>
      <c r="G9" s="19"/>
      <c r="H9" s="19"/>
    </row>
    <row r="10" spans="2:11" s="7" customFormat="1" ht="25.15" customHeight="1">
      <c r="B10" s="20"/>
      <c r="C10" s="20"/>
      <c r="D10" s="9" t="s">
        <v>11</v>
      </c>
      <c r="E10" s="8"/>
      <c r="F10" s="8"/>
      <c r="G10" s="8"/>
      <c r="H10" s="35"/>
    </row>
    <row r="11" spans="2:11" s="2" customFormat="1" ht="18" customHeight="1">
      <c r="B11" s="10"/>
      <c r="C11" s="10"/>
      <c r="D11" s="17"/>
      <c r="E11" s="12"/>
      <c r="F11" s="12"/>
      <c r="G11" s="12"/>
      <c r="H11" s="114"/>
    </row>
    <row r="12" spans="2:11" s="2" customFormat="1" ht="18" customHeight="1">
      <c r="B12" s="15">
        <v>4.0999999999999996</v>
      </c>
      <c r="C12" s="10"/>
      <c r="D12" s="17" t="s">
        <v>186</v>
      </c>
      <c r="E12" s="10"/>
      <c r="F12" s="11"/>
      <c r="G12" s="10"/>
      <c r="H12" s="105"/>
    </row>
    <row r="13" spans="2:11" s="2" customFormat="1" ht="18" customHeight="1">
      <c r="B13" s="10" t="s">
        <v>121</v>
      </c>
      <c r="C13" s="10" t="s">
        <v>468</v>
      </c>
      <c r="D13" s="14" t="s">
        <v>354</v>
      </c>
      <c r="E13" s="10" t="s">
        <v>120</v>
      </c>
      <c r="F13" s="11"/>
      <c r="G13" s="11"/>
      <c r="H13" s="105">
        <v>16500</v>
      </c>
    </row>
    <row r="14" spans="2:11" s="2" customFormat="1" ht="18" customHeight="1">
      <c r="B14" s="10" t="s">
        <v>122</v>
      </c>
      <c r="C14" s="10" t="s">
        <v>469</v>
      </c>
      <c r="D14" s="14" t="s">
        <v>355</v>
      </c>
      <c r="E14" s="10" t="s">
        <v>105</v>
      </c>
      <c r="F14" s="86">
        <f>H13</f>
        <v>16500</v>
      </c>
      <c r="G14" s="129"/>
      <c r="H14" s="105"/>
    </row>
    <row r="15" spans="2:11" s="2" customFormat="1" ht="18" customHeight="1">
      <c r="B15" s="94"/>
      <c r="C15" s="72"/>
      <c r="D15" s="95"/>
      <c r="E15" s="72"/>
      <c r="F15" s="87"/>
      <c r="G15" s="87"/>
      <c r="H15" s="120"/>
    </row>
    <row r="16" spans="2:11" ht="18" customHeight="1">
      <c r="B16" s="15">
        <v>4.2</v>
      </c>
      <c r="C16" s="10"/>
      <c r="D16" s="17" t="s">
        <v>294</v>
      </c>
      <c r="E16" s="10"/>
      <c r="F16" s="11"/>
      <c r="G16" s="10"/>
      <c r="H16" s="105"/>
      <c r="J16" s="3"/>
      <c r="K16" s="147"/>
    </row>
    <row r="17" spans="2:10" ht="25.15" customHeight="1">
      <c r="B17" s="10" t="s">
        <v>295</v>
      </c>
      <c r="C17" s="10" t="s">
        <v>468</v>
      </c>
      <c r="D17" s="14" t="s">
        <v>356</v>
      </c>
      <c r="E17" s="10" t="s">
        <v>120</v>
      </c>
      <c r="F17" s="11"/>
      <c r="G17" s="11"/>
      <c r="H17" s="105">
        <v>12000</v>
      </c>
      <c r="J17" s="3"/>
    </row>
    <row r="18" spans="2:10" ht="18" customHeight="1">
      <c r="B18" s="10" t="s">
        <v>296</v>
      </c>
      <c r="C18" s="10" t="s">
        <v>469</v>
      </c>
      <c r="D18" s="14" t="s">
        <v>357</v>
      </c>
      <c r="E18" s="10" t="s">
        <v>105</v>
      </c>
      <c r="F18" s="188">
        <f>H17</f>
        <v>12000</v>
      </c>
      <c r="G18" s="129"/>
      <c r="H18" s="105"/>
      <c r="J18" s="3"/>
    </row>
    <row r="19" spans="2:10" ht="18" customHeight="1">
      <c r="B19" s="15"/>
      <c r="C19" s="10"/>
      <c r="D19" s="18"/>
      <c r="E19" s="10"/>
      <c r="F19" s="11"/>
      <c r="G19" s="11"/>
      <c r="H19" s="118"/>
      <c r="J19" s="3"/>
    </row>
    <row r="20" spans="2:10" ht="18" customHeight="1">
      <c r="B20" s="15"/>
      <c r="C20" s="10"/>
      <c r="D20" s="17"/>
      <c r="E20" s="10"/>
      <c r="F20" s="11"/>
      <c r="G20" s="10"/>
      <c r="H20" s="105"/>
      <c r="I20" s="1"/>
      <c r="J20" s="3"/>
    </row>
    <row r="21" spans="2:10" ht="14.25" customHeight="1">
      <c r="B21" s="10"/>
      <c r="C21" s="10"/>
      <c r="D21" s="14"/>
      <c r="E21" s="10"/>
      <c r="F21" s="13"/>
      <c r="G21" s="24"/>
      <c r="H21" s="113"/>
    </row>
    <row r="22" spans="2:10" ht="18" customHeight="1">
      <c r="B22" s="10"/>
      <c r="C22" s="10"/>
      <c r="D22" s="14"/>
      <c r="E22" s="10"/>
      <c r="F22" s="13"/>
      <c r="G22" s="24"/>
      <c r="H22" s="113"/>
    </row>
    <row r="23" spans="2:10" ht="18" customHeight="1">
      <c r="B23" s="10"/>
      <c r="C23" s="10"/>
      <c r="D23" s="14"/>
      <c r="E23" s="10"/>
      <c r="F23" s="13"/>
      <c r="G23" s="24"/>
      <c r="H23" s="113"/>
    </row>
    <row r="24" spans="2:10" ht="18" customHeight="1">
      <c r="B24" s="10"/>
      <c r="C24" s="10"/>
      <c r="D24" s="14"/>
      <c r="E24" s="10"/>
      <c r="F24" s="13"/>
      <c r="G24" s="24"/>
      <c r="H24" s="113"/>
    </row>
    <row r="25" spans="2:10" ht="18" customHeight="1">
      <c r="B25" s="10"/>
      <c r="C25" s="10"/>
      <c r="D25" s="14"/>
      <c r="E25" s="10"/>
      <c r="F25" s="13"/>
      <c r="G25" s="24"/>
      <c r="H25" s="113"/>
    </row>
    <row r="26" spans="2:10" ht="18" customHeight="1">
      <c r="B26" s="10"/>
      <c r="C26" s="10"/>
      <c r="D26" s="14"/>
      <c r="E26" s="10"/>
      <c r="F26" s="13"/>
      <c r="G26" s="24"/>
      <c r="H26" s="113"/>
    </row>
    <row r="27" spans="2:10" ht="18" customHeight="1">
      <c r="B27" s="10"/>
      <c r="C27" s="10"/>
      <c r="D27" s="14"/>
      <c r="E27" s="10"/>
      <c r="F27" s="13"/>
      <c r="G27" s="24"/>
      <c r="H27" s="113"/>
    </row>
    <row r="28" spans="2:10" ht="18" customHeight="1">
      <c r="B28" s="15"/>
      <c r="C28" s="10"/>
      <c r="D28" s="16"/>
      <c r="E28" s="10"/>
      <c r="F28" s="13"/>
      <c r="G28" s="24"/>
      <c r="H28" s="113" t="str">
        <f>IF(G28="","",G28*F28)</f>
        <v/>
      </c>
    </row>
    <row r="29" spans="2:10" ht="18" customHeight="1">
      <c r="B29" s="23"/>
      <c r="C29" s="23"/>
      <c r="D29" s="23"/>
      <c r="E29" s="10"/>
      <c r="F29" s="11"/>
      <c r="G29" s="24"/>
      <c r="H29" s="113"/>
    </row>
    <row r="30" spans="2:10" ht="15.75" customHeight="1">
      <c r="B30" s="23"/>
      <c r="C30" s="23"/>
      <c r="D30" s="23"/>
      <c r="E30" s="23"/>
      <c r="F30" s="23"/>
      <c r="G30" s="24"/>
      <c r="H30" s="113" t="str">
        <f>IF(G30="","",G30*F30)</f>
        <v/>
      </c>
    </row>
    <row r="31" spans="2:10" ht="12" customHeight="1">
      <c r="B31" s="5"/>
      <c r="C31" s="5"/>
      <c r="D31" s="5"/>
      <c r="E31" s="5"/>
      <c r="F31" s="5"/>
      <c r="G31" s="5"/>
      <c r="H31" s="121"/>
    </row>
    <row r="32" spans="2:10" ht="24" customHeight="1">
      <c r="B32" s="467" t="s">
        <v>123</v>
      </c>
      <c r="C32" s="467"/>
      <c r="D32" s="467"/>
      <c r="E32" s="467"/>
      <c r="F32" s="467"/>
      <c r="G32" s="467"/>
      <c r="H32" s="116"/>
    </row>
  </sheetData>
  <mergeCells count="5">
    <mergeCell ref="B32:G32"/>
    <mergeCell ref="B1:H1"/>
    <mergeCell ref="B2:H2"/>
    <mergeCell ref="B3:H3"/>
    <mergeCell ref="B4:H4"/>
  </mergeCells>
  <phoneticPr fontId="8" type="noConversion"/>
  <pageMargins left="0.55118110236220474" right="0.15748031496062992" top="0.39370078740157483" bottom="0.39370078740157483" header="0" footer="0.59055118110236227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B1:K45"/>
  <sheetViews>
    <sheetView view="pageBreakPreview" zoomScaleNormal="100" zoomScaleSheetLayoutView="100" workbookViewId="0">
      <selection sqref="A1:H42"/>
    </sheetView>
  </sheetViews>
  <sheetFormatPr defaultRowHeight="12.75"/>
  <cols>
    <col min="1" max="1" width="1.7109375" customWidth="1"/>
    <col min="2" max="2" width="6.7109375" customWidth="1"/>
    <col min="3" max="3" width="8.7109375" customWidth="1"/>
    <col min="4" max="4" width="38.28515625" customWidth="1"/>
    <col min="5" max="5" width="9.5703125" customWidth="1"/>
    <col min="6" max="6" width="8.7109375" customWidth="1"/>
    <col min="7" max="7" width="10.7109375" style="175" customWidth="1"/>
    <col min="8" max="8" width="16.28515625" style="216" customWidth="1"/>
    <col min="9" max="9" width="1.7109375" customWidth="1"/>
    <col min="11" max="11" width="10.140625" bestFit="1" customWidth="1"/>
  </cols>
  <sheetData>
    <row r="1" spans="2:11" ht="15" customHeight="1">
      <c r="B1" s="468"/>
      <c r="C1" s="468"/>
      <c r="D1" s="468"/>
      <c r="E1" s="468"/>
      <c r="F1" s="468"/>
      <c r="G1" s="468"/>
      <c r="H1" s="468"/>
    </row>
    <row r="2" spans="2:11" ht="18" customHeight="1">
      <c r="B2" s="469" t="str">
        <f>'A4-P&amp;G PRIME COST'!B2:H2</f>
        <v xml:space="preserve">BELA-BELA LOCAL   MUNICIPALITY -  LIMPOPO PROVINCE  </v>
      </c>
      <c r="C2" s="469"/>
      <c r="D2" s="469"/>
      <c r="E2" s="469"/>
      <c r="F2" s="469"/>
      <c r="G2" s="469"/>
      <c r="H2" s="469"/>
    </row>
    <row r="3" spans="2:11" ht="18" customHeight="1">
      <c r="B3" s="469" t="s">
        <v>6</v>
      </c>
      <c r="C3" s="469"/>
      <c r="D3" s="469"/>
      <c r="E3" s="469"/>
      <c r="F3" s="469"/>
      <c r="G3" s="469"/>
      <c r="H3" s="469"/>
    </row>
    <row r="4" spans="2:11" ht="29.25" customHeight="1">
      <c r="B4" s="470" t="str">
        <f>'A4-P&amp;G PRIME COST'!B4:E4</f>
        <v xml:space="preserve">Water Supply Source Augmentation using SASSA Borehole &amp; Construction of Water Treatment Package </v>
      </c>
      <c r="C4" s="470"/>
      <c r="D4" s="470"/>
      <c r="E4" s="470"/>
      <c r="F4" s="470"/>
      <c r="G4" s="470"/>
      <c r="H4" s="470"/>
    </row>
    <row r="5" spans="2:11" ht="18" customHeight="1">
      <c r="B5" s="38" t="s">
        <v>142</v>
      </c>
      <c r="C5" s="39"/>
      <c r="D5" s="40"/>
      <c r="E5" s="41"/>
      <c r="F5" s="41"/>
      <c r="G5" s="173"/>
      <c r="H5" s="214"/>
    </row>
    <row r="6" spans="2:11" ht="18" customHeight="1">
      <c r="B6" s="43" t="s">
        <v>184</v>
      </c>
      <c r="C6" s="44"/>
      <c r="D6" s="45"/>
      <c r="E6" s="44"/>
      <c r="F6" s="46"/>
      <c r="G6" s="174"/>
      <c r="H6" s="215"/>
    </row>
    <row r="7" spans="2:11" ht="4.9000000000000004" customHeight="1">
      <c r="B7" s="1"/>
      <c r="C7" s="1"/>
    </row>
    <row r="8" spans="2:11" ht="25.15" customHeight="1">
      <c r="B8" s="48" t="s">
        <v>146</v>
      </c>
      <c r="C8" s="48" t="s">
        <v>145</v>
      </c>
      <c r="D8" s="49" t="s">
        <v>1</v>
      </c>
      <c r="E8" s="49" t="s">
        <v>2</v>
      </c>
      <c r="F8" s="49" t="s">
        <v>3</v>
      </c>
      <c r="G8" s="176" t="s">
        <v>4</v>
      </c>
      <c r="H8" s="217" t="s">
        <v>5</v>
      </c>
    </row>
    <row r="9" spans="2:11" ht="18" customHeight="1">
      <c r="B9" s="6" t="s">
        <v>53</v>
      </c>
      <c r="C9" s="4"/>
      <c r="D9" s="19" t="s">
        <v>54</v>
      </c>
      <c r="E9" s="19"/>
      <c r="F9" s="19"/>
      <c r="G9" s="177"/>
      <c r="H9" s="218"/>
    </row>
    <row r="10" spans="2:11" s="7" customFormat="1" ht="25.15" customHeight="1">
      <c r="B10" s="20"/>
      <c r="C10" s="20"/>
      <c r="D10" s="9" t="s">
        <v>11</v>
      </c>
      <c r="E10" s="8"/>
      <c r="F10" s="8"/>
      <c r="G10" s="178"/>
      <c r="H10" s="219"/>
    </row>
    <row r="11" spans="2:11" s="2" customFormat="1" ht="12" customHeight="1">
      <c r="B11" s="10"/>
      <c r="C11" s="10"/>
      <c r="D11" s="17"/>
      <c r="E11" s="12"/>
      <c r="F11" s="12"/>
      <c r="G11" s="179"/>
      <c r="H11" s="220"/>
    </row>
    <row r="12" spans="2:11" s="2" customFormat="1" ht="18" customHeight="1">
      <c r="B12" s="15">
        <v>5.0999999999999996</v>
      </c>
      <c r="C12" s="10" t="s">
        <v>197</v>
      </c>
      <c r="D12" s="144" t="s">
        <v>128</v>
      </c>
      <c r="E12" s="10"/>
      <c r="F12" s="11"/>
      <c r="G12" s="179"/>
      <c r="H12" s="221"/>
    </row>
    <row r="13" spans="2:11" s="2" customFormat="1" ht="18" customHeight="1">
      <c r="B13" s="10" t="s">
        <v>56</v>
      </c>
      <c r="C13" s="10"/>
      <c r="D13" s="376" t="s">
        <v>59</v>
      </c>
      <c r="E13" s="10" t="s">
        <v>140</v>
      </c>
      <c r="F13" s="124" t="s">
        <v>358</v>
      </c>
      <c r="G13" s="86"/>
      <c r="H13" s="221" t="s">
        <v>359</v>
      </c>
    </row>
    <row r="14" spans="2:11" s="2" customFormat="1" ht="18" customHeight="1">
      <c r="B14" s="10" t="s">
        <v>57</v>
      </c>
      <c r="C14" s="10"/>
      <c r="D14" s="376" t="s">
        <v>60</v>
      </c>
      <c r="E14" s="10" t="s">
        <v>140</v>
      </c>
      <c r="F14" s="124" t="s">
        <v>358</v>
      </c>
      <c r="G14" s="86"/>
      <c r="H14" s="221" t="s">
        <v>359</v>
      </c>
    </row>
    <row r="15" spans="2:11" s="2" customFormat="1" ht="18" customHeight="1">
      <c r="B15" s="10" t="s">
        <v>58</v>
      </c>
      <c r="C15" s="10"/>
      <c r="D15" s="376" t="s">
        <v>61</v>
      </c>
      <c r="E15" s="10" t="s">
        <v>140</v>
      </c>
      <c r="F15" s="124" t="s">
        <v>358</v>
      </c>
      <c r="G15" s="86"/>
      <c r="H15" s="221" t="s">
        <v>359</v>
      </c>
    </row>
    <row r="16" spans="2:11" s="2" customFormat="1" ht="18" customHeight="1">
      <c r="B16" s="10" t="s">
        <v>127</v>
      </c>
      <c r="C16" s="10"/>
      <c r="D16" s="376" t="s">
        <v>126</v>
      </c>
      <c r="E16" s="10" t="s">
        <v>140</v>
      </c>
      <c r="F16" s="124" t="s">
        <v>358</v>
      </c>
      <c r="G16" s="86"/>
      <c r="H16" s="221" t="s">
        <v>359</v>
      </c>
      <c r="K16" s="152"/>
    </row>
    <row r="17" spans="2:10" s="2" customFormat="1" ht="25.15" customHeight="1">
      <c r="B17" s="10" t="s">
        <v>141</v>
      </c>
      <c r="C17" s="10"/>
      <c r="D17" s="377" t="s">
        <v>144</v>
      </c>
      <c r="E17" s="10" t="s">
        <v>140</v>
      </c>
      <c r="F17" s="124" t="s">
        <v>358</v>
      </c>
      <c r="G17" s="86"/>
      <c r="H17" s="221" t="s">
        <v>359</v>
      </c>
    </row>
    <row r="18" spans="2:10" s="2" customFormat="1" ht="12" customHeight="1">
      <c r="B18" s="10"/>
      <c r="C18" s="10"/>
      <c r="D18" s="376"/>
      <c r="E18" s="10"/>
      <c r="F18" s="124"/>
      <c r="G18" s="86"/>
      <c r="H18" s="221"/>
    </row>
    <row r="19" spans="2:10" s="2" customFormat="1" ht="18" customHeight="1">
      <c r="B19" s="15">
        <v>5.2</v>
      </c>
      <c r="C19" s="10">
        <v>8.6999999999999993</v>
      </c>
      <c r="D19" s="144" t="s">
        <v>67</v>
      </c>
      <c r="E19" s="10"/>
      <c r="F19" s="124"/>
      <c r="G19" s="86"/>
      <c r="H19" s="221"/>
    </row>
    <row r="20" spans="2:10" s="2" customFormat="1" ht="18" customHeight="1">
      <c r="B20" s="10" t="s">
        <v>158</v>
      </c>
      <c r="C20" s="10"/>
      <c r="D20" s="376" t="s">
        <v>62</v>
      </c>
      <c r="E20" s="10" t="s">
        <v>192</v>
      </c>
      <c r="F20" s="124" t="s">
        <v>358</v>
      </c>
      <c r="G20" s="86"/>
      <c r="H20" s="221">
        <v>15000</v>
      </c>
    </row>
    <row r="21" spans="2:10" s="2" customFormat="1" ht="18" customHeight="1">
      <c r="B21" s="10" t="s">
        <v>159</v>
      </c>
      <c r="C21" s="10"/>
      <c r="D21" s="378" t="s">
        <v>160</v>
      </c>
      <c r="E21" s="10" t="s">
        <v>105</v>
      </c>
      <c r="F21" s="188">
        <f>H20</f>
        <v>15000</v>
      </c>
      <c r="G21" s="86"/>
      <c r="H21" s="221" t="s">
        <v>359</v>
      </c>
    </row>
    <row r="22" spans="2:10" s="2" customFormat="1" ht="12" customHeight="1">
      <c r="B22" s="10"/>
      <c r="C22" s="10"/>
      <c r="D22" s="378"/>
      <c r="E22" s="10"/>
      <c r="F22" s="124"/>
      <c r="G22" s="86"/>
      <c r="H22" s="221"/>
    </row>
    <row r="23" spans="2:10" s="2" customFormat="1" ht="18" customHeight="1">
      <c r="B23" s="15">
        <v>5.3</v>
      </c>
      <c r="C23" s="10">
        <v>8.6999999999999993</v>
      </c>
      <c r="D23" s="144" t="s">
        <v>148</v>
      </c>
      <c r="E23" s="10"/>
      <c r="F23" s="124"/>
      <c r="G23" s="86"/>
      <c r="H23" s="221"/>
    </row>
    <row r="24" spans="2:10" s="2" customFormat="1" ht="35.1" customHeight="1">
      <c r="B24" s="15"/>
      <c r="C24" s="10"/>
      <c r="D24" s="379" t="s">
        <v>125</v>
      </c>
      <c r="E24" s="10"/>
      <c r="F24" s="124"/>
      <c r="G24" s="86"/>
      <c r="H24" s="221"/>
    </row>
    <row r="25" spans="2:10" s="2" customFormat="1" ht="18" customHeight="1">
      <c r="B25" s="10" t="s">
        <v>65</v>
      </c>
      <c r="C25" s="10"/>
      <c r="D25" s="378" t="s">
        <v>64</v>
      </c>
      <c r="E25" s="10" t="s">
        <v>140</v>
      </c>
      <c r="F25" s="124" t="s">
        <v>358</v>
      </c>
      <c r="G25" s="86"/>
      <c r="H25" s="221" t="s">
        <v>359</v>
      </c>
    </row>
    <row r="26" spans="2:10" s="2" customFormat="1" ht="18" customHeight="1">
      <c r="B26" s="10" t="s">
        <v>66</v>
      </c>
      <c r="C26" s="10"/>
      <c r="D26" s="378" t="s">
        <v>63</v>
      </c>
      <c r="E26" s="10" t="s">
        <v>140</v>
      </c>
      <c r="F26" s="124" t="s">
        <v>358</v>
      </c>
      <c r="G26" s="86"/>
      <c r="H26" s="221" t="s">
        <v>359</v>
      </c>
    </row>
    <row r="27" spans="2:10" s="2" customFormat="1" ht="18" customHeight="1">
      <c r="B27" s="10" t="s">
        <v>161</v>
      </c>
      <c r="C27" s="10"/>
      <c r="D27" s="378" t="s">
        <v>124</v>
      </c>
      <c r="E27" s="10" t="s">
        <v>140</v>
      </c>
      <c r="F27" s="124" t="s">
        <v>358</v>
      </c>
      <c r="G27" s="86"/>
      <c r="H27" s="221" t="s">
        <v>359</v>
      </c>
    </row>
    <row r="28" spans="2:10" s="2" customFormat="1" ht="18" customHeight="1">
      <c r="B28" s="10" t="s">
        <v>162</v>
      </c>
      <c r="C28" s="10"/>
      <c r="D28" s="8" t="s">
        <v>129</v>
      </c>
      <c r="E28" s="10" t="s">
        <v>140</v>
      </c>
      <c r="F28" s="124" t="s">
        <v>358</v>
      </c>
      <c r="G28" s="86"/>
      <c r="H28" s="221" t="s">
        <v>359</v>
      </c>
    </row>
    <row r="29" spans="2:10" s="2" customFormat="1" ht="18" customHeight="1">
      <c r="B29" s="10" t="s">
        <v>163</v>
      </c>
      <c r="C29" s="10"/>
      <c r="D29" s="8" t="s">
        <v>129</v>
      </c>
      <c r="E29" s="10" t="s">
        <v>140</v>
      </c>
      <c r="F29" s="124" t="s">
        <v>358</v>
      </c>
      <c r="G29" s="86"/>
      <c r="H29" s="221" t="s">
        <v>359</v>
      </c>
    </row>
    <row r="30" spans="2:10" ht="18" customHeight="1">
      <c r="B30" s="10" t="s">
        <v>164</v>
      </c>
      <c r="C30" s="10"/>
      <c r="D30" s="8" t="s">
        <v>130</v>
      </c>
      <c r="E30" s="10" t="s">
        <v>140</v>
      </c>
      <c r="F30" s="124" t="s">
        <v>358</v>
      </c>
      <c r="G30" s="86"/>
      <c r="H30" s="221" t="s">
        <v>359</v>
      </c>
      <c r="J30" s="3"/>
    </row>
    <row r="31" spans="2:10" ht="18" customHeight="1">
      <c r="B31" s="10" t="s">
        <v>165</v>
      </c>
      <c r="C31" s="10"/>
      <c r="D31" s="8" t="s">
        <v>131</v>
      </c>
      <c r="E31" s="10" t="s">
        <v>140</v>
      </c>
      <c r="F31" s="124" t="s">
        <v>358</v>
      </c>
      <c r="G31" s="86"/>
      <c r="H31" s="221" t="s">
        <v>359</v>
      </c>
      <c r="J31" s="3"/>
    </row>
    <row r="32" spans="2:10" ht="18" customHeight="1">
      <c r="B32" s="10" t="s">
        <v>166</v>
      </c>
      <c r="C32" s="10"/>
      <c r="D32" s="8" t="s">
        <v>132</v>
      </c>
      <c r="E32" s="10" t="s">
        <v>140</v>
      </c>
      <c r="F32" s="124" t="s">
        <v>358</v>
      </c>
      <c r="G32" s="86"/>
      <c r="H32" s="221" t="s">
        <v>359</v>
      </c>
      <c r="J32" s="3"/>
    </row>
    <row r="33" spans="2:10" ht="12" customHeight="1">
      <c r="B33" s="15"/>
      <c r="C33" s="10"/>
      <c r="D33" s="18"/>
      <c r="E33" s="10"/>
      <c r="F33" s="124"/>
      <c r="G33" s="86"/>
      <c r="H33" s="221"/>
      <c r="J33" s="3"/>
    </row>
    <row r="34" spans="2:10" ht="18" customHeight="1">
      <c r="B34" s="15">
        <v>5.4</v>
      </c>
      <c r="C34" s="10">
        <v>8.6999999999999993</v>
      </c>
      <c r="D34" s="144" t="s">
        <v>149</v>
      </c>
      <c r="E34" s="10"/>
      <c r="F34" s="124"/>
      <c r="G34" s="86"/>
      <c r="H34" s="221"/>
      <c r="J34" s="3"/>
    </row>
    <row r="35" spans="2:10" ht="18" customHeight="1">
      <c r="B35" s="10" t="s">
        <v>136</v>
      </c>
      <c r="C35" s="10"/>
      <c r="D35" s="8" t="s">
        <v>133</v>
      </c>
      <c r="E35" s="10" t="s">
        <v>140</v>
      </c>
      <c r="F35" s="124" t="s">
        <v>358</v>
      </c>
      <c r="G35" s="86"/>
      <c r="H35" s="221" t="s">
        <v>359</v>
      </c>
      <c r="J35" s="3"/>
    </row>
    <row r="36" spans="2:10" ht="18" customHeight="1">
      <c r="B36" s="10" t="s">
        <v>137</v>
      </c>
      <c r="C36" s="10"/>
      <c r="D36" s="8" t="s">
        <v>134</v>
      </c>
      <c r="E36" s="10" t="s">
        <v>140</v>
      </c>
      <c r="F36" s="124" t="s">
        <v>358</v>
      </c>
      <c r="G36" s="86"/>
      <c r="H36" s="221" t="s">
        <v>359</v>
      </c>
      <c r="J36" s="3"/>
    </row>
    <row r="37" spans="2:10" ht="18" customHeight="1">
      <c r="B37" s="10" t="s">
        <v>138</v>
      </c>
      <c r="C37" s="10"/>
      <c r="D37" s="8" t="s">
        <v>135</v>
      </c>
      <c r="E37" s="10" t="s">
        <v>140</v>
      </c>
      <c r="F37" s="124" t="s">
        <v>358</v>
      </c>
      <c r="G37" s="86"/>
      <c r="H37" s="221" t="s">
        <v>359</v>
      </c>
    </row>
    <row r="38" spans="2:10" ht="25.15" customHeight="1">
      <c r="B38" s="10" t="s">
        <v>139</v>
      </c>
      <c r="C38" s="10"/>
      <c r="D38" s="8" t="s">
        <v>167</v>
      </c>
      <c r="E38" s="10" t="s">
        <v>0</v>
      </c>
      <c r="F38" s="124" t="s">
        <v>358</v>
      </c>
      <c r="G38" s="86"/>
      <c r="H38" s="221" t="s">
        <v>359</v>
      </c>
    </row>
    <row r="39" spans="2:10" ht="25.15" customHeight="1">
      <c r="B39" s="10"/>
      <c r="C39" s="10"/>
      <c r="D39" s="8"/>
      <c r="E39" s="10"/>
      <c r="F39" s="11"/>
      <c r="G39" s="86"/>
      <c r="H39" s="221"/>
    </row>
    <row r="40" spans="2:10">
      <c r="B40" s="10"/>
      <c r="C40" s="10"/>
      <c r="D40" s="8"/>
      <c r="E40" s="10"/>
      <c r="F40" s="11"/>
      <c r="G40" s="86"/>
      <c r="H40" s="221"/>
    </row>
    <row r="41" spans="2:10" ht="18" customHeight="1">
      <c r="B41" s="5"/>
      <c r="C41" s="5"/>
      <c r="D41" s="5"/>
      <c r="E41" s="85"/>
      <c r="F41" s="85"/>
      <c r="G41" s="180"/>
      <c r="H41" s="222"/>
    </row>
    <row r="42" spans="2:10" ht="29.25" customHeight="1">
      <c r="B42" s="467" t="s">
        <v>143</v>
      </c>
      <c r="C42" s="467"/>
      <c r="D42" s="467"/>
      <c r="E42" s="467"/>
      <c r="F42" s="467"/>
      <c r="G42" s="467"/>
      <c r="H42" s="202"/>
    </row>
    <row r="43" spans="2:10">
      <c r="H43" s="223"/>
    </row>
    <row r="44" spans="2:10">
      <c r="H44" s="223"/>
    </row>
    <row r="45" spans="2:10">
      <c r="H45" s="223"/>
    </row>
  </sheetData>
  <mergeCells count="5">
    <mergeCell ref="B42:G42"/>
    <mergeCell ref="B1:H1"/>
    <mergeCell ref="B2:H2"/>
    <mergeCell ref="B3:H3"/>
    <mergeCell ref="B4:H4"/>
  </mergeCells>
  <phoneticPr fontId="8" type="noConversion"/>
  <pageMargins left="0.55118110236220474" right="0.15748031496062992" top="0.39370078740157483" bottom="0.39370078740157483" header="0" footer="0.59055118110236227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H37"/>
  <sheetViews>
    <sheetView view="pageBreakPreview" zoomScaleNormal="100" zoomScaleSheetLayoutView="100" workbookViewId="0">
      <selection activeCell="F16" sqref="F16"/>
    </sheetView>
  </sheetViews>
  <sheetFormatPr defaultRowHeight="12.75"/>
  <cols>
    <col min="1" max="1" width="1.7109375" customWidth="1"/>
    <col min="2" max="2" width="6.7109375" customWidth="1"/>
    <col min="3" max="3" width="11.7109375" customWidth="1"/>
    <col min="4" max="4" width="35.5703125" customWidth="1"/>
    <col min="5" max="6" width="8.7109375" customWidth="1"/>
    <col min="7" max="7" width="10.7109375" style="175" customWidth="1"/>
    <col min="8" max="8" width="12.7109375" customWidth="1"/>
    <col min="9" max="9" width="1.7109375" customWidth="1"/>
    <col min="11" max="11" width="10.140625" bestFit="1" customWidth="1"/>
  </cols>
  <sheetData>
    <row r="1" spans="2:8" ht="15" customHeight="1">
      <c r="B1" s="468"/>
      <c r="C1" s="468"/>
      <c r="D1" s="468"/>
      <c r="E1" s="468"/>
      <c r="F1" s="468"/>
      <c r="G1" s="468"/>
      <c r="H1" s="468"/>
    </row>
    <row r="2" spans="2:8" ht="18" customHeight="1">
      <c r="B2" s="469" t="str">
        <f>'A5- P&amp;G DAY WORKS'!B2:H2</f>
        <v xml:space="preserve">BELA-BELA LOCAL   MUNICIPALITY -  LIMPOPO PROVINCE  </v>
      </c>
      <c r="C2" s="469"/>
      <c r="D2" s="469"/>
      <c r="E2" s="469"/>
      <c r="F2" s="469"/>
      <c r="G2" s="469"/>
      <c r="H2" s="469"/>
    </row>
    <row r="3" spans="2:8" ht="18" customHeight="1">
      <c r="B3" s="469" t="s">
        <v>6</v>
      </c>
      <c r="C3" s="469"/>
      <c r="D3" s="469"/>
      <c r="E3" s="469"/>
      <c r="F3" s="469"/>
      <c r="G3" s="469"/>
      <c r="H3" s="469"/>
    </row>
    <row r="4" spans="2:8" ht="26.25" customHeight="1">
      <c r="B4" s="470" t="str">
        <f>'A5- P&amp;G DAY WORKS'!B4:E4</f>
        <v xml:space="preserve">Water Supply Source Augmentation using SASSA Borehole &amp; Construction of Water Treatment Package </v>
      </c>
      <c r="C4" s="470"/>
      <c r="D4" s="470"/>
      <c r="E4" s="470"/>
      <c r="F4" s="470"/>
      <c r="G4" s="470"/>
      <c r="H4" s="470"/>
    </row>
    <row r="5" spans="2:8" ht="18" customHeight="1">
      <c r="B5" s="38" t="s">
        <v>229</v>
      </c>
      <c r="C5" s="39"/>
      <c r="D5" s="40"/>
      <c r="E5" s="41"/>
      <c r="F5" s="41"/>
      <c r="G5" s="173"/>
      <c r="H5" s="42"/>
    </row>
    <row r="6" spans="2:8" ht="18" customHeight="1">
      <c r="B6" s="43" t="s">
        <v>147</v>
      </c>
      <c r="C6" s="44"/>
      <c r="D6" s="45"/>
      <c r="E6" s="44"/>
      <c r="F6" s="46"/>
      <c r="G6" s="174"/>
      <c r="H6" s="47"/>
    </row>
    <row r="7" spans="2:8" ht="4.9000000000000004" customHeight="1">
      <c r="B7" s="1"/>
      <c r="C7" s="1"/>
    </row>
    <row r="8" spans="2:8" ht="25.15" customHeight="1">
      <c r="B8" s="48" t="s">
        <v>146</v>
      </c>
      <c r="C8" s="48" t="s">
        <v>145</v>
      </c>
      <c r="D8" s="49" t="s">
        <v>1</v>
      </c>
      <c r="E8" s="49" t="s">
        <v>2</v>
      </c>
      <c r="F8" s="49" t="s">
        <v>3</v>
      </c>
      <c r="G8" s="176" t="s">
        <v>4</v>
      </c>
      <c r="H8" s="49" t="s">
        <v>5</v>
      </c>
    </row>
    <row r="9" spans="2:8" ht="18" customHeight="1">
      <c r="B9" s="6" t="s">
        <v>199</v>
      </c>
      <c r="C9" s="4"/>
      <c r="D9" s="19" t="s">
        <v>206</v>
      </c>
      <c r="E9" s="19"/>
      <c r="F9" s="19"/>
      <c r="G9" s="177"/>
      <c r="H9" s="19"/>
    </row>
    <row r="10" spans="2:8" s="7" customFormat="1" ht="25.15" customHeight="1">
      <c r="B10" s="20"/>
      <c r="C10" s="20"/>
      <c r="D10" s="9" t="s">
        <v>198</v>
      </c>
      <c r="E10" s="8"/>
      <c r="F10" s="8"/>
      <c r="G10" s="178"/>
      <c r="H10" s="8"/>
    </row>
    <row r="11" spans="2:8" s="2" customFormat="1" ht="18" customHeight="1">
      <c r="B11" s="10"/>
      <c r="C11" s="10"/>
      <c r="D11" s="17"/>
      <c r="E11" s="10"/>
      <c r="F11" s="10"/>
      <c r="G11" s="86"/>
      <c r="H11" s="10"/>
    </row>
    <row r="12" spans="2:8" s="2" customFormat="1" ht="18" customHeight="1">
      <c r="B12" s="15">
        <v>1.1000000000000001</v>
      </c>
      <c r="C12" s="10"/>
      <c r="D12" s="55" t="s">
        <v>69</v>
      </c>
      <c r="E12" s="10"/>
      <c r="F12" s="11"/>
      <c r="G12" s="86"/>
      <c r="H12" s="105"/>
    </row>
    <row r="13" spans="2:8" s="2" customFormat="1" ht="18" customHeight="1">
      <c r="B13" s="10" t="s">
        <v>30</v>
      </c>
      <c r="C13" s="10" t="s">
        <v>207</v>
      </c>
      <c r="D13" s="26" t="s">
        <v>185</v>
      </c>
      <c r="E13" s="10" t="s">
        <v>71</v>
      </c>
      <c r="F13" s="188">
        <v>520</v>
      </c>
      <c r="G13" s="86"/>
      <c r="H13" s="105"/>
    </row>
    <row r="14" spans="2:8" s="2" customFormat="1" ht="18" customHeight="1">
      <c r="B14" s="10" t="s">
        <v>31</v>
      </c>
      <c r="C14" s="10" t="s">
        <v>208</v>
      </c>
      <c r="D14" s="28" t="s">
        <v>152</v>
      </c>
      <c r="E14" s="10" t="s">
        <v>154</v>
      </c>
      <c r="F14" s="124">
        <v>2</v>
      </c>
      <c r="G14" s="86"/>
      <c r="H14" s="105"/>
    </row>
    <row r="15" spans="2:8" s="2" customFormat="1" ht="36" customHeight="1">
      <c r="B15" s="10" t="s">
        <v>150</v>
      </c>
      <c r="C15" s="133" t="s">
        <v>237</v>
      </c>
      <c r="D15" s="186" t="s">
        <v>278</v>
      </c>
      <c r="E15" s="133" t="s">
        <v>71</v>
      </c>
      <c r="F15" s="124">
        <v>15</v>
      </c>
      <c r="G15" s="86"/>
      <c r="H15" s="105"/>
    </row>
    <row r="16" spans="2:8" s="2" customFormat="1" ht="18" customHeight="1">
      <c r="B16" s="10" t="s">
        <v>151</v>
      </c>
      <c r="C16" s="20" t="s">
        <v>393</v>
      </c>
      <c r="D16" s="8" t="s">
        <v>394</v>
      </c>
      <c r="E16" s="10" t="s">
        <v>72</v>
      </c>
      <c r="F16" s="20">
        <v>15</v>
      </c>
      <c r="G16" s="105"/>
      <c r="H16" s="425"/>
    </row>
    <row r="17" spans="2:8" s="2" customFormat="1" ht="18" customHeight="1">
      <c r="B17" s="10"/>
      <c r="C17" s="10"/>
      <c r="D17" s="28"/>
      <c r="E17" s="10"/>
      <c r="F17" s="124"/>
      <c r="G17" s="86"/>
      <c r="H17" s="105"/>
    </row>
    <row r="18" spans="2:8" s="2" customFormat="1" ht="18" customHeight="1">
      <c r="B18" s="10"/>
      <c r="C18" s="10"/>
      <c r="D18" s="28"/>
      <c r="E18" s="10"/>
      <c r="F18" s="11"/>
      <c r="G18" s="86"/>
      <c r="H18" s="105"/>
    </row>
    <row r="19" spans="2:8" s="2" customFormat="1" ht="18" customHeight="1">
      <c r="B19" s="10"/>
      <c r="C19" s="10"/>
      <c r="D19" s="28"/>
      <c r="E19" s="10"/>
      <c r="F19" s="11"/>
      <c r="G19" s="86"/>
      <c r="H19" s="105"/>
    </row>
    <row r="20" spans="2:8" s="2" customFormat="1" ht="18" customHeight="1">
      <c r="B20" s="10"/>
      <c r="C20" s="10"/>
      <c r="D20" s="28"/>
      <c r="E20" s="10"/>
      <c r="F20" s="11"/>
      <c r="G20" s="86"/>
      <c r="H20" s="105"/>
    </row>
    <row r="21" spans="2:8" s="2" customFormat="1" ht="18" customHeight="1">
      <c r="B21" s="10"/>
      <c r="C21" s="10"/>
      <c r="D21" s="28"/>
      <c r="E21" s="10"/>
      <c r="F21" s="11"/>
      <c r="G21" s="86"/>
      <c r="H21" s="105"/>
    </row>
    <row r="22" spans="2:8" s="2" customFormat="1" ht="18" customHeight="1">
      <c r="B22" s="10"/>
      <c r="C22" s="10"/>
      <c r="D22" s="28"/>
      <c r="E22" s="10"/>
      <c r="F22" s="11"/>
      <c r="G22" s="86"/>
      <c r="H22" s="105"/>
    </row>
    <row r="23" spans="2:8" s="2" customFormat="1" ht="18" customHeight="1">
      <c r="B23" s="10"/>
      <c r="C23" s="10"/>
      <c r="D23" s="28"/>
      <c r="E23" s="10"/>
      <c r="F23" s="11"/>
      <c r="G23" s="86"/>
      <c r="H23" s="105"/>
    </row>
    <row r="24" spans="2:8" s="2" customFormat="1" ht="32.25" customHeight="1">
      <c r="B24" s="10"/>
      <c r="C24" s="10"/>
      <c r="D24" s="28"/>
      <c r="E24" s="10"/>
      <c r="F24" s="11"/>
      <c r="G24" s="86"/>
      <c r="H24" s="11"/>
    </row>
    <row r="25" spans="2:8" s="2" customFormat="1" ht="35.1" customHeight="1">
      <c r="B25" s="10"/>
      <c r="C25" s="10"/>
      <c r="D25" s="28"/>
      <c r="E25" s="10"/>
      <c r="F25" s="11"/>
      <c r="G25" s="86"/>
      <c r="H25" s="11"/>
    </row>
    <row r="26" spans="2:8" s="2" customFormat="1" ht="25.15" customHeight="1">
      <c r="B26" s="10"/>
      <c r="C26" s="10"/>
      <c r="D26" s="28"/>
      <c r="E26" s="10"/>
      <c r="F26" s="11"/>
      <c r="G26" s="86"/>
      <c r="H26" s="11"/>
    </row>
    <row r="27" spans="2:8" s="2" customFormat="1" ht="25.15" customHeight="1">
      <c r="B27" s="10"/>
      <c r="C27" s="10"/>
      <c r="D27" s="27"/>
      <c r="E27" s="10"/>
      <c r="F27" s="11"/>
      <c r="G27" s="86"/>
      <c r="H27" s="11"/>
    </row>
    <row r="28" spans="2:8" s="2" customFormat="1" ht="18" customHeight="1">
      <c r="B28" s="10"/>
      <c r="C28" s="10"/>
      <c r="D28" s="27"/>
      <c r="E28" s="10"/>
      <c r="F28" s="11"/>
      <c r="G28" s="86"/>
      <c r="H28" s="11"/>
    </row>
    <row r="29" spans="2:8" s="2" customFormat="1" ht="18" customHeight="1">
      <c r="B29" s="15"/>
      <c r="C29" s="72"/>
      <c r="D29" s="25"/>
      <c r="E29" s="10"/>
      <c r="F29" s="11"/>
      <c r="G29" s="86"/>
      <c r="H29" s="11"/>
    </row>
    <row r="30" spans="2:8" s="2" customFormat="1" ht="25.15" customHeight="1">
      <c r="B30" s="10"/>
      <c r="C30" s="10"/>
      <c r="D30" s="28"/>
      <c r="E30" s="10"/>
      <c r="F30" s="11"/>
      <c r="G30" s="86"/>
      <c r="H30" s="11"/>
    </row>
    <row r="31" spans="2:8" s="2" customFormat="1" ht="25.15" customHeight="1">
      <c r="B31" s="10"/>
      <c r="C31" s="10"/>
      <c r="D31" s="28"/>
      <c r="E31" s="10"/>
      <c r="F31" s="11"/>
      <c r="G31" s="86"/>
      <c r="H31" s="11"/>
    </row>
    <row r="32" spans="2:8" s="2" customFormat="1" ht="35.1" customHeight="1">
      <c r="B32" s="10"/>
      <c r="C32" s="10"/>
      <c r="D32" s="28"/>
      <c r="E32" s="10"/>
      <c r="F32" s="11"/>
      <c r="G32" s="86"/>
      <c r="H32" s="11"/>
    </row>
    <row r="33" spans="2:8" s="2" customFormat="1" ht="35.1" customHeight="1">
      <c r="B33" s="10"/>
      <c r="C33" s="10"/>
      <c r="D33" s="28"/>
      <c r="E33" s="10"/>
      <c r="F33" s="11"/>
      <c r="G33" s="86"/>
      <c r="H33" s="11"/>
    </row>
    <row r="34" spans="2:8" s="2" customFormat="1" ht="12">
      <c r="B34" s="10"/>
      <c r="C34" s="10"/>
      <c r="D34" s="28"/>
      <c r="E34" s="10"/>
      <c r="F34" s="11"/>
      <c r="G34" s="86"/>
      <c r="H34" s="11"/>
    </row>
    <row r="35" spans="2:8" s="2" customFormat="1" ht="12">
      <c r="B35" s="10"/>
      <c r="C35" s="10"/>
      <c r="D35" s="28"/>
      <c r="E35" s="10"/>
      <c r="F35" s="11"/>
      <c r="G35" s="86"/>
      <c r="H35" s="11"/>
    </row>
    <row r="36" spans="2:8" s="2" customFormat="1" ht="12" customHeight="1">
      <c r="B36" s="10"/>
      <c r="C36" s="10"/>
      <c r="D36" s="27"/>
      <c r="E36" s="10"/>
      <c r="F36" s="11"/>
      <c r="G36" s="86"/>
      <c r="H36" s="11"/>
    </row>
    <row r="37" spans="2:8" ht="24" customHeight="1">
      <c r="B37" s="467" t="s">
        <v>230</v>
      </c>
      <c r="C37" s="467"/>
      <c r="D37" s="467"/>
      <c r="E37" s="467"/>
      <c r="F37" s="467"/>
      <c r="G37" s="467"/>
      <c r="H37" s="116"/>
    </row>
  </sheetData>
  <mergeCells count="5">
    <mergeCell ref="B37:G37"/>
    <mergeCell ref="B1:H1"/>
    <mergeCell ref="B2:H2"/>
    <mergeCell ref="B3:H3"/>
    <mergeCell ref="B4:H4"/>
  </mergeCells>
  <phoneticPr fontId="8" type="noConversion"/>
  <pageMargins left="0.55118110236220474" right="0.15748031496062992" top="0.39370078740157483" bottom="0.39370078740157483" header="0" footer="0.59055118110236227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41"/>
  <sheetViews>
    <sheetView view="pageBreakPreview" zoomScale="85" zoomScaleNormal="100" zoomScaleSheetLayoutView="85" workbookViewId="0">
      <selection activeCell="B1" sqref="A1:I41"/>
    </sheetView>
  </sheetViews>
  <sheetFormatPr defaultRowHeight="12.75"/>
  <cols>
    <col min="1" max="1" width="1.7109375" customWidth="1"/>
    <col min="2" max="2" width="6.7109375" customWidth="1"/>
    <col min="3" max="3" width="11" customWidth="1"/>
    <col min="4" max="4" width="35.5703125" customWidth="1"/>
    <col min="5" max="7" width="8.7109375" customWidth="1"/>
    <col min="8" max="8" width="10.7109375" style="175" customWidth="1"/>
    <col min="9" max="9" width="12.7109375" style="205" customWidth="1"/>
    <col min="10" max="10" width="1.7109375" customWidth="1"/>
    <col min="12" max="12" width="13.140625" bestFit="1" customWidth="1"/>
    <col min="14" max="14" width="11.42578125" bestFit="1" customWidth="1"/>
  </cols>
  <sheetData>
    <row r="1" spans="2:14" ht="15" customHeight="1">
      <c r="B1" s="468"/>
      <c r="C1" s="468"/>
      <c r="D1" s="468"/>
      <c r="E1" s="468"/>
      <c r="F1" s="468"/>
      <c r="G1" s="468"/>
      <c r="H1" s="468"/>
      <c r="I1" s="468"/>
    </row>
    <row r="2" spans="2:14" ht="18" customHeight="1">
      <c r="B2" s="469" t="str">
        <f>'C-Site Clearance 1'!B2:H2</f>
        <v xml:space="preserve">BELA-BELA LOCAL   MUNICIPALITY -  LIMPOPO PROVINCE  </v>
      </c>
      <c r="C2" s="469"/>
      <c r="D2" s="469"/>
      <c r="E2" s="469"/>
      <c r="F2" s="469"/>
      <c r="G2" s="469"/>
      <c r="H2" s="469"/>
      <c r="I2" s="469"/>
    </row>
    <row r="3" spans="2:14" ht="18" customHeight="1">
      <c r="B3" s="469" t="s">
        <v>6</v>
      </c>
      <c r="C3" s="469"/>
      <c r="D3" s="469"/>
      <c r="E3" s="469"/>
      <c r="F3" s="469"/>
      <c r="G3" s="469"/>
      <c r="H3" s="469"/>
      <c r="I3" s="469"/>
    </row>
    <row r="4" spans="2:14" ht="27" customHeight="1">
      <c r="B4" s="470" t="str">
        <f>'C-Site Clearance 1'!B4:E4</f>
        <v xml:space="preserve">Water Supply Source Augmentation using SASSA Borehole &amp; Construction of Water Treatment Package </v>
      </c>
      <c r="C4" s="470"/>
      <c r="D4" s="470"/>
      <c r="E4" s="470"/>
      <c r="F4" s="470"/>
      <c r="G4" s="470"/>
      <c r="H4" s="470"/>
      <c r="I4" s="470"/>
    </row>
    <row r="5" spans="2:14" ht="18" customHeight="1">
      <c r="B5" s="38" t="s">
        <v>231</v>
      </c>
      <c r="C5" s="39"/>
      <c r="D5" s="40"/>
      <c r="E5" s="41"/>
      <c r="F5" s="41"/>
      <c r="G5" s="41"/>
      <c r="H5" s="173"/>
      <c r="I5" s="203"/>
    </row>
    <row r="6" spans="2:14" ht="18" customHeight="1">
      <c r="B6" s="43" t="s">
        <v>147</v>
      </c>
      <c r="C6" s="44"/>
      <c r="D6" s="45"/>
      <c r="E6" s="44"/>
      <c r="F6" s="44"/>
      <c r="G6" s="46"/>
      <c r="H6" s="174"/>
      <c r="I6" s="204"/>
    </row>
    <row r="7" spans="2:14" ht="4.9000000000000004" customHeight="1">
      <c r="B7" s="1"/>
      <c r="C7" s="1"/>
    </row>
    <row r="8" spans="2:14" ht="25.15" customHeight="1">
      <c r="B8" s="97" t="s">
        <v>146</v>
      </c>
      <c r="C8" s="97" t="s">
        <v>145</v>
      </c>
      <c r="D8" s="98" t="s">
        <v>1</v>
      </c>
      <c r="E8" s="485" t="s">
        <v>2</v>
      </c>
      <c r="F8" s="485" t="s">
        <v>482</v>
      </c>
      <c r="G8" s="485" t="s">
        <v>3</v>
      </c>
      <c r="H8" s="486" t="s">
        <v>4</v>
      </c>
      <c r="I8" s="487" t="s">
        <v>5</v>
      </c>
    </row>
    <row r="9" spans="2:14" ht="18" customHeight="1">
      <c r="B9" s="6" t="s">
        <v>209</v>
      </c>
      <c r="C9" s="4"/>
      <c r="D9" s="19" t="s">
        <v>210</v>
      </c>
      <c r="E9" s="19"/>
      <c r="F9" s="19"/>
      <c r="G9" s="19"/>
      <c r="H9" s="177"/>
      <c r="I9" s="206"/>
    </row>
    <row r="10" spans="2:14" s="7" customFormat="1" ht="25.15" customHeight="1">
      <c r="B10" s="20"/>
      <c r="C10" s="20"/>
      <c r="D10" s="9" t="s">
        <v>68</v>
      </c>
      <c r="E10" s="8"/>
      <c r="F10" s="8"/>
      <c r="G10" s="187"/>
      <c r="H10" s="178"/>
      <c r="I10" s="207"/>
      <c r="N10" s="140"/>
    </row>
    <row r="11" spans="2:14" s="7" customFormat="1" ht="10.5" customHeight="1">
      <c r="B11" s="20"/>
      <c r="C11" s="20"/>
      <c r="D11" s="9"/>
      <c r="E11" s="8"/>
      <c r="F11" s="8"/>
      <c r="G11" s="187"/>
      <c r="H11" s="178"/>
      <c r="I11" s="207"/>
    </row>
    <row r="12" spans="2:14" ht="18" customHeight="1">
      <c r="B12" s="15">
        <v>1.1000000000000001</v>
      </c>
      <c r="C12" s="10"/>
      <c r="D12" s="25" t="s">
        <v>220</v>
      </c>
      <c r="E12" s="10"/>
      <c r="F12" s="10"/>
      <c r="G12" s="188"/>
      <c r="H12" s="86"/>
      <c r="I12" s="208" t="str">
        <f t="shared" ref="I12" si="0">IF(H12="","",G12*H12)</f>
        <v/>
      </c>
    </row>
    <row r="13" spans="2:14" s="7" customFormat="1" ht="47.25" customHeight="1">
      <c r="B13" s="10"/>
      <c r="D13" s="377" t="s">
        <v>436</v>
      </c>
      <c r="E13" s="437"/>
      <c r="F13" s="442"/>
      <c r="G13" s="442"/>
      <c r="H13" s="437"/>
      <c r="I13" s="437"/>
      <c r="L13" s="140"/>
    </row>
    <row r="14" spans="2:14" s="7" customFormat="1" ht="25.15" customHeight="1">
      <c r="B14" s="10" t="s">
        <v>30</v>
      </c>
      <c r="C14" s="10" t="s">
        <v>395</v>
      </c>
      <c r="D14" s="28" t="s">
        <v>437</v>
      </c>
      <c r="E14" s="10" t="s">
        <v>71</v>
      </c>
      <c r="F14" s="10">
        <v>100</v>
      </c>
      <c r="G14" s="188">
        <f>'C-Site Clearance 1'!F13</f>
        <v>520</v>
      </c>
      <c r="H14" s="86"/>
      <c r="I14" s="208"/>
      <c r="L14" s="140"/>
    </row>
    <row r="15" spans="2:14" s="7" customFormat="1" ht="22.5" customHeight="1">
      <c r="B15" s="10" t="s">
        <v>31</v>
      </c>
      <c r="C15" s="10" t="s">
        <v>396</v>
      </c>
      <c r="D15" s="28" t="s">
        <v>398</v>
      </c>
      <c r="E15" s="10" t="s">
        <v>72</v>
      </c>
      <c r="F15" s="10">
        <v>50</v>
      </c>
      <c r="G15" s="188">
        <v>83.2</v>
      </c>
      <c r="H15" s="86"/>
      <c r="I15" s="208"/>
    </row>
    <row r="16" spans="2:14" s="7" customFormat="1" ht="24" customHeight="1">
      <c r="B16" s="10" t="s">
        <v>150</v>
      </c>
      <c r="C16" s="10" t="s">
        <v>397</v>
      </c>
      <c r="D16" s="28" t="s">
        <v>399</v>
      </c>
      <c r="E16" s="10" t="s">
        <v>72</v>
      </c>
      <c r="F16" s="10">
        <v>0</v>
      </c>
      <c r="G16" s="188">
        <v>83.2</v>
      </c>
      <c r="H16" s="86"/>
      <c r="I16" s="208"/>
      <c r="L16" s="140"/>
      <c r="N16" s="140"/>
    </row>
    <row r="17" spans="2:12" s="7" customFormat="1" ht="25.15" customHeight="1">
      <c r="B17" s="10" t="s">
        <v>151</v>
      </c>
      <c r="C17" s="10" t="s">
        <v>470</v>
      </c>
      <c r="D17" s="28" t="s">
        <v>400</v>
      </c>
      <c r="E17" s="10" t="s">
        <v>72</v>
      </c>
      <c r="F17" s="10">
        <v>100</v>
      </c>
      <c r="G17" s="188">
        <v>100</v>
      </c>
      <c r="H17" s="86"/>
      <c r="I17" s="208"/>
    </row>
    <row r="18" spans="2:12" s="7" customFormat="1" ht="18" customHeight="1">
      <c r="B18" s="10" t="s">
        <v>153</v>
      </c>
      <c r="C18" s="10" t="s">
        <v>471</v>
      </c>
      <c r="D18" s="27" t="s">
        <v>401</v>
      </c>
      <c r="E18" s="10" t="s">
        <v>72</v>
      </c>
      <c r="F18" s="10">
        <v>100</v>
      </c>
      <c r="G18" s="188">
        <v>15</v>
      </c>
      <c r="H18" s="86"/>
      <c r="I18" s="208"/>
      <c r="L18" s="141"/>
    </row>
    <row r="19" spans="2:12" s="7" customFormat="1" ht="18" customHeight="1">
      <c r="B19" s="10"/>
      <c r="C19" s="10"/>
      <c r="D19" s="27"/>
      <c r="E19" s="10"/>
      <c r="F19" s="10"/>
      <c r="G19" s="188"/>
      <c r="H19" s="86"/>
      <c r="I19" s="208"/>
      <c r="L19" s="141"/>
    </row>
    <row r="20" spans="2:12" s="2" customFormat="1" ht="18" customHeight="1">
      <c r="B20" s="15"/>
      <c r="C20" s="15"/>
      <c r="D20" s="144"/>
      <c r="E20" s="10"/>
      <c r="F20" s="10"/>
      <c r="G20" s="188"/>
      <c r="H20" s="86"/>
      <c r="I20" s="208"/>
      <c r="L20" s="146"/>
    </row>
    <row r="21" spans="2:12" s="2" customFormat="1" ht="25.15" customHeight="1">
      <c r="B21" s="15"/>
      <c r="C21" s="15"/>
      <c r="D21" s="145"/>
      <c r="E21" s="10"/>
      <c r="F21" s="10"/>
      <c r="G21" s="188"/>
      <c r="H21" s="86"/>
      <c r="I21" s="208"/>
      <c r="L21" s="146"/>
    </row>
    <row r="22" spans="2:12" ht="33" customHeight="1">
      <c r="B22" s="10"/>
      <c r="C22" s="10"/>
      <c r="D22" s="8"/>
      <c r="E22" s="10"/>
      <c r="F22" s="10"/>
      <c r="G22" s="11"/>
      <c r="H22" s="86"/>
      <c r="I22" s="208"/>
      <c r="K22" s="3"/>
    </row>
    <row r="23" spans="2:12" ht="12.75" customHeight="1">
      <c r="B23" s="10"/>
      <c r="C23" s="72"/>
      <c r="D23" s="52"/>
      <c r="E23" s="81"/>
      <c r="F23" s="81"/>
      <c r="G23" s="81"/>
      <c r="H23" s="182"/>
      <c r="I23" s="209"/>
      <c r="J23" s="1"/>
      <c r="K23" s="3"/>
    </row>
    <row r="24" spans="2:12">
      <c r="B24" s="10"/>
      <c r="C24" s="72"/>
      <c r="D24" s="80"/>
      <c r="E24" s="79"/>
      <c r="F24" s="484"/>
      <c r="G24" s="11"/>
      <c r="H24" s="86"/>
      <c r="I24" s="209"/>
      <c r="J24" s="1"/>
      <c r="K24" s="3"/>
    </row>
    <row r="25" spans="2:12" ht="18" customHeight="1">
      <c r="B25" s="15"/>
      <c r="C25" s="72"/>
      <c r="D25" s="17"/>
      <c r="E25" s="10"/>
      <c r="F25" s="10"/>
      <c r="G25" s="11"/>
      <c r="H25" s="86"/>
      <c r="I25" s="208"/>
      <c r="K25" s="3"/>
    </row>
    <row r="26" spans="2:12" ht="18" customHeight="1">
      <c r="B26" s="10"/>
      <c r="C26" s="72"/>
      <c r="D26" s="8"/>
      <c r="E26" s="10"/>
      <c r="F26" s="10"/>
      <c r="G26" s="11"/>
      <c r="H26" s="86"/>
      <c r="I26" s="208"/>
      <c r="K26" s="3"/>
    </row>
    <row r="27" spans="2:12" ht="18" customHeight="1">
      <c r="B27" s="15"/>
      <c r="C27" s="10"/>
      <c r="D27" s="17"/>
      <c r="E27" s="86"/>
      <c r="F27" s="86"/>
      <c r="G27" s="11"/>
      <c r="H27" s="86"/>
      <c r="I27" s="210"/>
      <c r="K27" s="3"/>
    </row>
    <row r="28" spans="2:12" ht="18" customHeight="1">
      <c r="B28" s="15"/>
      <c r="C28" s="10"/>
      <c r="D28" s="17"/>
      <c r="E28" s="10"/>
      <c r="F28" s="10"/>
      <c r="G28" s="11"/>
      <c r="H28" s="86"/>
      <c r="I28" s="210"/>
      <c r="K28" s="3"/>
    </row>
    <row r="29" spans="2:12" ht="18" customHeight="1">
      <c r="B29" s="10"/>
      <c r="C29" s="10"/>
      <c r="D29" s="8"/>
      <c r="E29" s="10"/>
      <c r="F29" s="10"/>
      <c r="G29" s="11"/>
      <c r="H29" s="86"/>
      <c r="I29" s="208"/>
    </row>
    <row r="30" spans="2:12" ht="18" customHeight="1">
      <c r="B30" s="10"/>
      <c r="C30" s="10"/>
      <c r="D30" s="8"/>
      <c r="E30" s="10"/>
      <c r="F30" s="10"/>
      <c r="G30" s="11"/>
      <c r="H30" s="86"/>
      <c r="I30" s="208"/>
    </row>
    <row r="31" spans="2:12" ht="18" customHeight="1">
      <c r="B31" s="10"/>
      <c r="C31" s="10"/>
      <c r="D31" s="8"/>
      <c r="E31" s="10"/>
      <c r="F31" s="10"/>
      <c r="G31" s="11"/>
      <c r="H31" s="86"/>
      <c r="I31" s="208"/>
    </row>
    <row r="32" spans="2:12" ht="18" customHeight="1">
      <c r="B32" s="10"/>
      <c r="C32" s="10"/>
      <c r="D32" s="189"/>
      <c r="E32" s="10"/>
      <c r="F32" s="10"/>
      <c r="G32" s="11"/>
      <c r="H32" s="86"/>
      <c r="I32" s="208"/>
    </row>
    <row r="33" spans="2:9" ht="18" customHeight="1">
      <c r="B33" s="10"/>
      <c r="C33" s="10"/>
      <c r="D33" s="8"/>
      <c r="E33" s="10"/>
      <c r="F33" s="10"/>
      <c r="G33" s="11"/>
      <c r="H33" s="86"/>
      <c r="I33" s="208"/>
    </row>
    <row r="34" spans="2:9" ht="18" customHeight="1">
      <c r="B34" s="10"/>
      <c r="C34" s="10"/>
      <c r="D34" s="8"/>
      <c r="E34" s="10"/>
      <c r="F34" s="10"/>
      <c r="G34" s="11"/>
      <c r="H34" s="86"/>
      <c r="I34" s="208"/>
    </row>
    <row r="35" spans="2:9" ht="18" customHeight="1">
      <c r="B35" s="10"/>
      <c r="C35" s="10"/>
      <c r="D35" s="8"/>
      <c r="E35" s="10"/>
      <c r="F35" s="10"/>
      <c r="G35" s="11"/>
      <c r="H35" s="86"/>
      <c r="I35" s="208"/>
    </row>
    <row r="36" spans="2:9" ht="18" customHeight="1">
      <c r="B36" s="23"/>
      <c r="C36" s="10"/>
      <c r="D36" s="12"/>
      <c r="E36" s="23"/>
      <c r="F36" s="23"/>
      <c r="G36" s="22"/>
      <c r="H36" s="86"/>
      <c r="I36" s="208"/>
    </row>
    <row r="37" spans="2:9" ht="18" customHeight="1">
      <c r="B37" s="15"/>
      <c r="C37" s="10"/>
      <c r="D37" s="55"/>
      <c r="E37" s="10"/>
      <c r="F37" s="10"/>
      <c r="G37" s="11"/>
      <c r="H37" s="86"/>
      <c r="I37" s="208"/>
    </row>
    <row r="38" spans="2:9" ht="18" customHeight="1">
      <c r="B38" s="10"/>
      <c r="C38" s="36"/>
      <c r="D38" s="12"/>
      <c r="E38" s="10"/>
      <c r="F38" s="10"/>
      <c r="G38" s="31"/>
      <c r="H38" s="86"/>
      <c r="I38" s="208"/>
    </row>
    <row r="39" spans="2:9">
      <c r="B39" s="10"/>
      <c r="C39" s="36"/>
      <c r="D39" s="12"/>
      <c r="E39" s="10"/>
      <c r="F39" s="10"/>
      <c r="G39" s="31"/>
      <c r="H39" s="86"/>
      <c r="I39" s="208"/>
    </row>
    <row r="40" spans="2:9">
      <c r="B40" s="5"/>
      <c r="C40" s="5"/>
      <c r="D40" s="5"/>
      <c r="E40" s="5"/>
      <c r="F40" s="5"/>
      <c r="G40" s="85"/>
      <c r="H40" s="180"/>
      <c r="I40" s="211"/>
    </row>
    <row r="41" spans="2:9" ht="25.5" customHeight="1">
      <c r="B41" s="467" t="s">
        <v>286</v>
      </c>
      <c r="C41" s="467"/>
      <c r="D41" s="467"/>
      <c r="E41" s="467"/>
      <c r="F41" s="467"/>
      <c r="G41" s="467"/>
      <c r="H41" s="467"/>
      <c r="I41" s="212"/>
    </row>
  </sheetData>
  <mergeCells count="5">
    <mergeCell ref="B41:H41"/>
    <mergeCell ref="B1:I1"/>
    <mergeCell ref="B2:I2"/>
    <mergeCell ref="B3:I3"/>
    <mergeCell ref="B4:I4"/>
  </mergeCells>
  <pageMargins left="0.55118110236220474" right="0.15748031496062992" top="0.39370078740157483" bottom="0.39370078740157483" header="0" footer="0.59055118110236227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K44"/>
  <sheetViews>
    <sheetView view="pageBreakPreview" zoomScaleNormal="100" zoomScaleSheetLayoutView="100" workbookViewId="0">
      <selection activeCell="B1" sqref="A1:I44"/>
    </sheetView>
  </sheetViews>
  <sheetFormatPr defaultRowHeight="12.75"/>
  <cols>
    <col min="1" max="1" width="1.7109375" customWidth="1"/>
    <col min="2" max="2" width="6.7109375" customWidth="1"/>
    <col min="3" max="3" width="12.85546875" customWidth="1"/>
    <col min="4" max="4" width="35.5703125" customWidth="1"/>
    <col min="5" max="6" width="8.7109375" customWidth="1"/>
    <col min="7" max="7" width="9.28515625" customWidth="1"/>
    <col min="8" max="8" width="10.7109375" style="175" customWidth="1"/>
    <col min="9" max="9" width="14.5703125" style="216" customWidth="1"/>
    <col min="10" max="10" width="1.7109375" customWidth="1"/>
    <col min="12" max="12" width="10.140625" bestFit="1" customWidth="1"/>
  </cols>
  <sheetData>
    <row r="1" spans="2:9" ht="15" customHeight="1">
      <c r="B1" s="468"/>
      <c r="C1" s="468"/>
      <c r="D1" s="468"/>
      <c r="E1" s="468"/>
      <c r="F1" s="468"/>
      <c r="G1" s="468"/>
      <c r="H1" s="468"/>
      <c r="I1" s="468"/>
    </row>
    <row r="2" spans="2:9" ht="18" customHeight="1">
      <c r="B2" s="469" t="str">
        <f>'DB-Earthworks(Pipe Trenches (2)'!B2:I2</f>
        <v xml:space="preserve">BELA-BELA LOCAL   MUNICIPALITY -  LIMPOPO PROVINCE  </v>
      </c>
      <c r="C2" s="469"/>
      <c r="D2" s="469"/>
      <c r="E2" s="469"/>
      <c r="F2" s="469"/>
      <c r="G2" s="469"/>
      <c r="H2" s="469"/>
      <c r="I2" s="469"/>
    </row>
    <row r="3" spans="2:9" ht="18" customHeight="1">
      <c r="B3" s="469" t="s">
        <v>6</v>
      </c>
      <c r="C3" s="469"/>
      <c r="D3" s="469"/>
      <c r="E3" s="469"/>
      <c r="F3" s="469"/>
      <c r="G3" s="469"/>
      <c r="H3" s="469"/>
      <c r="I3" s="469"/>
    </row>
    <row r="4" spans="2:9" ht="24.75" customHeight="1">
      <c r="B4" s="470" t="str">
        <f>'DB-Earthworks(Pipe Trenches (2)'!B4:E4</f>
        <v xml:space="preserve">Water Supply Source Augmentation using SASSA Borehole &amp; Construction of Water Treatment Package </v>
      </c>
      <c r="C4" s="470"/>
      <c r="D4" s="470"/>
      <c r="E4" s="470"/>
      <c r="F4" s="470"/>
      <c r="G4" s="470"/>
      <c r="H4" s="470"/>
      <c r="I4" s="470"/>
    </row>
    <row r="5" spans="2:9" ht="18" customHeight="1">
      <c r="B5" s="38" t="s">
        <v>231</v>
      </c>
      <c r="C5" s="39"/>
      <c r="D5" s="40"/>
      <c r="E5" s="41"/>
      <c r="F5" s="41"/>
      <c r="G5" s="41"/>
      <c r="H5" s="173"/>
      <c r="I5" s="214"/>
    </row>
    <row r="6" spans="2:9" ht="18" customHeight="1">
      <c r="B6" s="43" t="s">
        <v>147</v>
      </c>
      <c r="C6" s="44"/>
      <c r="D6" s="45"/>
      <c r="E6" s="44"/>
      <c r="F6" s="44"/>
      <c r="G6" s="46"/>
      <c r="H6" s="174"/>
      <c r="I6" s="215"/>
    </row>
    <row r="7" spans="2:9" ht="4.9000000000000004" customHeight="1">
      <c r="B7" s="1"/>
      <c r="C7" s="1"/>
    </row>
    <row r="8" spans="2:9" ht="25.15" customHeight="1">
      <c r="B8" s="48" t="s">
        <v>146</v>
      </c>
      <c r="C8" s="48" t="s">
        <v>145</v>
      </c>
      <c r="D8" s="49" t="s">
        <v>1</v>
      </c>
      <c r="E8" s="489" t="s">
        <v>2</v>
      </c>
      <c r="F8" s="489" t="s">
        <v>482</v>
      </c>
      <c r="G8" s="489" t="s">
        <v>3</v>
      </c>
      <c r="H8" s="490" t="s">
        <v>4</v>
      </c>
      <c r="I8" s="491" t="s">
        <v>5</v>
      </c>
    </row>
    <row r="9" spans="2:9" ht="20.100000000000001" customHeight="1">
      <c r="B9" s="467" t="s">
        <v>279</v>
      </c>
      <c r="C9" s="467"/>
      <c r="D9" s="467"/>
      <c r="E9" s="467"/>
      <c r="F9" s="467"/>
      <c r="G9" s="467"/>
      <c r="H9" s="467"/>
      <c r="I9" s="228"/>
    </row>
    <row r="10" spans="2:9" ht="18" customHeight="1">
      <c r="B10" s="6" t="s">
        <v>209</v>
      </c>
      <c r="C10" s="4"/>
      <c r="D10" s="19" t="s">
        <v>156</v>
      </c>
      <c r="E10" s="19"/>
      <c r="F10" s="19"/>
      <c r="G10" s="19"/>
      <c r="H10" s="177"/>
      <c r="I10" s="218"/>
    </row>
    <row r="11" spans="2:9" s="7" customFormat="1" ht="25.15" customHeight="1">
      <c r="B11" s="20"/>
      <c r="C11" s="20"/>
      <c r="D11" s="9" t="s">
        <v>68</v>
      </c>
      <c r="E11" s="8"/>
      <c r="F11" s="8"/>
      <c r="G11" s="8"/>
      <c r="H11" s="178"/>
      <c r="I11" s="219"/>
    </row>
    <row r="12" spans="2:9" s="7" customFormat="1" ht="18" customHeight="1">
      <c r="B12" s="20"/>
      <c r="C12" s="20"/>
      <c r="D12" s="9"/>
      <c r="E12" s="8"/>
      <c r="F12" s="8"/>
      <c r="G12" s="8"/>
      <c r="H12" s="178"/>
      <c r="I12" s="219"/>
    </row>
    <row r="13" spans="2:9" s="7" customFormat="1" ht="18" customHeight="1">
      <c r="B13" s="15">
        <v>1.2</v>
      </c>
      <c r="D13" s="155" t="s">
        <v>255</v>
      </c>
      <c r="E13" s="10"/>
      <c r="F13" s="10"/>
      <c r="G13" s="11"/>
      <c r="H13" s="178"/>
      <c r="I13" s="229"/>
    </row>
    <row r="14" spans="2:9" s="7" customFormat="1" ht="25.15" customHeight="1">
      <c r="B14" s="10" t="s">
        <v>272</v>
      </c>
      <c r="C14" s="89" t="s">
        <v>290</v>
      </c>
      <c r="D14" s="90" t="s">
        <v>352</v>
      </c>
      <c r="E14" s="10" t="s">
        <v>72</v>
      </c>
      <c r="F14" s="10">
        <v>100</v>
      </c>
      <c r="G14" s="188">
        <v>332.8</v>
      </c>
      <c r="H14" s="86"/>
      <c r="I14" s="221"/>
    </row>
    <row r="15" spans="2:9" s="7" customFormat="1" ht="18" customHeight="1">
      <c r="B15" s="10" t="s">
        <v>273</v>
      </c>
      <c r="C15" s="89" t="s">
        <v>290</v>
      </c>
      <c r="D15" s="90" t="s">
        <v>256</v>
      </c>
      <c r="E15" s="10" t="s">
        <v>72</v>
      </c>
      <c r="F15" s="10">
        <v>50</v>
      </c>
      <c r="G15" s="188">
        <v>66.56</v>
      </c>
      <c r="H15" s="86"/>
      <c r="I15" s="221"/>
    </row>
    <row r="16" spans="2:9" s="7" customFormat="1" ht="12" customHeight="1">
      <c r="B16" s="10"/>
      <c r="C16" s="156"/>
      <c r="D16" s="90"/>
      <c r="E16" s="10"/>
      <c r="F16" s="10"/>
      <c r="G16" s="188"/>
      <c r="H16" s="86"/>
      <c r="I16" s="221"/>
    </row>
    <row r="17" spans="1:11" s="2" customFormat="1" ht="18" customHeight="1">
      <c r="B17" s="15">
        <v>1.3</v>
      </c>
      <c r="C17" s="10"/>
      <c r="D17" s="25" t="s">
        <v>70</v>
      </c>
      <c r="E17" s="10"/>
      <c r="F17" s="10"/>
      <c r="G17" s="188"/>
      <c r="H17" s="86"/>
      <c r="I17" s="221"/>
    </row>
    <row r="18" spans="1:11" s="2" customFormat="1" ht="25.5" customHeight="1">
      <c r="B18" s="15"/>
      <c r="C18" s="10"/>
      <c r="D18" s="99" t="s">
        <v>222</v>
      </c>
      <c r="E18" s="10"/>
      <c r="F18" s="10"/>
      <c r="G18" s="188"/>
      <c r="H18" s="86"/>
      <c r="I18" s="221"/>
    </row>
    <row r="19" spans="1:11" s="2" customFormat="1" ht="14.25" customHeight="1">
      <c r="B19" s="10" t="s">
        <v>262</v>
      </c>
      <c r="C19" s="10" t="s">
        <v>221</v>
      </c>
      <c r="D19" s="167" t="s">
        <v>261</v>
      </c>
      <c r="E19" s="10" t="s">
        <v>72</v>
      </c>
      <c r="F19" s="10">
        <v>0</v>
      </c>
      <c r="G19" s="188">
        <f>G15</f>
        <v>66.56</v>
      </c>
      <c r="H19" s="86"/>
      <c r="I19" s="221"/>
    </row>
    <row r="20" spans="1:11" s="2" customFormat="1" ht="14.25" customHeight="1">
      <c r="B20" s="10"/>
      <c r="C20" s="10"/>
      <c r="D20" s="167"/>
      <c r="E20" s="10"/>
      <c r="F20" s="10"/>
      <c r="G20" s="124"/>
      <c r="H20" s="86"/>
      <c r="I20" s="221"/>
    </row>
    <row r="21" spans="1:11" s="32" customFormat="1" ht="22.5" customHeight="1">
      <c r="B21" s="10" t="s">
        <v>263</v>
      </c>
      <c r="C21" s="10" t="s">
        <v>221</v>
      </c>
      <c r="D21" s="8" t="s">
        <v>287</v>
      </c>
      <c r="E21" s="10" t="s">
        <v>72</v>
      </c>
      <c r="F21" s="10">
        <v>0</v>
      </c>
      <c r="G21" s="125">
        <v>47</v>
      </c>
      <c r="H21" s="86"/>
      <c r="I21" s="227"/>
      <c r="K21" s="33"/>
    </row>
    <row r="22" spans="1:11" s="32" customFormat="1" ht="17.25" customHeight="1">
      <c r="B22" s="72"/>
      <c r="C22" s="134"/>
      <c r="D22" s="96"/>
      <c r="E22" s="134"/>
      <c r="F22" s="134"/>
      <c r="G22" s="135"/>
      <c r="H22" s="148"/>
      <c r="I22" s="227"/>
      <c r="K22" s="33"/>
    </row>
    <row r="23" spans="1:11" ht="23.25" customHeight="1">
      <c r="B23" s="10" t="s">
        <v>15</v>
      </c>
      <c r="C23" s="10" t="s">
        <v>265</v>
      </c>
      <c r="D23" s="8" t="s">
        <v>73</v>
      </c>
      <c r="E23" s="10" t="s">
        <v>72</v>
      </c>
      <c r="F23" s="10">
        <v>0</v>
      </c>
      <c r="G23" s="124">
        <v>25</v>
      </c>
      <c r="H23" s="86"/>
      <c r="I23" s="227"/>
      <c r="K23" s="3"/>
    </row>
    <row r="24" spans="1:11" ht="18" customHeight="1">
      <c r="B24" s="10"/>
      <c r="C24" s="10"/>
      <c r="D24" s="80"/>
      <c r="E24" s="79"/>
      <c r="F24" s="484"/>
      <c r="G24" s="124"/>
      <c r="H24" s="86"/>
      <c r="I24" s="227"/>
      <c r="K24" s="3"/>
    </row>
    <row r="25" spans="1:11">
      <c r="B25" s="15">
        <v>1.4</v>
      </c>
      <c r="D25" s="17" t="s">
        <v>74</v>
      </c>
      <c r="E25" s="10"/>
      <c r="F25" s="10"/>
      <c r="G25" s="124"/>
      <c r="H25" s="86"/>
      <c r="I25" s="221"/>
      <c r="K25" s="3"/>
    </row>
    <row r="26" spans="1:11" ht="18" customHeight="1">
      <c r="B26" s="10" t="s">
        <v>243</v>
      </c>
      <c r="C26" s="10" t="s">
        <v>264</v>
      </c>
      <c r="D26" s="8" t="s">
        <v>224</v>
      </c>
      <c r="E26" s="10" t="s">
        <v>72</v>
      </c>
      <c r="F26" s="10">
        <v>0</v>
      </c>
      <c r="G26" s="188">
        <f>G19</f>
        <v>66.56</v>
      </c>
      <c r="H26" s="86"/>
      <c r="I26" s="227"/>
      <c r="K26" s="3"/>
    </row>
    <row r="27" spans="1:11" ht="20.25" customHeight="1">
      <c r="B27" s="15"/>
      <c r="C27" s="10"/>
      <c r="D27" s="17"/>
      <c r="E27" s="10"/>
      <c r="F27" s="10"/>
      <c r="G27" s="124"/>
      <c r="H27" s="86"/>
      <c r="I27" s="230"/>
      <c r="K27" s="3"/>
    </row>
    <row r="28" spans="1:11">
      <c r="B28" s="15">
        <v>1.5</v>
      </c>
      <c r="D28" s="17" t="s">
        <v>75</v>
      </c>
      <c r="E28" s="10"/>
      <c r="F28" s="10"/>
      <c r="G28" s="124"/>
      <c r="H28" s="86"/>
      <c r="I28" s="230"/>
      <c r="J28" s="1"/>
      <c r="K28" s="3"/>
    </row>
    <row r="29" spans="1:11" ht="18" customHeight="1">
      <c r="B29" s="10" t="s">
        <v>244</v>
      </c>
      <c r="C29" s="10" t="s">
        <v>200</v>
      </c>
      <c r="D29" s="8" t="s">
        <v>223</v>
      </c>
      <c r="E29" s="10" t="s">
        <v>154</v>
      </c>
      <c r="F29" s="10">
        <v>100</v>
      </c>
      <c r="G29" s="124">
        <v>15</v>
      </c>
      <c r="H29" s="86"/>
      <c r="I29" s="221"/>
      <c r="K29" s="3"/>
    </row>
    <row r="30" spans="1:11" ht="18" customHeight="1">
      <c r="B30" s="23"/>
      <c r="C30" s="10"/>
      <c r="D30" s="12"/>
      <c r="E30" s="23"/>
      <c r="F30" s="23"/>
      <c r="G30" s="126"/>
      <c r="H30" s="86"/>
      <c r="I30" s="221"/>
      <c r="K30" s="3"/>
    </row>
    <row r="31" spans="1:11" ht="18" customHeight="1">
      <c r="B31" s="15">
        <v>1.6</v>
      </c>
      <c r="C31" s="10"/>
      <c r="D31" s="55" t="s">
        <v>404</v>
      </c>
      <c r="E31" s="10"/>
      <c r="F31" s="10"/>
      <c r="G31" s="124"/>
      <c r="H31" s="86"/>
      <c r="I31" s="221"/>
      <c r="K31" s="3"/>
    </row>
    <row r="32" spans="1:11" ht="25.5" customHeight="1">
      <c r="A32" s="136"/>
      <c r="B32" s="76" t="s">
        <v>155</v>
      </c>
      <c r="C32" s="36"/>
      <c r="D32" s="399" t="s">
        <v>420</v>
      </c>
      <c r="E32" s="10" t="s">
        <v>192</v>
      </c>
      <c r="F32" s="10">
        <v>0</v>
      </c>
      <c r="G32" s="125"/>
      <c r="H32" s="86"/>
      <c r="I32" s="221">
        <v>125000</v>
      </c>
      <c r="K32" s="3"/>
    </row>
    <row r="33" spans="1:9" ht="18" customHeight="1">
      <c r="A33" s="136"/>
      <c r="B33" s="444" t="s">
        <v>196</v>
      </c>
      <c r="C33" s="10"/>
      <c r="D33" s="14" t="s">
        <v>357</v>
      </c>
      <c r="E33" s="10" t="s">
        <v>105</v>
      </c>
      <c r="F33" s="10"/>
      <c r="G33" s="137"/>
      <c r="H33" s="183"/>
      <c r="I33" s="231"/>
    </row>
    <row r="34" spans="1:9" ht="18" customHeight="1">
      <c r="A34" s="136"/>
      <c r="B34" s="136"/>
      <c r="C34" s="137"/>
      <c r="D34" s="136"/>
      <c r="E34" s="137"/>
      <c r="F34" s="137"/>
      <c r="G34" s="137"/>
      <c r="H34" s="183"/>
      <c r="I34" s="231"/>
    </row>
    <row r="35" spans="1:9" ht="18" customHeight="1">
      <c r="A35" s="136"/>
      <c r="B35" s="136"/>
      <c r="C35" s="137"/>
      <c r="D35" s="136"/>
      <c r="E35" s="137"/>
      <c r="F35" s="488"/>
      <c r="G35" s="137"/>
      <c r="H35" s="183"/>
      <c r="I35" s="231"/>
    </row>
    <row r="36" spans="1:9" ht="18" customHeight="1">
      <c r="A36" s="136"/>
      <c r="B36" s="136"/>
      <c r="C36" s="137"/>
      <c r="D36" s="136"/>
      <c r="E36" s="137"/>
      <c r="F36" s="137"/>
      <c r="G36" s="137"/>
      <c r="H36" s="183"/>
      <c r="I36" s="231"/>
    </row>
    <row r="37" spans="1:9" ht="18" customHeight="1">
      <c r="A37" s="136"/>
      <c r="B37" s="76"/>
      <c r="C37" s="36"/>
      <c r="D37" s="74"/>
      <c r="E37" s="10"/>
      <c r="F37" s="10"/>
      <c r="G37" s="31"/>
      <c r="H37" s="86"/>
      <c r="I37" s="221"/>
    </row>
    <row r="38" spans="1:9" ht="18" customHeight="1">
      <c r="B38" s="10"/>
      <c r="C38" s="36"/>
      <c r="D38" s="12"/>
      <c r="E38" s="10"/>
      <c r="F38" s="10"/>
      <c r="G38" s="31"/>
      <c r="H38" s="86"/>
      <c r="I38" s="221"/>
    </row>
    <row r="39" spans="1:9">
      <c r="B39" s="10"/>
      <c r="C39" s="36"/>
      <c r="D39" s="12"/>
      <c r="E39" s="10"/>
      <c r="F39" s="10"/>
      <c r="G39" s="31"/>
      <c r="H39" s="86"/>
      <c r="I39" s="221"/>
    </row>
    <row r="40" spans="1:9">
      <c r="B40" s="10"/>
      <c r="C40" s="36"/>
      <c r="D40" s="12"/>
      <c r="E40" s="10"/>
      <c r="F40" s="10"/>
      <c r="G40" s="31"/>
      <c r="H40" s="86"/>
      <c r="I40" s="221"/>
    </row>
    <row r="41" spans="1:9">
      <c r="B41" s="10"/>
      <c r="C41" s="36"/>
      <c r="D41" s="12"/>
      <c r="E41" s="10"/>
      <c r="F41" s="10"/>
      <c r="G41" s="31"/>
      <c r="H41" s="86"/>
      <c r="I41" s="221"/>
    </row>
    <row r="42" spans="1:9">
      <c r="B42" s="10"/>
      <c r="C42" s="36"/>
      <c r="D42" s="12"/>
      <c r="E42" s="10"/>
      <c r="F42" s="10"/>
      <c r="G42" s="31"/>
      <c r="H42" s="86"/>
      <c r="I42" s="221"/>
    </row>
    <row r="43" spans="1:9">
      <c r="B43" s="5"/>
      <c r="C43" s="5"/>
      <c r="D43" s="5"/>
      <c r="E43" s="5"/>
      <c r="F43" s="5"/>
      <c r="G43" s="85"/>
      <c r="H43" s="180"/>
      <c r="I43" s="222"/>
    </row>
    <row r="44" spans="1:9" ht="20.25" customHeight="1">
      <c r="B44" s="467" t="s">
        <v>285</v>
      </c>
      <c r="C44" s="467"/>
      <c r="D44" s="467"/>
      <c r="E44" s="467"/>
      <c r="F44" s="467"/>
      <c r="G44" s="467"/>
      <c r="H44" s="467"/>
      <c r="I44" s="202"/>
    </row>
  </sheetData>
  <mergeCells count="6">
    <mergeCell ref="B44:H44"/>
    <mergeCell ref="B1:I1"/>
    <mergeCell ref="B2:I2"/>
    <mergeCell ref="B3:I3"/>
    <mergeCell ref="B9:H9"/>
    <mergeCell ref="B4:I4"/>
  </mergeCells>
  <phoneticPr fontId="8" type="noConversion"/>
  <pageMargins left="0.55118110236220474" right="0.15748031496062992" top="0.39370078740157483" bottom="0.39370078740157483" header="0" footer="0.59055118110236227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SUMMARY</vt:lpstr>
      <vt:lpstr>A1-P&amp;G Fixed</vt:lpstr>
      <vt:lpstr>A2-P&amp;G TIME RELATED</vt:lpstr>
      <vt:lpstr>A3-P&amp;G PROV</vt:lpstr>
      <vt:lpstr>A4-P&amp;G PRIME COST</vt:lpstr>
      <vt:lpstr>A5- P&amp;G DAY WORKS</vt:lpstr>
      <vt:lpstr>C-Site Clearance 1</vt:lpstr>
      <vt:lpstr>DB-Earthworks(Pipe Trenches (2)</vt:lpstr>
      <vt:lpstr>DB-Earthworks(Pipe Trenches)</vt:lpstr>
      <vt:lpstr>L-Pipe Works 1</vt:lpstr>
      <vt:lpstr> L-Pipe Works 2</vt:lpstr>
      <vt:lpstr>LB-Bedding</vt:lpstr>
      <vt:lpstr>H Struct steel tank</vt:lpstr>
      <vt:lpstr>PME-ANCILLARY WORKS</vt:lpstr>
      <vt:lpstr>VC PUMPS</vt:lpstr>
      <vt:lpstr>MAAAAAAAAAAAAAAAA</vt:lpstr>
      <vt:lpstr>'A1-P&amp;G Fixed'!Print_Area</vt:lpstr>
      <vt:lpstr>'A4-P&amp;G PRIME COST'!Print_Area</vt:lpstr>
      <vt:lpstr>'DB-Earthworks(Pipe Trenches (2)'!Print_Area</vt:lpstr>
      <vt:lpstr>'H Struct steel tank'!Print_Area</vt:lpstr>
      <vt:lpstr>'PME-ANCILLARY WORKS'!Print_Area</vt:lpstr>
      <vt:lpstr>SUMMARY!Print_Area</vt:lpstr>
      <vt:lpstr>'VC PUMPS'!Print_Area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dakalo</dc:creator>
  <cp:lastModifiedBy>Dakalo Mulaudzi</cp:lastModifiedBy>
  <cp:lastPrinted>2026-05-18T09:04:23Z</cp:lastPrinted>
  <dcterms:created xsi:type="dcterms:W3CDTF">1998-12-01T14:24:57Z</dcterms:created>
  <dcterms:modified xsi:type="dcterms:W3CDTF">2026-05-29T10:54:06Z</dcterms:modified>
</cp:coreProperties>
</file>