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0001929\Desktop\Procurement 2024\New Structure\RFPs\Information Technology (IT)\BSC Submission\CIT\Final CIT Documents\Pricing Schedules\"/>
    </mc:Choice>
  </mc:AlternateContent>
  <bookViews>
    <workbookView xWindow="0" yWindow="0" windowWidth="19200" windowHeight="7305" firstSheet="1" activeTab="1"/>
  </bookViews>
  <sheets>
    <sheet name="Mpumalanga Remove" sheetId="2" state="hidden" r:id="rId1"/>
    <sheet name="Mpumalanga Pricing" sheetId="1" r:id="rId2"/>
  </sheets>
  <definedNames>
    <definedName name="_xlnm._FilterDatabase" localSheetId="1" hidden="1">'Mpumalanga Pricing'!$B$9:$X$70</definedName>
    <definedName name="_xlnm._FilterDatabase" localSheetId="0" hidden="1">'Mpumalanga Remove'!$C$9:$Y$9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10" i="1"/>
  <c r="T11" i="2" l="1"/>
  <c r="Z11" i="2" s="1"/>
  <c r="S11" i="2"/>
  <c r="Y11" i="2" s="1"/>
  <c r="T10" i="2"/>
  <c r="S10" i="2"/>
  <c r="Y10" i="2" s="1"/>
  <c r="Z10" i="2" l="1"/>
  <c r="P70" i="1" l="1"/>
  <c r="S70" i="1"/>
  <c r="T70" i="1"/>
  <c r="U70" i="1"/>
  <c r="V70" i="1"/>
  <c r="R70" i="1" l="1"/>
  <c r="Q70" i="1" l="1"/>
</calcChain>
</file>

<file path=xl/sharedStrings.xml><?xml version="1.0" encoding="utf-8"?>
<sst xmlns="http://schemas.openxmlformats.org/spreadsheetml/2006/main" count="755" uniqueCount="268">
  <si>
    <t>Province</t>
  </si>
  <si>
    <t>Local Municipality</t>
  </si>
  <si>
    <t>Cost Centre</t>
  </si>
  <si>
    <t>SAPO Region</t>
  </si>
  <si>
    <t>Area</t>
  </si>
  <si>
    <t>Latitude</t>
  </si>
  <si>
    <t>Longitude</t>
  </si>
  <si>
    <t>Saturday
(Closed / Open)</t>
  </si>
  <si>
    <t>Sunday
(Closed / Open)</t>
  </si>
  <si>
    <t>Urban/Rural</t>
  </si>
  <si>
    <t>Physical address 
(Street Name)</t>
  </si>
  <si>
    <t>Physical Address (Street Number)</t>
  </si>
  <si>
    <t>Physical address 
Ccity / Town Name)</t>
  </si>
  <si>
    <t>Branch Name</t>
  </si>
  <si>
    <t>Collection Frequency (Collections per Week)</t>
  </si>
  <si>
    <t xml:space="preserve">Collection Cost 
(Per Month)
(INCLUDING INSURANCE)
</t>
  </si>
  <si>
    <t xml:space="preserve">Collection Cost 
(Per Month)
(EXCLUDING INSURANCE)
</t>
  </si>
  <si>
    <t>MONTHLY COLLECTION COST - INCLUDING VAT</t>
  </si>
  <si>
    <t>Total Collection Cost 
(Year 1)
(INCLUDING INSURANCE)
(Column Q x 12)</t>
  </si>
  <si>
    <t>YEAR 1 COLLECTION COST - INCLUDING VAT</t>
  </si>
  <si>
    <t>Total Collection Cost 
(Year 1)
(EXCLUDING INSURANCE)
(Column R x 12)</t>
  </si>
  <si>
    <t>Total Collection Cost
Year 2 
(INCLUDING INSURANCE)</t>
  </si>
  <si>
    <t>YEAR 2 COLLECTION COST - INCLUDING VAT
(WITH INCLUSION OF YEARLY INCREMENT)</t>
  </si>
  <si>
    <t>Total Collection Cost
Year 3 
(INCLUDING INSURANCE)</t>
  </si>
  <si>
    <t>YEAR 3 COLLECTION COST - INCLUDING VAT
(WITH INCLUSION OF YEARLY INCREMENT)</t>
  </si>
  <si>
    <t>Total 3 YEAR Collection Cost
(INCLUDING INSURANCE)
(Total of Columns S, U &amp; W)</t>
  </si>
  <si>
    <t>Total Collection Cost
Year 2 
(EXCLUDING INSURANCE)</t>
  </si>
  <si>
    <t>Total Collection Cost
Year 3 
(EXCLUDING INSURANCE)</t>
  </si>
  <si>
    <t xml:space="preserve">Total 3 YEAR Collection Cost
(EXCLUDING INSURANCE)
(Total of Columns T, V &amp; X) </t>
  </si>
  <si>
    <t>TOTAL</t>
  </si>
  <si>
    <t>TOTAL COLLECTION COST - INCLUDING VAT
(WITH INCLUSION OF YEARLY INCREMENT)</t>
  </si>
  <si>
    <t xml:space="preserve">ANNEXURE A - CIT CASH COLLECTION PRICING SCHEDULE </t>
  </si>
  <si>
    <t>PROVINCE</t>
  </si>
  <si>
    <t xml:space="preserve">BIDDER </t>
  </si>
  <si>
    <t>BIDDER TO UPDATE</t>
  </si>
  <si>
    <t>MPUMALANGA</t>
  </si>
  <si>
    <t>ACORNHOEK</t>
  </si>
  <si>
    <t>North</t>
  </si>
  <si>
    <t>Mpumalanga</t>
  </si>
  <si>
    <t xml:space="preserve">Ehlanzeni </t>
  </si>
  <si>
    <t>Rural</t>
  </si>
  <si>
    <t>AMERSFOORT</t>
  </si>
  <si>
    <t xml:space="preserve">Gert Sibande </t>
  </si>
  <si>
    <t>Urban</t>
  </si>
  <si>
    <t>AMSTERDAM</t>
  </si>
  <si>
    <t xml:space="preserve"> 26.835038</t>
  </si>
  <si>
    <t>BABETHU (RPO)</t>
  </si>
  <si>
    <t xml:space="preserve">Nkangala </t>
  </si>
  <si>
    <t>BADPLAAS</t>
  </si>
  <si>
    <t>BALFOUR, TVL</t>
  </si>
  <si>
    <t>BAMOKGOKO</t>
  </si>
  <si>
    <t>BARBERTON (RPO)</t>
  </si>
  <si>
    <t>BELFAST</t>
  </si>
  <si>
    <t>BETHAL</t>
  </si>
  <si>
    <t>BOSBOKRAND</t>
  </si>
  <si>
    <t>BREYTEN</t>
  </si>
  <si>
    <t>CAROLINA</t>
  </si>
  <si>
    <t>CASTEEL (RPO)</t>
  </si>
  <si>
    <t>CHRISSIESMEER</t>
  </si>
  <si>
    <t>DAGGAKRAAL</t>
  </si>
  <si>
    <t>DUNDONALD</t>
  </si>
  <si>
    <t>ELUKWATINI</t>
  </si>
  <si>
    <t>EMALAHLENI CENTRAL</t>
  </si>
  <si>
    <t>EMPUMALANGA</t>
  </si>
  <si>
    <t>ERMELO</t>
  </si>
  <si>
    <t>EVANDER</t>
  </si>
  <si>
    <t>FERNIE NORTH</t>
  </si>
  <si>
    <t>GA-NALA</t>
  </si>
  <si>
    <t>GRASKOP</t>
  </si>
  <si>
    <t>GREYLINGSTAD</t>
  </si>
  <si>
    <t>HENDRINA</t>
  </si>
  <si>
    <t>HLUVUKANI</t>
  </si>
  <si>
    <t>KABOKWENI</t>
  </si>
  <si>
    <t>KAYEDWA POST OFFICE</t>
  </si>
  <si>
    <t>KINROSS</t>
  </si>
  <si>
    <t>KWALUGEDLANE</t>
  </si>
  <si>
    <t>KWA-MHLANGA</t>
  </si>
  <si>
    <t>-32.000946</t>
  </si>
  <si>
    <t xml:space="preserve"> 27.580994</t>
  </si>
  <si>
    <t>LERAATSFONTEIN</t>
  </si>
  <si>
    <t>LESLIE</t>
  </si>
  <si>
    <t>LYDENBURG</t>
  </si>
  <si>
    <t>MACHADODORP</t>
  </si>
  <si>
    <t>MALELANE</t>
  </si>
  <si>
    <t>MAROBOGO</t>
  </si>
  <si>
    <t>MBIBANE</t>
  </si>
  <si>
    <t>MIDDELBURG, N TVL</t>
  </si>
  <si>
    <t>MKHUHLU</t>
  </si>
  <si>
    <t>-27.192321</t>
  </si>
  <si>
    <t xml:space="preserve"> 25.330234</t>
  </si>
  <si>
    <t>MPULUZI</t>
  </si>
  <si>
    <t>NELSPRUIT</t>
  </si>
  <si>
    <t>OGIES (RPO)</t>
  </si>
  <si>
    <t>PIET RETIEF</t>
  </si>
  <si>
    <t>ROOSSENEKAL</t>
  </si>
  <si>
    <t>SABIE</t>
  </si>
  <si>
    <t>SECUNDA</t>
  </si>
  <si>
    <t>SHONGWE MISSION</t>
  </si>
  <si>
    <t>SIYABUSWA</t>
  </si>
  <si>
    <t>SKILPADFONTEIN (RPO)</t>
  </si>
  <si>
    <t>STANDERTON</t>
  </si>
  <si>
    <t>STOFFBERG</t>
  </si>
  <si>
    <t>SUNDRA (RPO)</t>
  </si>
  <si>
    <t>THULAMAHASHE</t>
  </si>
  <si>
    <t>VOLKSRUST</t>
  </si>
  <si>
    <t>WAKKERSTROOM</t>
  </si>
  <si>
    <t>WATERVAL-BOVEN</t>
  </si>
  <si>
    <t>WITRIVIER</t>
  </si>
  <si>
    <t>XIMHUNGWE</t>
  </si>
  <si>
    <t>ZZZ MOTETI (RPO)</t>
  </si>
  <si>
    <t>Acornhoek</t>
  </si>
  <si>
    <t>Bushbuckridge</t>
  </si>
  <si>
    <t>Amersfoort</t>
  </si>
  <si>
    <t>Pixley Ka Seme</t>
  </si>
  <si>
    <t>Amsterdam</t>
  </si>
  <si>
    <t>Mkhondo</t>
  </si>
  <si>
    <t>Dr JS Moroka</t>
  </si>
  <si>
    <t>Badplaas</t>
  </si>
  <si>
    <t>Albert Luthuli</t>
  </si>
  <si>
    <t>Dipaleseng</t>
  </si>
  <si>
    <t>Barberton</t>
  </si>
  <si>
    <t>Umjindi</t>
  </si>
  <si>
    <t>Belfast</t>
  </si>
  <si>
    <t>Emakhazeni</t>
  </si>
  <si>
    <t>Bethal</t>
  </si>
  <si>
    <t>Govan Mbeki</t>
  </si>
  <si>
    <t>Bosbokrand</t>
  </si>
  <si>
    <t>Breyten</t>
  </si>
  <si>
    <t>Msukaligwa</t>
  </si>
  <si>
    <t>Carolina</t>
  </si>
  <si>
    <t>Casteel</t>
  </si>
  <si>
    <t>Chrissiesmeer</t>
  </si>
  <si>
    <t>Daggakraal</t>
  </si>
  <si>
    <t>Dundonald</t>
  </si>
  <si>
    <t>Elukwatini</t>
  </si>
  <si>
    <t>Emalahleni</t>
  </si>
  <si>
    <t>Thembisile Hani</t>
  </si>
  <si>
    <t>Ermelo</t>
  </si>
  <si>
    <t>Evander</t>
  </si>
  <si>
    <t>Fernie North</t>
  </si>
  <si>
    <t>Graskop</t>
  </si>
  <si>
    <t>Thaba Chweu</t>
  </si>
  <si>
    <t>Greylingstad</t>
  </si>
  <si>
    <t>Hendrina</t>
  </si>
  <si>
    <t>Steve Tshwete</t>
  </si>
  <si>
    <t>Hluvukani</t>
  </si>
  <si>
    <t>Kabokweni</t>
  </si>
  <si>
    <t>Mbombela</t>
  </si>
  <si>
    <t>Kinross</t>
  </si>
  <si>
    <t>Kwalugedlane</t>
  </si>
  <si>
    <t>Nkomazi</t>
  </si>
  <si>
    <t>Leslie</t>
  </si>
  <si>
    <t>Lydenburg</t>
  </si>
  <si>
    <t>Machadodorp</t>
  </si>
  <si>
    <t>Malelane</t>
  </si>
  <si>
    <t>Mbibane</t>
  </si>
  <si>
    <t>Middelburg</t>
  </si>
  <si>
    <t>Mkhuhlu</t>
  </si>
  <si>
    <t>Mpuluzi</t>
  </si>
  <si>
    <t>Nelspruit</t>
  </si>
  <si>
    <t>Ogies</t>
  </si>
  <si>
    <t>Piet Retief</t>
  </si>
  <si>
    <t>Roossenekal</t>
  </si>
  <si>
    <t>Elias Motsoaledi</t>
  </si>
  <si>
    <t>Sabie</t>
  </si>
  <si>
    <t>Secunda</t>
  </si>
  <si>
    <t>Shongwe Mission</t>
  </si>
  <si>
    <t>Siyabuswa</t>
  </si>
  <si>
    <t>Standerton</t>
  </si>
  <si>
    <t>Lekwa</t>
  </si>
  <si>
    <t>Sundra</t>
  </si>
  <si>
    <t>Victor Khanye</t>
  </si>
  <si>
    <t>Thulamahashe</t>
  </si>
  <si>
    <t>Volksrust</t>
  </si>
  <si>
    <t>Wakkerstroom</t>
  </si>
  <si>
    <t>Waterval-Boven</t>
  </si>
  <si>
    <t>Witrivier</t>
  </si>
  <si>
    <t>Ximhungwe</t>
  </si>
  <si>
    <t>N/A</t>
  </si>
  <si>
    <t>15</t>
  </si>
  <si>
    <t>Plein Street</t>
  </si>
  <si>
    <t>Cnr Voortrekker and President Street</t>
  </si>
  <si>
    <t>Main Road</t>
  </si>
  <si>
    <t>Kameelrivier</t>
  </si>
  <si>
    <t>1</t>
  </si>
  <si>
    <t>Barnard Str</t>
  </si>
  <si>
    <t>97</t>
  </si>
  <si>
    <t>Petunia Street</t>
  </si>
  <si>
    <t>Balfour</t>
  </si>
  <si>
    <t>Hammanskraal</t>
  </si>
  <si>
    <t>Friendly Grocer President street</t>
  </si>
  <si>
    <t>Corner Vermoten &amp; Fitzgerald</t>
  </si>
  <si>
    <t>42</t>
  </si>
  <si>
    <t>Chris Hani Str</t>
  </si>
  <si>
    <t>49</t>
  </si>
  <si>
    <t>Breytenbach Str</t>
  </si>
  <si>
    <t>40</t>
  </si>
  <si>
    <t>Voortrekker Street</t>
  </si>
  <si>
    <t>81</t>
  </si>
  <si>
    <t>Parkwood Str</t>
  </si>
  <si>
    <t>Daggakraal Thusong Centre</t>
  </si>
  <si>
    <t>E1166</t>
  </si>
  <si>
    <t>14-18</t>
  </si>
  <si>
    <t>Paul Kruger Street</t>
  </si>
  <si>
    <t>Kwagga Plaza</t>
  </si>
  <si>
    <t>Kwaggafontein</t>
  </si>
  <si>
    <t>28</t>
  </si>
  <si>
    <t>Jan Van Riebeeck Str</t>
  </si>
  <si>
    <t>Ghent Str</t>
  </si>
  <si>
    <t>E1340</t>
  </si>
  <si>
    <t>E1340 Thusong Centre</t>
  </si>
  <si>
    <t>Gizelle Str</t>
  </si>
  <si>
    <t>Ga-Nala Kriel</t>
  </si>
  <si>
    <t>Main Street, Graskop</t>
  </si>
  <si>
    <t>502</t>
  </si>
  <si>
    <t>45 B</t>
  </si>
  <si>
    <t>Church Street</t>
  </si>
  <si>
    <t>Manyeleti, Main Road</t>
  </si>
  <si>
    <t>1201</t>
  </si>
  <si>
    <t>Main Road, Kabokweni</t>
  </si>
  <si>
    <t>11</t>
  </si>
  <si>
    <t>Park Str</t>
  </si>
  <si>
    <t>Emangweni Main Road</t>
  </si>
  <si>
    <t>Kwamhlanga</t>
  </si>
  <si>
    <t>Cnr Watermeyer &amp; Stevenson Str</t>
  </si>
  <si>
    <t>13</t>
  </si>
  <si>
    <t>Norda Str</t>
  </si>
  <si>
    <t>38</t>
  </si>
  <si>
    <t>22</t>
  </si>
  <si>
    <t>Potgieter Street</t>
  </si>
  <si>
    <t>Stand 1</t>
  </si>
  <si>
    <t>Tweefontein</t>
  </si>
  <si>
    <t>Cnr Ong &amp; Sadc Str</t>
  </si>
  <si>
    <t>Matikwana Street</t>
  </si>
  <si>
    <t>17</t>
  </si>
  <si>
    <t>Van Riebeeck Street</t>
  </si>
  <si>
    <t>9</t>
  </si>
  <si>
    <t>Kruger Str</t>
  </si>
  <si>
    <t>Hugo Street</t>
  </si>
  <si>
    <t>Lourens Muller Str</t>
  </si>
  <si>
    <t>10</t>
  </si>
  <si>
    <t>Damara Street</t>
  </si>
  <si>
    <t>Piet Retief Str</t>
  </si>
  <si>
    <t>Cnr R555 Laersdrif</t>
  </si>
  <si>
    <t>Laersdrif Road</t>
  </si>
  <si>
    <t>Stofberg</t>
  </si>
  <si>
    <t>Lifestyle Supermarket</t>
  </si>
  <si>
    <t>931</t>
  </si>
  <si>
    <t>Vrede Str</t>
  </si>
  <si>
    <t>151</t>
  </si>
  <si>
    <t>3</t>
  </si>
  <si>
    <t>25</t>
  </si>
  <si>
    <t>Chief Mgiyeni Khumalo Street</t>
  </si>
  <si>
    <t>Open every Saturday</t>
  </si>
  <si>
    <t>Closed</t>
  </si>
  <si>
    <t>Closed every second and last Saturday</t>
  </si>
  <si>
    <t>Moteti</t>
  </si>
  <si>
    <t>Corner Dennilton and R573 Road Moteti</t>
  </si>
  <si>
    <t xml:space="preserve">Inactive </t>
  </si>
  <si>
    <t>Status</t>
  </si>
  <si>
    <t>No Street Number Available</t>
  </si>
  <si>
    <t xml:space="preserve">Total Project Cost over 3 YEARS
(INCLUDING INSURANCE)
</t>
  </si>
  <si>
    <t xml:space="preserve">TOTAL PROJECT COST OVER 3 YEARS 
</t>
  </si>
  <si>
    <t xml:space="preserve">Total Project Cost over 3 YEARS
(EXCLUDING INSURANCE)
</t>
  </si>
  <si>
    <t xml:space="preserve">YEAR 2 COLLECTION COST - INCLUDING VAT
</t>
  </si>
  <si>
    <t xml:space="preserve">YEAR 3 COLLECTION COST - INCLUDING VAT
</t>
  </si>
  <si>
    <t xml:space="preserve">Total Collection Cost 
(Year 1)
(INCLUDING INSURANCE)
</t>
  </si>
  <si>
    <t xml:space="preserve">Total Collection Cost 
(Year 1)
(EXCLUDING INSURANCE)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</si>
</sst>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"/>
    <numFmt numFmtId="165" formatCode="#,##0.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</font>
    <font>
      <sz val="2"/>
      <color theme="1"/>
      <name val="Calibri"/>
      <family val="2"/>
      <scheme val="minor"/>
    </font>
    <font>
      <b/>
      <sz val="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5"/>
      <color rgb="FF0000CC"/>
      <name val="Calibri"/>
      <family val="2"/>
      <scheme val="minor"/>
    </font>
    <font>
      <sz val="2"/>
      <color rgb="FF0000CC"/>
      <name val="Calibri"/>
      <family val="2"/>
      <scheme val="minor"/>
    </font>
    <font>
      <b/>
      <sz val="5"/>
      <color rgb="FFFF0000"/>
      <name val="Calibri"/>
      <family val="2"/>
      <scheme val="minor"/>
    </font>
    <font>
      <b/>
      <sz val="2"/>
      <color rgb="FFFF0000"/>
      <name val="Calibri"/>
      <family val="2"/>
      <scheme val="minor"/>
    </font>
    <font>
      <b/>
      <sz val="2"/>
      <color theme="1"/>
      <name val="Calibri"/>
      <family val="2"/>
      <scheme val="minor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sz val="1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3" fillId="6" borderId="1" xfId="0" applyFont="1" applyFill="1" applyBorder="1" applyAlignment="1">
      <alignment horizontal="center" vertical="center"/>
    </xf>
    <xf numFmtId="43" fontId="4" fillId="6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43" fontId="12" fillId="6" borderId="1" xfId="1" applyFont="1" applyFill="1" applyBorder="1" applyAlignment="1">
      <alignment horizontal="center" vertical="center" wrapText="1"/>
    </xf>
    <xf numFmtId="43" fontId="4" fillId="9" borderId="1" xfId="1" applyFont="1" applyFill="1" applyBorder="1" applyAlignment="1">
      <alignment horizontal="center" vertical="center" wrapText="1"/>
    </xf>
    <xf numFmtId="43" fontId="12" fillId="9" borderId="1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 wrapText="1"/>
    </xf>
    <xf numFmtId="43" fontId="12" fillId="11" borderId="1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12" fillId="4" borderId="1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top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2" borderId="0" xfId="0" applyFont="1" applyFill="1" applyAlignment="1">
      <alignment horizontal="justify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3" fontId="15" fillId="2" borderId="0" xfId="1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8" fillId="12" borderId="1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12" fillId="10" borderId="1" xfId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43" fontId="19" fillId="10" borderId="1" xfId="1" applyFont="1" applyFill="1" applyBorder="1" applyAlignment="1">
      <alignment horizontal="center" vertical="center" wrapText="1"/>
    </xf>
    <xf numFmtId="43" fontId="20" fillId="10" borderId="1" xfId="1" applyFont="1" applyFill="1" applyBorder="1" applyAlignment="1">
      <alignment horizontal="center" vertical="center" wrapText="1"/>
    </xf>
    <xf numFmtId="43" fontId="19" fillId="11" borderId="1" xfId="1" applyFont="1" applyFill="1" applyBorder="1" applyAlignment="1">
      <alignment horizontal="center" vertical="center" wrapText="1"/>
    </xf>
    <xf numFmtId="43" fontId="20" fillId="11" borderId="1" xfId="1" applyFont="1" applyFill="1" applyBorder="1" applyAlignment="1">
      <alignment horizontal="center" vertical="center" wrapText="1"/>
    </xf>
    <xf numFmtId="43" fontId="19" fillId="9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43" fontId="2" fillId="6" borderId="1" xfId="1" applyFont="1" applyFill="1" applyBorder="1" applyAlignment="1">
      <alignment horizontal="right" vertical="center" wrapText="1"/>
    </xf>
    <xf numFmtId="43" fontId="13" fillId="6" borderId="1" xfId="1" applyFont="1" applyFill="1" applyBorder="1" applyAlignment="1">
      <alignment horizontal="right" vertical="center" wrapText="1"/>
    </xf>
    <xf numFmtId="43" fontId="2" fillId="10" borderId="1" xfId="1" applyFont="1" applyFill="1" applyBorder="1" applyAlignment="1">
      <alignment horizontal="right" vertical="center" wrapText="1"/>
    </xf>
    <xf numFmtId="43" fontId="13" fillId="10" borderId="1" xfId="1" applyFont="1" applyFill="1" applyBorder="1" applyAlignment="1">
      <alignment horizontal="right" vertical="center" wrapText="1"/>
    </xf>
    <xf numFmtId="43" fontId="2" fillId="11" borderId="1" xfId="1" applyFont="1" applyFill="1" applyBorder="1" applyAlignment="1">
      <alignment horizontal="right" vertical="center" wrapText="1"/>
    </xf>
    <xf numFmtId="43" fontId="13" fillId="11" borderId="1" xfId="1" applyFont="1" applyFill="1" applyBorder="1" applyAlignment="1">
      <alignment horizontal="right" vertical="center" wrapText="1"/>
    </xf>
    <xf numFmtId="43" fontId="2" fillId="9" borderId="1" xfId="1" applyFont="1" applyFill="1" applyBorder="1" applyAlignment="1">
      <alignment horizontal="right" vertical="center" wrapText="1"/>
    </xf>
    <xf numFmtId="43" fontId="4" fillId="4" borderId="1" xfId="1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right" vertical="center" wrapText="1"/>
    </xf>
    <xf numFmtId="43" fontId="13" fillId="2" borderId="0" xfId="1" applyFont="1" applyFill="1" applyAlignment="1">
      <alignment vertical="center"/>
    </xf>
    <xf numFmtId="43" fontId="21" fillId="2" borderId="0" xfId="1" applyFont="1" applyFill="1" applyAlignment="1">
      <alignment vertical="center"/>
    </xf>
    <xf numFmtId="43" fontId="22" fillId="2" borderId="0" xfId="1" applyFont="1" applyFill="1" applyAlignment="1">
      <alignment vertical="center"/>
    </xf>
    <xf numFmtId="43" fontId="13" fillId="9" borderId="1" xfId="1" applyFont="1" applyFill="1" applyBorder="1" applyAlignment="1">
      <alignment horizontal="right" vertical="center" wrapText="1"/>
    </xf>
    <xf numFmtId="43" fontId="5" fillId="2" borderId="0" xfId="1" applyFont="1" applyFill="1" applyAlignment="1">
      <alignment vertical="center"/>
    </xf>
    <xf numFmtId="43" fontId="23" fillId="2" borderId="0" xfId="1" applyFont="1" applyFill="1" applyAlignment="1">
      <alignment vertical="center"/>
    </xf>
    <xf numFmtId="0" fontId="16" fillId="2" borderId="0" xfId="0" applyFont="1" applyFill="1" applyAlignment="1">
      <alignment vertical="center"/>
    </xf>
    <xf numFmtId="43" fontId="24" fillId="2" borderId="0" xfId="1" applyFont="1" applyFill="1" applyAlignment="1">
      <alignment vertical="center"/>
    </xf>
    <xf numFmtId="0" fontId="25" fillId="2" borderId="0" xfId="0" applyFont="1" applyFill="1" applyAlignment="1">
      <alignment vertical="center"/>
    </xf>
    <xf numFmtId="43" fontId="20" fillId="9" borderId="1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top"/>
    </xf>
    <xf numFmtId="43" fontId="27" fillId="11" borderId="1" xfId="1" applyFont="1" applyFill="1" applyBorder="1" applyAlignment="1">
      <alignment horizontal="right" vertical="center" wrapText="1"/>
    </xf>
    <xf numFmtId="43" fontId="27" fillId="9" borderId="1" xfId="1" applyFont="1" applyFill="1" applyBorder="1" applyAlignment="1">
      <alignment horizontal="right" vertical="center" wrapText="1"/>
    </xf>
    <xf numFmtId="0" fontId="27" fillId="2" borderId="0" xfId="0" applyFont="1" applyFill="1" applyAlignment="1">
      <alignment vertical="top"/>
    </xf>
    <xf numFmtId="0" fontId="28" fillId="0" borderId="1" xfId="0" applyFont="1" applyFill="1" applyBorder="1" applyAlignment="1">
      <alignment horizontal="left" vertical="top"/>
    </xf>
    <xf numFmtId="49" fontId="29" fillId="0" borderId="1" xfId="0" applyNumberFormat="1" applyFont="1" applyFill="1" applyBorder="1" applyAlignment="1">
      <alignment horizontal="left" vertical="top" wrapText="1"/>
    </xf>
    <xf numFmtId="165" fontId="29" fillId="0" borderId="1" xfId="0" applyNumberFormat="1" applyFont="1" applyFill="1" applyBorder="1" applyAlignment="1">
      <alignment horizontal="left" vertical="top"/>
    </xf>
    <xf numFmtId="164" fontId="29" fillId="0" borderId="1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43" fontId="4" fillId="10" borderId="1" xfId="1" applyFont="1" applyFill="1" applyBorder="1" applyAlignment="1">
      <alignment horizontal="left" vertical="center" wrapText="1"/>
    </xf>
    <xf numFmtId="43" fontId="12" fillId="10" borderId="1" xfId="1" applyFont="1" applyFill="1" applyBorder="1" applyAlignment="1">
      <alignment horizontal="left" vertical="center" wrapText="1"/>
    </xf>
    <xf numFmtId="43" fontId="4" fillId="4" borderId="1" xfId="1" applyFont="1" applyFill="1" applyBorder="1" applyAlignment="1">
      <alignment horizontal="left" vertical="center" wrapText="1"/>
    </xf>
    <xf numFmtId="43" fontId="12" fillId="4" borderId="1" xfId="1" applyFont="1" applyFill="1" applyBorder="1" applyAlignment="1">
      <alignment horizontal="left" vertical="center" wrapText="1"/>
    </xf>
    <xf numFmtId="43" fontId="11" fillId="10" borderId="3" xfId="1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43" fontId="11" fillId="11" borderId="3" xfId="1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43" fontId="11" fillId="9" borderId="3" xfId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3" fontId="11" fillId="6" borderId="3" xfId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43" fontId="4" fillId="11" borderId="1" xfId="1" applyFont="1" applyFill="1" applyBorder="1" applyAlignment="1">
      <alignment horizontal="left" vertical="top" wrapText="1"/>
    </xf>
    <xf numFmtId="43" fontId="12" fillId="11" borderId="1" xfId="1" applyFont="1" applyFill="1" applyBorder="1" applyAlignment="1">
      <alignment horizontal="left" vertical="top" wrapText="1"/>
    </xf>
    <xf numFmtId="43" fontId="4" fillId="9" borderId="1" xfId="1" applyFont="1" applyFill="1" applyBorder="1" applyAlignment="1">
      <alignment horizontal="left" vertical="top" wrapText="1"/>
    </xf>
    <xf numFmtId="43" fontId="12" fillId="9" borderId="1" xfId="1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CC"/>
      <color rgb="FFD9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activeCell="E7" sqref="E7"/>
    </sheetView>
  </sheetViews>
  <sheetFormatPr defaultColWidth="9.140625" defaultRowHeight="31.5" x14ac:dyDescent="0.25"/>
  <cols>
    <col min="1" max="1" width="1" style="8" customWidth="1"/>
    <col min="2" max="2" width="11.28515625" style="23" bestFit="1" customWidth="1"/>
    <col min="3" max="3" width="22.7109375" style="23" customWidth="1"/>
    <col min="4" max="4" width="15.5703125" style="23" customWidth="1"/>
    <col min="5" max="5" width="11.5703125" style="25" customWidth="1"/>
    <col min="6" max="6" width="18.7109375" style="23" customWidth="1"/>
    <col min="7" max="7" width="18.7109375" style="37" customWidth="1"/>
    <col min="8" max="8" width="14.7109375" style="23" customWidth="1"/>
    <col min="9" max="9" width="18.85546875" style="23" bestFit="1" customWidth="1"/>
    <col min="10" max="10" width="18.85546875" style="24" bestFit="1" customWidth="1"/>
    <col min="11" max="11" width="21.140625" style="23" bestFit="1" customWidth="1"/>
    <col min="12" max="13" width="19" style="78" customWidth="1"/>
    <col min="14" max="14" width="23.5703125" style="24" bestFit="1" customWidth="1"/>
    <col min="15" max="15" width="17.140625" style="23" customWidth="1"/>
    <col min="16" max="16" width="19" style="6" bestFit="1" customWidth="1"/>
    <col min="17" max="18" width="21.85546875" style="33" customWidth="1"/>
    <col min="19" max="20" width="21.7109375" style="33" customWidth="1"/>
    <col min="21" max="21" width="21.85546875" style="33" customWidth="1"/>
    <col min="22" max="22" width="21.7109375" style="33" customWidth="1"/>
    <col min="23" max="23" width="21" style="33" customWidth="1"/>
    <col min="24" max="24" width="21.140625" style="65" customWidth="1"/>
    <col min="25" max="25" width="24.5703125" style="69" customWidth="1"/>
    <col min="26" max="26" width="24.42578125" style="45" customWidth="1"/>
    <col min="27" max="16384" width="9.140625" style="1"/>
  </cols>
  <sheetData>
    <row r="1" spans="1:26" x14ac:dyDescent="0.25">
      <c r="B1" s="105" t="s">
        <v>31</v>
      </c>
      <c r="C1" s="106"/>
      <c r="D1" s="106"/>
      <c r="E1" s="106"/>
      <c r="F1" s="106"/>
    </row>
    <row r="3" spans="1:26" x14ac:dyDescent="0.25">
      <c r="B3" s="105" t="s">
        <v>32</v>
      </c>
      <c r="C3" s="105"/>
      <c r="D3" s="105" t="s">
        <v>35</v>
      </c>
      <c r="E3" s="105"/>
      <c r="F3" s="105"/>
    </row>
    <row r="4" spans="1:26" s="20" customFormat="1" ht="8.25" x14ac:dyDescent="0.25">
      <c r="B4" s="21"/>
      <c r="C4" s="21"/>
      <c r="D4" s="21"/>
      <c r="E4" s="21"/>
      <c r="F4" s="21"/>
      <c r="G4" s="38"/>
      <c r="H4" s="26"/>
      <c r="I4" s="26"/>
      <c r="J4" s="27"/>
      <c r="K4" s="26"/>
      <c r="L4" s="79"/>
      <c r="M4" s="79"/>
      <c r="N4" s="27"/>
      <c r="O4" s="26"/>
      <c r="P4" s="22"/>
      <c r="Q4" s="34"/>
      <c r="R4" s="34"/>
      <c r="S4" s="34"/>
      <c r="T4" s="34"/>
      <c r="U4" s="34"/>
      <c r="V4" s="34"/>
      <c r="W4" s="34"/>
      <c r="X4" s="66"/>
      <c r="Y4" s="70"/>
      <c r="Z4" s="71"/>
    </row>
    <row r="5" spans="1:26" x14ac:dyDescent="0.25">
      <c r="B5" s="105" t="s">
        <v>259</v>
      </c>
      <c r="C5" s="105"/>
      <c r="D5" s="107" t="s">
        <v>258</v>
      </c>
      <c r="E5" s="107"/>
      <c r="F5" s="107"/>
    </row>
    <row r="6" spans="1:26" s="20" customFormat="1" ht="8.25" x14ac:dyDescent="0.25">
      <c r="B6" s="21"/>
      <c r="C6" s="21"/>
      <c r="D6" s="21"/>
      <c r="E6" s="21"/>
      <c r="F6" s="21"/>
      <c r="G6" s="38"/>
      <c r="H6" s="26"/>
      <c r="I6" s="26"/>
      <c r="J6" s="27"/>
      <c r="K6" s="26"/>
      <c r="L6" s="79"/>
      <c r="M6" s="79"/>
      <c r="N6" s="27"/>
      <c r="O6" s="26"/>
      <c r="P6" s="22"/>
      <c r="Q6" s="34"/>
      <c r="R6" s="34"/>
      <c r="S6" s="34"/>
      <c r="T6" s="34"/>
      <c r="U6" s="34"/>
      <c r="V6" s="34"/>
      <c r="W6" s="34"/>
      <c r="X6" s="66"/>
      <c r="Y6" s="70"/>
      <c r="Z6" s="71"/>
    </row>
    <row r="7" spans="1:26" ht="31.5" customHeight="1" x14ac:dyDescent="0.25">
      <c r="E7" s="23"/>
      <c r="Q7" s="108" t="s">
        <v>17</v>
      </c>
      <c r="R7" s="109"/>
      <c r="S7" s="99" t="s">
        <v>19</v>
      </c>
      <c r="T7" s="100"/>
      <c r="U7" s="101" t="s">
        <v>22</v>
      </c>
      <c r="V7" s="102"/>
      <c r="W7" s="103" t="s">
        <v>24</v>
      </c>
      <c r="X7" s="104"/>
      <c r="Y7" s="103" t="s">
        <v>30</v>
      </c>
      <c r="Z7" s="104"/>
    </row>
    <row r="8" spans="1:26" s="11" customFormat="1" ht="5.25" x14ac:dyDescent="0.25">
      <c r="B8" s="28"/>
      <c r="C8" s="28"/>
      <c r="D8" s="28"/>
      <c r="E8" s="29"/>
      <c r="F8" s="28"/>
      <c r="G8" s="39"/>
      <c r="H8" s="28"/>
      <c r="I8" s="28"/>
      <c r="J8" s="30"/>
      <c r="K8" s="28"/>
      <c r="L8" s="80"/>
      <c r="M8" s="80"/>
      <c r="N8" s="30"/>
      <c r="O8" s="28"/>
      <c r="P8" s="12"/>
      <c r="Q8" s="35"/>
      <c r="R8" s="35"/>
      <c r="S8" s="35"/>
      <c r="T8" s="35"/>
      <c r="U8" s="35"/>
      <c r="V8" s="35"/>
      <c r="W8" s="35"/>
      <c r="X8" s="67"/>
      <c r="Y8" s="72"/>
      <c r="Z8" s="73"/>
    </row>
    <row r="9" spans="1:26" s="2" customFormat="1" ht="51" x14ac:dyDescent="0.25">
      <c r="A9" s="7"/>
      <c r="B9" s="9" t="s">
        <v>2</v>
      </c>
      <c r="C9" s="3" t="s">
        <v>13</v>
      </c>
      <c r="D9" s="3" t="s">
        <v>3</v>
      </c>
      <c r="E9" s="4" t="s">
        <v>0</v>
      </c>
      <c r="F9" s="3" t="s">
        <v>1</v>
      </c>
      <c r="G9" s="3" t="s">
        <v>4</v>
      </c>
      <c r="H9" s="5" t="s">
        <v>9</v>
      </c>
      <c r="I9" s="3" t="s">
        <v>11</v>
      </c>
      <c r="J9" s="3" t="s">
        <v>10</v>
      </c>
      <c r="K9" s="3" t="s">
        <v>12</v>
      </c>
      <c r="L9" s="5" t="s">
        <v>5</v>
      </c>
      <c r="M9" s="5" t="s">
        <v>6</v>
      </c>
      <c r="N9" s="3" t="s">
        <v>7</v>
      </c>
      <c r="O9" s="3" t="s">
        <v>8</v>
      </c>
      <c r="P9" s="40" t="s">
        <v>14</v>
      </c>
      <c r="Q9" s="10" t="s">
        <v>15</v>
      </c>
      <c r="R9" s="13" t="s">
        <v>16</v>
      </c>
      <c r="S9" s="41" t="s">
        <v>18</v>
      </c>
      <c r="T9" s="42" t="s">
        <v>20</v>
      </c>
      <c r="U9" s="16" t="s">
        <v>21</v>
      </c>
      <c r="V9" s="17" t="s">
        <v>26</v>
      </c>
      <c r="W9" s="14" t="s">
        <v>23</v>
      </c>
      <c r="X9" s="15" t="s">
        <v>27</v>
      </c>
      <c r="Y9" s="18" t="s">
        <v>25</v>
      </c>
      <c r="Z9" s="19" t="s">
        <v>28</v>
      </c>
    </row>
    <row r="10" spans="1:26" x14ac:dyDescent="0.25">
      <c r="B10" s="31">
        <v>23140</v>
      </c>
      <c r="C10" s="32" t="s">
        <v>76</v>
      </c>
      <c r="D10" s="36" t="s">
        <v>37</v>
      </c>
      <c r="E10" s="32" t="s">
        <v>38</v>
      </c>
      <c r="F10" s="77" t="s">
        <v>136</v>
      </c>
      <c r="G10" s="32" t="s">
        <v>47</v>
      </c>
      <c r="H10" s="32" t="s">
        <v>40</v>
      </c>
      <c r="I10" s="77" t="s">
        <v>178</v>
      </c>
      <c r="J10" s="77" t="s">
        <v>178</v>
      </c>
      <c r="K10" s="77" t="s">
        <v>223</v>
      </c>
      <c r="L10" s="31" t="s">
        <v>77</v>
      </c>
      <c r="M10" s="31" t="s">
        <v>78</v>
      </c>
      <c r="N10" s="77" t="s">
        <v>253</v>
      </c>
      <c r="O10" s="77" t="s">
        <v>254</v>
      </c>
      <c r="P10" s="55">
        <v>3</v>
      </c>
      <c r="Q10" s="56">
        <v>0</v>
      </c>
      <c r="R10" s="57">
        <v>0</v>
      </c>
      <c r="S10" s="58">
        <f>Q10*12</f>
        <v>0</v>
      </c>
      <c r="T10" s="59">
        <f>R10*12</f>
        <v>0</v>
      </c>
      <c r="U10" s="60">
        <v>0</v>
      </c>
      <c r="V10" s="61">
        <v>0</v>
      </c>
      <c r="W10" s="62">
        <v>0</v>
      </c>
      <c r="X10" s="68">
        <v>0</v>
      </c>
      <c r="Y10" s="63">
        <f>S10+U10+W10</f>
        <v>0</v>
      </c>
      <c r="Z10" s="64">
        <f>T10+V10+X10</f>
        <v>0</v>
      </c>
    </row>
    <row r="11" spans="1:26" x14ac:dyDescent="0.25">
      <c r="B11" s="31">
        <v>39799</v>
      </c>
      <c r="C11" s="32" t="s">
        <v>108</v>
      </c>
      <c r="D11" s="36" t="s">
        <v>37</v>
      </c>
      <c r="E11" s="32" t="s">
        <v>38</v>
      </c>
      <c r="F11" s="76" t="s">
        <v>111</v>
      </c>
      <c r="G11" s="32" t="s">
        <v>39</v>
      </c>
      <c r="H11" s="32" t="s">
        <v>43</v>
      </c>
      <c r="I11" s="76" t="s">
        <v>178</v>
      </c>
      <c r="J11" s="76" t="s">
        <v>178</v>
      </c>
      <c r="K11" s="76" t="s">
        <v>177</v>
      </c>
      <c r="L11" s="31">
        <v>-26.189066</v>
      </c>
      <c r="M11" s="31">
        <v>28.029183</v>
      </c>
      <c r="N11" s="76" t="s">
        <v>253</v>
      </c>
      <c r="O11" s="76" t="s">
        <v>254</v>
      </c>
      <c r="P11" s="55">
        <v>2</v>
      </c>
      <c r="Q11" s="56">
        <v>0</v>
      </c>
      <c r="R11" s="57">
        <v>0</v>
      </c>
      <c r="S11" s="58">
        <f>Q11*12</f>
        <v>0</v>
      </c>
      <c r="T11" s="59">
        <f>R11*12</f>
        <v>0</v>
      </c>
      <c r="U11" s="60">
        <v>0</v>
      </c>
      <c r="V11" s="61">
        <v>0</v>
      </c>
      <c r="W11" s="62">
        <v>0</v>
      </c>
      <c r="X11" s="68">
        <v>0</v>
      </c>
      <c r="Y11" s="63">
        <f>S11+U11+W11</f>
        <v>0</v>
      </c>
      <c r="Z11" s="64">
        <f>T11+V11+X11</f>
        <v>0</v>
      </c>
    </row>
  </sheetData>
  <mergeCells count="10">
    <mergeCell ref="S7:T7"/>
    <mergeCell ref="U7:V7"/>
    <mergeCell ref="W7:X7"/>
    <mergeCell ref="Y7:Z7"/>
    <mergeCell ref="B1:F1"/>
    <mergeCell ref="B3:C3"/>
    <mergeCell ref="D3:F3"/>
    <mergeCell ref="B5:C5"/>
    <mergeCell ref="D5:F5"/>
    <mergeCell ref="Q7:R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abSelected="1" zoomScale="90" zoomScaleNormal="90" workbookViewId="0">
      <selection activeCell="D5" sqref="D5:F5"/>
    </sheetView>
  </sheetViews>
  <sheetFormatPr defaultColWidth="9.140625" defaultRowHeight="31.5" x14ac:dyDescent="0.25"/>
  <cols>
    <col min="1" max="1" width="1" style="8" customWidth="1"/>
    <col min="2" max="2" width="11.28515625" style="23" bestFit="1" customWidth="1"/>
    <col min="3" max="3" width="22.7109375" style="23" customWidth="1"/>
    <col min="4" max="4" width="15.5703125" style="23" customWidth="1"/>
    <col min="5" max="5" width="11.5703125" style="25" customWidth="1"/>
    <col min="6" max="6" width="18.7109375" style="23" customWidth="1"/>
    <col min="7" max="7" width="18.7109375" style="37" customWidth="1"/>
    <col min="8" max="8" width="14.7109375" style="23" customWidth="1"/>
    <col min="9" max="9" width="23" style="23" bestFit="1" customWidth="1"/>
    <col min="10" max="10" width="18.85546875" style="24" bestFit="1" customWidth="1"/>
    <col min="11" max="11" width="21.140625" style="23" bestFit="1" customWidth="1"/>
    <col min="12" max="13" width="19" style="78" customWidth="1"/>
    <col min="14" max="14" width="23.5703125" style="24" bestFit="1" customWidth="1"/>
    <col min="15" max="15" width="17.140625" style="23" customWidth="1"/>
    <col min="16" max="16" width="19" style="6" bestFit="1" customWidth="1"/>
    <col min="17" max="18" width="21.7109375" style="33" customWidth="1"/>
    <col min="19" max="19" width="21.85546875" style="33" customWidth="1"/>
    <col min="20" max="20" width="21.7109375" style="33" customWidth="1"/>
    <col min="21" max="21" width="21" style="33" customWidth="1"/>
    <col min="22" max="22" width="21.140625" style="65" customWidth="1"/>
    <col min="23" max="23" width="24.5703125" style="69" customWidth="1"/>
    <col min="24" max="24" width="24.42578125" style="45" customWidth="1"/>
    <col min="25" max="16384" width="9.140625" style="1"/>
  </cols>
  <sheetData>
    <row r="1" spans="1:24" x14ac:dyDescent="0.25">
      <c r="B1" s="105" t="s">
        <v>31</v>
      </c>
      <c r="C1" s="106"/>
      <c r="D1" s="106"/>
      <c r="E1" s="106"/>
      <c r="F1" s="106"/>
    </row>
    <row r="3" spans="1:24" x14ac:dyDescent="0.25">
      <c r="B3" s="105" t="s">
        <v>32</v>
      </c>
      <c r="C3" s="105"/>
      <c r="D3" s="105" t="s">
        <v>35</v>
      </c>
      <c r="E3" s="105"/>
      <c r="F3" s="105"/>
    </row>
    <row r="4" spans="1:24" s="20" customFormat="1" ht="8.25" x14ac:dyDescent="0.25">
      <c r="B4" s="21"/>
      <c r="C4" s="21"/>
      <c r="D4" s="21"/>
      <c r="E4" s="21"/>
      <c r="F4" s="21"/>
      <c r="G4" s="38"/>
      <c r="H4" s="26"/>
      <c r="I4" s="26"/>
      <c r="J4" s="27"/>
      <c r="K4" s="26"/>
      <c r="L4" s="79"/>
      <c r="M4" s="79"/>
      <c r="N4" s="27"/>
      <c r="O4" s="26"/>
      <c r="P4" s="22"/>
      <c r="Q4" s="34"/>
      <c r="R4" s="34"/>
      <c r="S4" s="34"/>
      <c r="T4" s="34"/>
      <c r="U4" s="34"/>
      <c r="V4" s="66"/>
      <c r="W4" s="70"/>
      <c r="X4" s="71"/>
    </row>
    <row r="5" spans="1:24" x14ac:dyDescent="0.25">
      <c r="B5" s="105" t="s">
        <v>33</v>
      </c>
      <c r="C5" s="105"/>
      <c r="D5" s="107" t="s">
        <v>34</v>
      </c>
      <c r="E5" s="107"/>
      <c r="F5" s="107"/>
    </row>
    <row r="6" spans="1:24" s="20" customFormat="1" ht="8.25" x14ac:dyDescent="0.25">
      <c r="B6" s="21"/>
      <c r="C6" s="21"/>
      <c r="D6" s="21"/>
      <c r="E6" s="21"/>
      <c r="F6" s="21"/>
      <c r="G6" s="38"/>
      <c r="H6" s="26"/>
      <c r="I6" s="26"/>
      <c r="J6" s="27"/>
      <c r="K6" s="26"/>
      <c r="L6" s="79"/>
      <c r="M6" s="79"/>
      <c r="N6" s="27"/>
      <c r="O6" s="26"/>
      <c r="P6" s="22"/>
      <c r="Q6" s="34"/>
      <c r="R6" s="34"/>
      <c r="S6" s="34"/>
      <c r="T6" s="34"/>
      <c r="U6" s="34"/>
      <c r="V6" s="66"/>
      <c r="W6" s="70"/>
      <c r="X6" s="71"/>
    </row>
    <row r="7" spans="1:24" ht="31.5" customHeight="1" x14ac:dyDescent="0.25">
      <c r="E7" s="23"/>
      <c r="Q7" s="99" t="s">
        <v>19</v>
      </c>
      <c r="R7" s="100"/>
      <c r="S7" s="99" t="s">
        <v>264</v>
      </c>
      <c r="T7" s="100"/>
      <c r="U7" s="99" t="s">
        <v>265</v>
      </c>
      <c r="V7" s="100"/>
      <c r="W7" s="99" t="s">
        <v>262</v>
      </c>
      <c r="X7" s="100"/>
    </row>
    <row r="8" spans="1:24" s="11" customFormat="1" ht="5.25" x14ac:dyDescent="0.25">
      <c r="B8" s="28"/>
      <c r="C8" s="28"/>
      <c r="D8" s="28"/>
      <c r="E8" s="29"/>
      <c r="F8" s="28"/>
      <c r="G8" s="39"/>
      <c r="H8" s="28"/>
      <c r="I8" s="28"/>
      <c r="J8" s="30"/>
      <c r="K8" s="28"/>
      <c r="L8" s="80"/>
      <c r="M8" s="80"/>
      <c r="N8" s="30"/>
      <c r="O8" s="28"/>
      <c r="P8" s="12"/>
      <c r="Q8" s="35"/>
      <c r="R8" s="35"/>
      <c r="S8" s="35"/>
      <c r="T8" s="35"/>
      <c r="U8" s="35"/>
      <c r="V8" s="67"/>
      <c r="W8" s="72"/>
      <c r="X8" s="73"/>
    </row>
    <row r="9" spans="1:24" s="47" customFormat="1" ht="51" x14ac:dyDescent="0.25">
      <c r="A9" s="89"/>
      <c r="B9" s="90" t="s">
        <v>2</v>
      </c>
      <c r="C9" s="91" t="s">
        <v>13</v>
      </c>
      <c r="D9" s="91" t="s">
        <v>3</v>
      </c>
      <c r="E9" s="92" t="s">
        <v>0</v>
      </c>
      <c r="F9" s="91" t="s">
        <v>1</v>
      </c>
      <c r="G9" s="91" t="s">
        <v>4</v>
      </c>
      <c r="H9" s="93" t="s">
        <v>9</v>
      </c>
      <c r="I9" s="91" t="s">
        <v>11</v>
      </c>
      <c r="J9" s="91" t="s">
        <v>10</v>
      </c>
      <c r="K9" s="91" t="s">
        <v>12</v>
      </c>
      <c r="L9" s="93" t="s">
        <v>5</v>
      </c>
      <c r="M9" s="93" t="s">
        <v>6</v>
      </c>
      <c r="N9" s="91" t="s">
        <v>7</v>
      </c>
      <c r="O9" s="91" t="s">
        <v>8</v>
      </c>
      <c r="P9" s="94" t="s">
        <v>14</v>
      </c>
      <c r="Q9" s="95" t="s">
        <v>266</v>
      </c>
      <c r="R9" s="96" t="s">
        <v>267</v>
      </c>
      <c r="S9" s="110" t="s">
        <v>21</v>
      </c>
      <c r="T9" s="111" t="s">
        <v>26</v>
      </c>
      <c r="U9" s="112" t="s">
        <v>23</v>
      </c>
      <c r="V9" s="113" t="s">
        <v>27</v>
      </c>
      <c r="W9" s="97" t="s">
        <v>261</v>
      </c>
      <c r="X9" s="98" t="s">
        <v>263</v>
      </c>
    </row>
    <row r="10" spans="1:24" x14ac:dyDescent="0.25">
      <c r="B10" s="85">
        <v>10196</v>
      </c>
      <c r="C10" s="85" t="s">
        <v>36</v>
      </c>
      <c r="D10" s="85" t="s">
        <v>37</v>
      </c>
      <c r="E10" s="85" t="s">
        <v>38</v>
      </c>
      <c r="F10" s="86" t="s">
        <v>111</v>
      </c>
      <c r="G10" s="85" t="s">
        <v>39</v>
      </c>
      <c r="H10" s="85" t="s">
        <v>40</v>
      </c>
      <c r="I10" s="86" t="s">
        <v>260</v>
      </c>
      <c r="J10" s="86" t="s">
        <v>178</v>
      </c>
      <c r="K10" s="86" t="s">
        <v>110</v>
      </c>
      <c r="L10" s="85">
        <v>-28.521235999999998</v>
      </c>
      <c r="M10" s="85">
        <v>28.817796999999999</v>
      </c>
      <c r="N10" s="86" t="s">
        <v>253</v>
      </c>
      <c r="O10" s="86" t="s">
        <v>254</v>
      </c>
      <c r="P10" s="55">
        <v>2</v>
      </c>
      <c r="Q10" s="58">
        <v>0</v>
      </c>
      <c r="R10" s="58">
        <v>0</v>
      </c>
      <c r="S10" s="60">
        <v>0</v>
      </c>
      <c r="T10" s="61">
        <v>0</v>
      </c>
      <c r="U10" s="62">
        <v>0</v>
      </c>
      <c r="V10" s="68">
        <v>0</v>
      </c>
      <c r="W10" s="63">
        <f>Q10+S10+U10</f>
        <v>0</v>
      </c>
      <c r="X10" s="64">
        <f>R10+T10+V10</f>
        <v>0</v>
      </c>
    </row>
    <row r="11" spans="1:24" x14ac:dyDescent="0.25">
      <c r="B11" s="85">
        <v>10556</v>
      </c>
      <c r="C11" s="85" t="s">
        <v>41</v>
      </c>
      <c r="D11" s="85" t="s">
        <v>37</v>
      </c>
      <c r="E11" s="85" t="s">
        <v>38</v>
      </c>
      <c r="F11" s="86" t="s">
        <v>113</v>
      </c>
      <c r="G11" s="85" t="s">
        <v>42</v>
      </c>
      <c r="H11" s="85" t="s">
        <v>43</v>
      </c>
      <c r="I11" s="86" t="s">
        <v>179</v>
      </c>
      <c r="J11" s="86" t="s">
        <v>180</v>
      </c>
      <c r="K11" s="86" t="s">
        <v>112</v>
      </c>
      <c r="L11" s="85">
        <v>-27.8007666666667</v>
      </c>
      <c r="M11" s="85">
        <v>28.429649999999999</v>
      </c>
      <c r="N11" s="86" t="s">
        <v>253</v>
      </c>
      <c r="O11" s="86" t="s">
        <v>254</v>
      </c>
      <c r="P11" s="55">
        <v>2</v>
      </c>
      <c r="Q11" s="58">
        <v>0</v>
      </c>
      <c r="R11" s="58">
        <v>0</v>
      </c>
      <c r="S11" s="60">
        <v>0</v>
      </c>
      <c r="T11" s="61">
        <v>0</v>
      </c>
      <c r="U11" s="62">
        <v>0</v>
      </c>
      <c r="V11" s="68">
        <v>0</v>
      </c>
      <c r="W11" s="63">
        <f t="shared" ref="W11:W70" si="0">Q11+S11+U11</f>
        <v>0</v>
      </c>
      <c r="X11" s="64">
        <f t="shared" ref="X11:X70" si="1">R11+T11+V11</f>
        <v>0</v>
      </c>
    </row>
    <row r="12" spans="1:24" ht="33" x14ac:dyDescent="0.25">
      <c r="B12" s="85">
        <v>10598</v>
      </c>
      <c r="C12" s="85" t="s">
        <v>44</v>
      </c>
      <c r="D12" s="85" t="s">
        <v>37</v>
      </c>
      <c r="E12" s="85" t="s">
        <v>38</v>
      </c>
      <c r="F12" s="86" t="s">
        <v>115</v>
      </c>
      <c r="G12" s="85" t="s">
        <v>42</v>
      </c>
      <c r="H12" s="85" t="s">
        <v>43</v>
      </c>
      <c r="I12" s="86" t="s">
        <v>260</v>
      </c>
      <c r="J12" s="86" t="s">
        <v>181</v>
      </c>
      <c r="K12" s="86" t="s">
        <v>114</v>
      </c>
      <c r="L12" s="85">
        <v>-30.417052999999999</v>
      </c>
      <c r="M12" s="85" t="s">
        <v>45</v>
      </c>
      <c r="N12" s="86" t="s">
        <v>253</v>
      </c>
      <c r="O12" s="86" t="s">
        <v>254</v>
      </c>
      <c r="P12" s="55">
        <v>2</v>
      </c>
      <c r="Q12" s="58">
        <v>0</v>
      </c>
      <c r="R12" s="58">
        <v>0</v>
      </c>
      <c r="S12" s="60">
        <v>0</v>
      </c>
      <c r="T12" s="61">
        <v>0</v>
      </c>
      <c r="U12" s="62">
        <v>0</v>
      </c>
      <c r="V12" s="68">
        <v>0</v>
      </c>
      <c r="W12" s="63">
        <f t="shared" si="0"/>
        <v>0</v>
      </c>
      <c r="X12" s="64">
        <f t="shared" si="1"/>
        <v>0</v>
      </c>
    </row>
    <row r="13" spans="1:24" x14ac:dyDescent="0.25">
      <c r="B13" s="85">
        <v>19445</v>
      </c>
      <c r="C13" s="85" t="s">
        <v>46</v>
      </c>
      <c r="D13" s="85" t="s">
        <v>37</v>
      </c>
      <c r="E13" s="85" t="s">
        <v>38</v>
      </c>
      <c r="F13" s="86" t="s">
        <v>116</v>
      </c>
      <c r="G13" s="85" t="s">
        <v>47</v>
      </c>
      <c r="H13" s="85" t="s">
        <v>40</v>
      </c>
      <c r="I13" s="86" t="s">
        <v>260</v>
      </c>
      <c r="J13" s="86" t="s">
        <v>182</v>
      </c>
      <c r="K13" s="86" t="s">
        <v>183</v>
      </c>
      <c r="L13" s="87">
        <v>-25.126927999999999</v>
      </c>
      <c r="M13" s="88">
        <v>28.995856</v>
      </c>
      <c r="N13" s="86" t="s">
        <v>253</v>
      </c>
      <c r="O13" s="86" t="s">
        <v>254</v>
      </c>
      <c r="P13" s="55">
        <v>3</v>
      </c>
      <c r="Q13" s="58">
        <v>0</v>
      </c>
      <c r="R13" s="58">
        <v>0</v>
      </c>
      <c r="S13" s="60">
        <v>0</v>
      </c>
      <c r="T13" s="61">
        <v>0</v>
      </c>
      <c r="U13" s="62">
        <v>0</v>
      </c>
      <c r="V13" s="68">
        <v>0</v>
      </c>
      <c r="W13" s="63">
        <f t="shared" si="0"/>
        <v>0</v>
      </c>
      <c r="X13" s="64">
        <f t="shared" si="1"/>
        <v>0</v>
      </c>
    </row>
    <row r="14" spans="1:24" x14ac:dyDescent="0.25">
      <c r="B14" s="85">
        <v>10959</v>
      </c>
      <c r="C14" s="85" t="s">
        <v>48</v>
      </c>
      <c r="D14" s="85" t="s">
        <v>37</v>
      </c>
      <c r="E14" s="85" t="s">
        <v>38</v>
      </c>
      <c r="F14" s="86" t="s">
        <v>118</v>
      </c>
      <c r="G14" s="85" t="s">
        <v>42</v>
      </c>
      <c r="H14" s="85" t="s">
        <v>40</v>
      </c>
      <c r="I14" s="86" t="s">
        <v>184</v>
      </c>
      <c r="J14" s="86" t="s">
        <v>185</v>
      </c>
      <c r="K14" s="86" t="s">
        <v>117</v>
      </c>
      <c r="L14" s="85">
        <v>-29.216370999999999</v>
      </c>
      <c r="M14" s="85">
        <v>26.845616</v>
      </c>
      <c r="N14" s="86" t="s">
        <v>253</v>
      </c>
      <c r="O14" s="86" t="s">
        <v>254</v>
      </c>
      <c r="P14" s="55">
        <v>3</v>
      </c>
      <c r="Q14" s="58">
        <v>0</v>
      </c>
      <c r="R14" s="58">
        <v>0</v>
      </c>
      <c r="S14" s="60">
        <v>0</v>
      </c>
      <c r="T14" s="61">
        <v>0</v>
      </c>
      <c r="U14" s="62">
        <v>0</v>
      </c>
      <c r="V14" s="68">
        <v>0</v>
      </c>
      <c r="W14" s="63">
        <f t="shared" si="0"/>
        <v>0</v>
      </c>
      <c r="X14" s="64">
        <f t="shared" si="1"/>
        <v>0</v>
      </c>
    </row>
    <row r="15" spans="1:24" x14ac:dyDescent="0.25">
      <c r="B15" s="85">
        <v>11035</v>
      </c>
      <c r="C15" s="85" t="s">
        <v>49</v>
      </c>
      <c r="D15" s="85" t="s">
        <v>37</v>
      </c>
      <c r="E15" s="85" t="s">
        <v>38</v>
      </c>
      <c r="F15" s="86" t="s">
        <v>119</v>
      </c>
      <c r="G15" s="85" t="s">
        <v>42</v>
      </c>
      <c r="H15" s="85" t="s">
        <v>43</v>
      </c>
      <c r="I15" s="86" t="s">
        <v>186</v>
      </c>
      <c r="J15" s="86" t="s">
        <v>187</v>
      </c>
      <c r="K15" s="86" t="s">
        <v>188</v>
      </c>
      <c r="L15" s="85">
        <v>-28.582252</v>
      </c>
      <c r="M15" s="85">
        <v>28.828987000000001</v>
      </c>
      <c r="N15" s="86" t="s">
        <v>253</v>
      </c>
      <c r="O15" s="86" t="s">
        <v>254</v>
      </c>
      <c r="P15" s="55">
        <v>3</v>
      </c>
      <c r="Q15" s="58">
        <v>0</v>
      </c>
      <c r="R15" s="58">
        <v>0</v>
      </c>
      <c r="S15" s="60">
        <v>0</v>
      </c>
      <c r="T15" s="61">
        <v>0</v>
      </c>
      <c r="U15" s="62">
        <v>0</v>
      </c>
      <c r="V15" s="68">
        <v>0</v>
      </c>
      <c r="W15" s="63">
        <f t="shared" si="0"/>
        <v>0</v>
      </c>
      <c r="X15" s="64">
        <f t="shared" si="1"/>
        <v>0</v>
      </c>
    </row>
    <row r="16" spans="1:24" x14ac:dyDescent="0.25">
      <c r="B16" s="85">
        <v>95780</v>
      </c>
      <c r="C16" s="85" t="s">
        <v>50</v>
      </c>
      <c r="D16" s="85" t="s">
        <v>37</v>
      </c>
      <c r="E16" s="85" t="s">
        <v>38</v>
      </c>
      <c r="F16" s="86" t="s">
        <v>116</v>
      </c>
      <c r="G16" s="85" t="s">
        <v>47</v>
      </c>
      <c r="H16" s="85" t="s">
        <v>40</v>
      </c>
      <c r="I16" s="86" t="s">
        <v>260</v>
      </c>
      <c r="J16" s="86" t="s">
        <v>178</v>
      </c>
      <c r="K16" s="86" t="s">
        <v>189</v>
      </c>
      <c r="L16" s="85">
        <v>-33.904969999999999</v>
      </c>
      <c r="M16" s="85">
        <v>18.598189999999999</v>
      </c>
      <c r="N16" s="86" t="s">
        <v>253</v>
      </c>
      <c r="O16" s="86" t="s">
        <v>254</v>
      </c>
      <c r="P16" s="55">
        <v>3</v>
      </c>
      <c r="Q16" s="58">
        <v>0</v>
      </c>
      <c r="R16" s="58">
        <v>0</v>
      </c>
      <c r="S16" s="60">
        <v>0</v>
      </c>
      <c r="T16" s="61">
        <v>0</v>
      </c>
      <c r="U16" s="62">
        <v>0</v>
      </c>
      <c r="V16" s="68">
        <v>0</v>
      </c>
      <c r="W16" s="63">
        <f t="shared" si="0"/>
        <v>0</v>
      </c>
      <c r="X16" s="64">
        <f t="shared" si="1"/>
        <v>0</v>
      </c>
    </row>
    <row r="17" spans="1:24" ht="33" x14ac:dyDescent="0.25">
      <c r="B17" s="85">
        <v>11902</v>
      </c>
      <c r="C17" s="85" t="s">
        <v>51</v>
      </c>
      <c r="D17" s="85" t="s">
        <v>37</v>
      </c>
      <c r="E17" s="85" t="s">
        <v>38</v>
      </c>
      <c r="F17" s="86" t="s">
        <v>121</v>
      </c>
      <c r="G17" s="85" t="s">
        <v>39</v>
      </c>
      <c r="H17" s="85" t="s">
        <v>43</v>
      </c>
      <c r="I17" s="86" t="s">
        <v>184</v>
      </c>
      <c r="J17" s="86" t="s">
        <v>190</v>
      </c>
      <c r="K17" s="86" t="s">
        <v>120</v>
      </c>
      <c r="L17" s="85">
        <v>-28.519552999999998</v>
      </c>
      <c r="M17" s="85">
        <v>27.011669999999999</v>
      </c>
      <c r="N17" s="86" t="s">
        <v>253</v>
      </c>
      <c r="O17" s="86" t="s">
        <v>254</v>
      </c>
      <c r="P17" s="55">
        <v>1</v>
      </c>
      <c r="Q17" s="58">
        <v>0</v>
      </c>
      <c r="R17" s="58">
        <v>0</v>
      </c>
      <c r="S17" s="60">
        <v>0</v>
      </c>
      <c r="T17" s="61">
        <v>0</v>
      </c>
      <c r="U17" s="62">
        <v>0</v>
      </c>
      <c r="V17" s="68">
        <v>0</v>
      </c>
      <c r="W17" s="63">
        <f t="shared" si="0"/>
        <v>0</v>
      </c>
      <c r="X17" s="64">
        <f t="shared" si="1"/>
        <v>0</v>
      </c>
    </row>
    <row r="18" spans="1:24" ht="33" x14ac:dyDescent="0.25">
      <c r="B18" s="85">
        <v>11517</v>
      </c>
      <c r="C18" s="85" t="s">
        <v>52</v>
      </c>
      <c r="D18" s="85" t="s">
        <v>37</v>
      </c>
      <c r="E18" s="85" t="s">
        <v>38</v>
      </c>
      <c r="F18" s="86" t="s">
        <v>123</v>
      </c>
      <c r="G18" s="85" t="s">
        <v>47</v>
      </c>
      <c r="H18" s="85" t="s">
        <v>43</v>
      </c>
      <c r="I18" s="86" t="s">
        <v>260</v>
      </c>
      <c r="J18" s="86" t="s">
        <v>191</v>
      </c>
      <c r="K18" s="86" t="s">
        <v>122</v>
      </c>
      <c r="L18" s="85">
        <v>-27.426850000000002</v>
      </c>
      <c r="M18" s="85">
        <v>29.163</v>
      </c>
      <c r="N18" s="86" t="s">
        <v>253</v>
      </c>
      <c r="O18" s="86" t="s">
        <v>254</v>
      </c>
      <c r="P18" s="55">
        <v>3</v>
      </c>
      <c r="Q18" s="58">
        <v>0</v>
      </c>
      <c r="R18" s="58">
        <v>0</v>
      </c>
      <c r="S18" s="60">
        <v>0</v>
      </c>
      <c r="T18" s="61">
        <v>0</v>
      </c>
      <c r="U18" s="62">
        <v>0</v>
      </c>
      <c r="V18" s="68">
        <v>0</v>
      </c>
      <c r="W18" s="63">
        <f t="shared" si="0"/>
        <v>0</v>
      </c>
      <c r="X18" s="64">
        <f t="shared" si="1"/>
        <v>0</v>
      </c>
    </row>
    <row r="19" spans="1:24" x14ac:dyDescent="0.25">
      <c r="B19" s="85">
        <v>11830</v>
      </c>
      <c r="C19" s="85" t="s">
        <v>53</v>
      </c>
      <c r="D19" s="85" t="s">
        <v>37</v>
      </c>
      <c r="E19" s="85" t="s">
        <v>38</v>
      </c>
      <c r="F19" s="86" t="s">
        <v>125</v>
      </c>
      <c r="G19" s="85" t="s">
        <v>42</v>
      </c>
      <c r="H19" s="85" t="s">
        <v>43</v>
      </c>
      <c r="I19" s="86" t="s">
        <v>192</v>
      </c>
      <c r="J19" s="86" t="s">
        <v>193</v>
      </c>
      <c r="K19" s="86" t="s">
        <v>124</v>
      </c>
      <c r="L19" s="85">
        <v>-27.98114</v>
      </c>
      <c r="M19" s="85">
        <v>26.734639000000001</v>
      </c>
      <c r="N19" s="86" t="s">
        <v>253</v>
      </c>
      <c r="O19" s="86" t="s">
        <v>254</v>
      </c>
      <c r="P19" s="55">
        <v>3</v>
      </c>
      <c r="Q19" s="58">
        <v>0</v>
      </c>
      <c r="R19" s="58">
        <v>0</v>
      </c>
      <c r="S19" s="60">
        <v>0</v>
      </c>
      <c r="T19" s="61">
        <v>0</v>
      </c>
      <c r="U19" s="62">
        <v>0</v>
      </c>
      <c r="V19" s="68">
        <v>0</v>
      </c>
      <c r="W19" s="63">
        <f t="shared" si="0"/>
        <v>0</v>
      </c>
      <c r="X19" s="64">
        <f t="shared" si="1"/>
        <v>0</v>
      </c>
    </row>
    <row r="20" spans="1:24" x14ac:dyDescent="0.25">
      <c r="B20" s="85">
        <v>12630</v>
      </c>
      <c r="C20" s="85" t="s">
        <v>54</v>
      </c>
      <c r="D20" s="85" t="s">
        <v>37</v>
      </c>
      <c r="E20" s="85" t="s">
        <v>38</v>
      </c>
      <c r="F20" s="86" t="s">
        <v>111</v>
      </c>
      <c r="G20" s="85" t="s">
        <v>39</v>
      </c>
      <c r="H20" s="85" t="s">
        <v>40</v>
      </c>
      <c r="I20" s="86" t="s">
        <v>260</v>
      </c>
      <c r="J20" s="86" t="s">
        <v>178</v>
      </c>
      <c r="K20" s="86" t="s">
        <v>126</v>
      </c>
      <c r="L20" s="85">
        <v>-26.318290000000001</v>
      </c>
      <c r="M20" s="85">
        <v>27.681522000000001</v>
      </c>
      <c r="N20" s="86" t="s">
        <v>253</v>
      </c>
      <c r="O20" s="86" t="s">
        <v>254</v>
      </c>
      <c r="P20" s="55">
        <v>2</v>
      </c>
      <c r="Q20" s="58">
        <v>0</v>
      </c>
      <c r="R20" s="58">
        <v>0</v>
      </c>
      <c r="S20" s="60">
        <v>0</v>
      </c>
      <c r="T20" s="61">
        <v>0</v>
      </c>
      <c r="U20" s="62">
        <v>0</v>
      </c>
      <c r="V20" s="68">
        <v>0</v>
      </c>
      <c r="W20" s="63">
        <f t="shared" si="0"/>
        <v>0</v>
      </c>
      <c r="X20" s="64">
        <f t="shared" si="1"/>
        <v>0</v>
      </c>
    </row>
    <row r="21" spans="1:24" s="84" customFormat="1" x14ac:dyDescent="0.25">
      <c r="A21" s="81"/>
      <c r="B21" s="85">
        <v>13117</v>
      </c>
      <c r="C21" s="85" t="s">
        <v>55</v>
      </c>
      <c r="D21" s="85" t="s">
        <v>37</v>
      </c>
      <c r="E21" s="85" t="s">
        <v>38</v>
      </c>
      <c r="F21" s="86" t="s">
        <v>128</v>
      </c>
      <c r="G21" s="85" t="s">
        <v>42</v>
      </c>
      <c r="H21" s="85" t="s">
        <v>40</v>
      </c>
      <c r="I21" s="86" t="s">
        <v>194</v>
      </c>
      <c r="J21" s="86" t="s">
        <v>195</v>
      </c>
      <c r="K21" s="86" t="s">
        <v>127</v>
      </c>
      <c r="L21" s="85">
        <v>-32.477020000000003</v>
      </c>
      <c r="M21" s="85">
        <v>24.062519999999999</v>
      </c>
      <c r="N21" s="86" t="s">
        <v>253</v>
      </c>
      <c r="O21" s="86" t="s">
        <v>254</v>
      </c>
      <c r="P21" s="55">
        <v>2</v>
      </c>
      <c r="Q21" s="58">
        <v>0</v>
      </c>
      <c r="R21" s="58">
        <v>0</v>
      </c>
      <c r="S21" s="82">
        <v>0</v>
      </c>
      <c r="T21" s="82">
        <v>0</v>
      </c>
      <c r="U21" s="83">
        <v>0</v>
      </c>
      <c r="V21" s="83">
        <v>0</v>
      </c>
      <c r="W21" s="63">
        <f t="shared" si="0"/>
        <v>0</v>
      </c>
      <c r="X21" s="64">
        <f t="shared" si="1"/>
        <v>0</v>
      </c>
    </row>
    <row r="22" spans="1:24" x14ac:dyDescent="0.25">
      <c r="B22" s="85">
        <v>13752</v>
      </c>
      <c r="C22" s="85" t="s">
        <v>56</v>
      </c>
      <c r="D22" s="85" t="s">
        <v>37</v>
      </c>
      <c r="E22" s="85" t="s">
        <v>38</v>
      </c>
      <c r="F22" s="86" t="s">
        <v>118</v>
      </c>
      <c r="G22" s="85" t="s">
        <v>42</v>
      </c>
      <c r="H22" s="85" t="s">
        <v>43</v>
      </c>
      <c r="I22" s="86" t="s">
        <v>196</v>
      </c>
      <c r="J22" s="86" t="s">
        <v>197</v>
      </c>
      <c r="K22" s="86" t="s">
        <v>129</v>
      </c>
      <c r="L22" s="87">
        <v>-26.069541000000001</v>
      </c>
      <c r="M22" s="88">
        <v>30.116638999999999</v>
      </c>
      <c r="N22" s="86" t="s">
        <v>253</v>
      </c>
      <c r="O22" s="86" t="s">
        <v>254</v>
      </c>
      <c r="P22" s="55">
        <v>3</v>
      </c>
      <c r="Q22" s="58">
        <v>0</v>
      </c>
      <c r="R22" s="58">
        <v>0</v>
      </c>
      <c r="S22" s="60">
        <v>0</v>
      </c>
      <c r="T22" s="61">
        <v>0</v>
      </c>
      <c r="U22" s="62">
        <v>0</v>
      </c>
      <c r="V22" s="68">
        <v>0</v>
      </c>
      <c r="W22" s="63">
        <f t="shared" si="0"/>
        <v>0</v>
      </c>
      <c r="X22" s="64">
        <f t="shared" si="1"/>
        <v>0</v>
      </c>
    </row>
    <row r="23" spans="1:24" x14ac:dyDescent="0.25">
      <c r="B23" s="85">
        <v>17024</v>
      </c>
      <c r="C23" s="85" t="s">
        <v>57</v>
      </c>
      <c r="D23" s="85" t="s">
        <v>37</v>
      </c>
      <c r="E23" s="85" t="s">
        <v>38</v>
      </c>
      <c r="F23" s="86" t="s">
        <v>111</v>
      </c>
      <c r="G23" s="85" t="s">
        <v>39</v>
      </c>
      <c r="H23" s="85" t="s">
        <v>40</v>
      </c>
      <c r="I23" s="86" t="s">
        <v>260</v>
      </c>
      <c r="J23" s="86" t="s">
        <v>178</v>
      </c>
      <c r="K23" s="86" t="s">
        <v>130</v>
      </c>
      <c r="L23" s="85">
        <v>-32.679335999999999</v>
      </c>
      <c r="M23" s="85">
        <v>26.086099999999998</v>
      </c>
      <c r="N23" s="86" t="s">
        <v>253</v>
      </c>
      <c r="O23" s="86" t="s">
        <v>254</v>
      </c>
      <c r="P23" s="55">
        <v>1</v>
      </c>
      <c r="Q23" s="58">
        <v>0</v>
      </c>
      <c r="R23" s="58">
        <v>0</v>
      </c>
      <c r="S23" s="60">
        <v>0</v>
      </c>
      <c r="T23" s="61">
        <v>0</v>
      </c>
      <c r="U23" s="62">
        <v>0</v>
      </c>
      <c r="V23" s="68">
        <v>0</v>
      </c>
      <c r="W23" s="63">
        <f t="shared" si="0"/>
        <v>0</v>
      </c>
      <c r="X23" s="64">
        <f t="shared" si="1"/>
        <v>0</v>
      </c>
    </row>
    <row r="24" spans="1:24" ht="33" x14ac:dyDescent="0.25">
      <c r="B24" s="85">
        <v>13166</v>
      </c>
      <c r="C24" s="85" t="s">
        <v>58</v>
      </c>
      <c r="D24" s="85" t="s">
        <v>37</v>
      </c>
      <c r="E24" s="85" t="s">
        <v>38</v>
      </c>
      <c r="F24" s="86" t="s">
        <v>128</v>
      </c>
      <c r="G24" s="85" t="s">
        <v>42</v>
      </c>
      <c r="H24" s="85" t="s">
        <v>40</v>
      </c>
      <c r="I24" s="86" t="s">
        <v>198</v>
      </c>
      <c r="J24" s="86" t="s">
        <v>199</v>
      </c>
      <c r="K24" s="86" t="s">
        <v>131</v>
      </c>
      <c r="L24" s="85">
        <v>-34.203969000000001</v>
      </c>
      <c r="M24" s="85">
        <v>21.586424999999998</v>
      </c>
      <c r="N24" s="86" t="s">
        <v>255</v>
      </c>
      <c r="O24" s="86" t="s">
        <v>254</v>
      </c>
      <c r="P24" s="55">
        <v>2</v>
      </c>
      <c r="Q24" s="58">
        <v>0</v>
      </c>
      <c r="R24" s="58">
        <v>0</v>
      </c>
      <c r="S24" s="60">
        <v>0</v>
      </c>
      <c r="T24" s="61">
        <v>0</v>
      </c>
      <c r="U24" s="62">
        <v>0</v>
      </c>
      <c r="V24" s="68">
        <v>0</v>
      </c>
      <c r="W24" s="63">
        <f t="shared" si="0"/>
        <v>0</v>
      </c>
      <c r="X24" s="64">
        <f t="shared" si="1"/>
        <v>0</v>
      </c>
    </row>
    <row r="25" spans="1:24" ht="33" x14ac:dyDescent="0.25">
      <c r="B25" s="85">
        <v>10402</v>
      </c>
      <c r="C25" s="85" t="s">
        <v>59</v>
      </c>
      <c r="D25" s="85" t="s">
        <v>37</v>
      </c>
      <c r="E25" s="85" t="s">
        <v>38</v>
      </c>
      <c r="F25" s="86" t="s">
        <v>113</v>
      </c>
      <c r="G25" s="85" t="s">
        <v>42</v>
      </c>
      <c r="H25" s="85" t="s">
        <v>40</v>
      </c>
      <c r="I25" s="86" t="s">
        <v>260</v>
      </c>
      <c r="J25" s="86" t="s">
        <v>200</v>
      </c>
      <c r="K25" s="86" t="s">
        <v>132</v>
      </c>
      <c r="L25" s="85">
        <v>-29.652263999999999</v>
      </c>
      <c r="M25" s="85">
        <v>26.173075999999998</v>
      </c>
      <c r="N25" s="86" t="s">
        <v>255</v>
      </c>
      <c r="O25" s="86" t="s">
        <v>254</v>
      </c>
      <c r="P25" s="55">
        <v>2</v>
      </c>
      <c r="Q25" s="58">
        <v>0</v>
      </c>
      <c r="R25" s="58">
        <v>0</v>
      </c>
      <c r="S25" s="60">
        <v>0</v>
      </c>
      <c r="T25" s="61">
        <v>0</v>
      </c>
      <c r="U25" s="62">
        <v>0</v>
      </c>
      <c r="V25" s="68">
        <v>0</v>
      </c>
      <c r="W25" s="63">
        <f t="shared" si="0"/>
        <v>0</v>
      </c>
      <c r="X25" s="64">
        <f t="shared" si="1"/>
        <v>0</v>
      </c>
    </row>
    <row r="26" spans="1:24" x14ac:dyDescent="0.25">
      <c r="B26" s="85">
        <v>16111</v>
      </c>
      <c r="C26" s="85" t="s">
        <v>60</v>
      </c>
      <c r="D26" s="85" t="s">
        <v>37</v>
      </c>
      <c r="E26" s="85" t="s">
        <v>38</v>
      </c>
      <c r="F26" s="86" t="s">
        <v>118</v>
      </c>
      <c r="G26" s="85" t="s">
        <v>42</v>
      </c>
      <c r="H26" s="85" t="s">
        <v>40</v>
      </c>
      <c r="I26" s="86" t="s">
        <v>201</v>
      </c>
      <c r="J26" s="86" t="s">
        <v>182</v>
      </c>
      <c r="K26" s="86" t="s">
        <v>133</v>
      </c>
      <c r="L26" s="85">
        <v>-32.789057999999997</v>
      </c>
      <c r="M26" s="85">
        <v>26.838183000000001</v>
      </c>
      <c r="N26" s="86" t="s">
        <v>253</v>
      </c>
      <c r="O26" s="86" t="s">
        <v>254</v>
      </c>
      <c r="P26" s="55">
        <v>2</v>
      </c>
      <c r="Q26" s="58">
        <v>0</v>
      </c>
      <c r="R26" s="58">
        <v>0</v>
      </c>
      <c r="S26" s="60">
        <v>0</v>
      </c>
      <c r="T26" s="61">
        <v>0</v>
      </c>
      <c r="U26" s="62">
        <v>0</v>
      </c>
      <c r="V26" s="68">
        <v>0</v>
      </c>
      <c r="W26" s="63">
        <f t="shared" si="0"/>
        <v>0</v>
      </c>
      <c r="X26" s="64">
        <f t="shared" si="1"/>
        <v>0</v>
      </c>
    </row>
    <row r="27" spans="1:24" x14ac:dyDescent="0.25">
      <c r="B27" s="85">
        <v>16676</v>
      </c>
      <c r="C27" s="85" t="s">
        <v>61</v>
      </c>
      <c r="D27" s="85" t="s">
        <v>37</v>
      </c>
      <c r="E27" s="85" t="s">
        <v>38</v>
      </c>
      <c r="F27" s="86" t="s">
        <v>118</v>
      </c>
      <c r="G27" s="85" t="s">
        <v>42</v>
      </c>
      <c r="H27" s="85" t="s">
        <v>40</v>
      </c>
      <c r="I27" s="86" t="s">
        <v>260</v>
      </c>
      <c r="J27" s="86" t="s">
        <v>182</v>
      </c>
      <c r="K27" s="86" t="s">
        <v>134</v>
      </c>
      <c r="L27" s="85">
        <v>-32.995562999999997</v>
      </c>
      <c r="M27" s="85">
        <v>27.872489999999999</v>
      </c>
      <c r="N27" s="86" t="s">
        <v>253</v>
      </c>
      <c r="O27" s="86" t="s">
        <v>254</v>
      </c>
      <c r="P27" s="55">
        <v>3</v>
      </c>
      <c r="Q27" s="58">
        <v>0</v>
      </c>
      <c r="R27" s="58">
        <v>0</v>
      </c>
      <c r="S27" s="60">
        <v>0</v>
      </c>
      <c r="T27" s="61">
        <v>0</v>
      </c>
      <c r="U27" s="62">
        <v>0</v>
      </c>
      <c r="V27" s="68">
        <v>0</v>
      </c>
      <c r="W27" s="63">
        <f t="shared" si="0"/>
        <v>0</v>
      </c>
      <c r="X27" s="64">
        <f t="shared" si="1"/>
        <v>0</v>
      </c>
    </row>
    <row r="28" spans="1:24" x14ac:dyDescent="0.25">
      <c r="B28" s="85">
        <v>39571</v>
      </c>
      <c r="C28" s="85" t="s">
        <v>62</v>
      </c>
      <c r="D28" s="85" t="s">
        <v>37</v>
      </c>
      <c r="E28" s="85" t="s">
        <v>38</v>
      </c>
      <c r="F28" s="86" t="s">
        <v>135</v>
      </c>
      <c r="G28" s="85" t="s">
        <v>47</v>
      </c>
      <c r="H28" s="85" t="s">
        <v>43</v>
      </c>
      <c r="I28" s="86" t="s">
        <v>202</v>
      </c>
      <c r="J28" s="86" t="s">
        <v>203</v>
      </c>
      <c r="K28" s="86" t="s">
        <v>135</v>
      </c>
      <c r="L28" s="85">
        <v>-33.948416000000002</v>
      </c>
      <c r="M28" s="85">
        <v>25.561515</v>
      </c>
      <c r="N28" s="86" t="s">
        <v>253</v>
      </c>
      <c r="O28" s="86" t="s">
        <v>254</v>
      </c>
      <c r="P28" s="55">
        <v>2</v>
      </c>
      <c r="Q28" s="58">
        <v>0</v>
      </c>
      <c r="R28" s="58">
        <v>0</v>
      </c>
      <c r="S28" s="60">
        <v>0</v>
      </c>
      <c r="T28" s="61">
        <v>0</v>
      </c>
      <c r="U28" s="62">
        <v>0</v>
      </c>
      <c r="V28" s="68">
        <v>0</v>
      </c>
      <c r="W28" s="63">
        <f t="shared" si="0"/>
        <v>0</v>
      </c>
      <c r="X28" s="64">
        <f t="shared" si="1"/>
        <v>0</v>
      </c>
    </row>
    <row r="29" spans="1:24" x14ac:dyDescent="0.25">
      <c r="B29" s="85">
        <v>16756</v>
      </c>
      <c r="C29" s="85" t="s">
        <v>63</v>
      </c>
      <c r="D29" s="85" t="s">
        <v>37</v>
      </c>
      <c r="E29" s="85" t="s">
        <v>38</v>
      </c>
      <c r="F29" s="86" t="s">
        <v>136</v>
      </c>
      <c r="G29" s="85" t="s">
        <v>47</v>
      </c>
      <c r="H29" s="85" t="s">
        <v>40</v>
      </c>
      <c r="I29" s="86" t="s">
        <v>260</v>
      </c>
      <c r="J29" s="86" t="s">
        <v>204</v>
      </c>
      <c r="K29" s="86" t="s">
        <v>205</v>
      </c>
      <c r="L29" s="85">
        <v>-30.966884</v>
      </c>
      <c r="M29" s="85">
        <v>27.594588000000002</v>
      </c>
      <c r="N29" s="86" t="s">
        <v>253</v>
      </c>
      <c r="O29" s="86" t="s">
        <v>254</v>
      </c>
      <c r="P29" s="55">
        <v>3</v>
      </c>
      <c r="Q29" s="58">
        <v>0</v>
      </c>
      <c r="R29" s="58">
        <v>0</v>
      </c>
      <c r="S29" s="60">
        <v>0</v>
      </c>
      <c r="T29" s="61">
        <v>0</v>
      </c>
      <c r="U29" s="62">
        <v>0</v>
      </c>
      <c r="V29" s="68">
        <v>0</v>
      </c>
      <c r="W29" s="63">
        <f t="shared" si="0"/>
        <v>0</v>
      </c>
      <c r="X29" s="64">
        <f t="shared" si="1"/>
        <v>0</v>
      </c>
    </row>
    <row r="30" spans="1:24" x14ac:dyDescent="0.25">
      <c r="B30" s="85">
        <v>16981</v>
      </c>
      <c r="C30" s="85" t="s">
        <v>64</v>
      </c>
      <c r="D30" s="85" t="s">
        <v>37</v>
      </c>
      <c r="E30" s="85" t="s">
        <v>38</v>
      </c>
      <c r="F30" s="86" t="s">
        <v>128</v>
      </c>
      <c r="G30" s="85" t="s">
        <v>42</v>
      </c>
      <c r="H30" s="85" t="s">
        <v>43</v>
      </c>
      <c r="I30" s="86" t="s">
        <v>206</v>
      </c>
      <c r="J30" s="86" t="s">
        <v>207</v>
      </c>
      <c r="K30" s="86" t="s">
        <v>137</v>
      </c>
      <c r="L30" s="85">
        <v>-32.350765000000003</v>
      </c>
      <c r="M30" s="85">
        <v>22.582598999999998</v>
      </c>
      <c r="N30" s="86" t="s">
        <v>253</v>
      </c>
      <c r="O30" s="86" t="s">
        <v>254</v>
      </c>
      <c r="P30" s="55">
        <v>3</v>
      </c>
      <c r="Q30" s="58">
        <v>0</v>
      </c>
      <c r="R30" s="58">
        <v>0</v>
      </c>
      <c r="S30" s="60">
        <v>0</v>
      </c>
      <c r="T30" s="61">
        <v>0</v>
      </c>
      <c r="U30" s="62">
        <v>0</v>
      </c>
      <c r="V30" s="68">
        <v>0</v>
      </c>
      <c r="W30" s="63">
        <f t="shared" si="0"/>
        <v>0</v>
      </c>
      <c r="X30" s="64">
        <f t="shared" si="1"/>
        <v>0</v>
      </c>
    </row>
    <row r="31" spans="1:24" x14ac:dyDescent="0.25">
      <c r="B31" s="85">
        <v>17138</v>
      </c>
      <c r="C31" s="85" t="s">
        <v>65</v>
      </c>
      <c r="D31" s="85" t="s">
        <v>37</v>
      </c>
      <c r="E31" s="85" t="s">
        <v>38</v>
      </c>
      <c r="F31" s="86" t="s">
        <v>125</v>
      </c>
      <c r="G31" s="85" t="s">
        <v>42</v>
      </c>
      <c r="H31" s="85" t="s">
        <v>43</v>
      </c>
      <c r="I31" s="86" t="s">
        <v>184</v>
      </c>
      <c r="J31" s="86" t="s">
        <v>208</v>
      </c>
      <c r="K31" s="86" t="s">
        <v>138</v>
      </c>
      <c r="L31" s="85">
        <v>-33.899782000000002</v>
      </c>
      <c r="M31" s="85">
        <v>18.624932999999999</v>
      </c>
      <c r="N31" s="86" t="s">
        <v>253</v>
      </c>
      <c r="O31" s="86" t="s">
        <v>254</v>
      </c>
      <c r="P31" s="55">
        <v>3</v>
      </c>
      <c r="Q31" s="58">
        <v>0</v>
      </c>
      <c r="R31" s="58">
        <v>0</v>
      </c>
      <c r="S31" s="60">
        <v>0</v>
      </c>
      <c r="T31" s="61">
        <v>0</v>
      </c>
      <c r="U31" s="62">
        <v>0</v>
      </c>
      <c r="V31" s="68">
        <v>0</v>
      </c>
      <c r="W31" s="63">
        <f t="shared" si="0"/>
        <v>0</v>
      </c>
      <c r="X31" s="64">
        <f t="shared" si="1"/>
        <v>0</v>
      </c>
    </row>
    <row r="32" spans="1:24" ht="33" x14ac:dyDescent="0.25">
      <c r="B32" s="85">
        <v>31201</v>
      </c>
      <c r="C32" s="85" t="s">
        <v>66</v>
      </c>
      <c r="D32" s="85" t="s">
        <v>37</v>
      </c>
      <c r="E32" s="85" t="s">
        <v>38</v>
      </c>
      <c r="F32" s="86" t="s">
        <v>118</v>
      </c>
      <c r="G32" s="85" t="s">
        <v>42</v>
      </c>
      <c r="H32" s="85" t="s">
        <v>40</v>
      </c>
      <c r="I32" s="86" t="s">
        <v>209</v>
      </c>
      <c r="J32" s="86" t="s">
        <v>210</v>
      </c>
      <c r="K32" s="86" t="s">
        <v>139</v>
      </c>
      <c r="L32" s="85">
        <v>-34.036140000000003</v>
      </c>
      <c r="M32" s="85">
        <v>18.658576669999999</v>
      </c>
      <c r="N32" s="86" t="s">
        <v>253</v>
      </c>
      <c r="O32" s="86" t="s">
        <v>254</v>
      </c>
      <c r="P32" s="55">
        <v>2</v>
      </c>
      <c r="Q32" s="58">
        <v>0</v>
      </c>
      <c r="R32" s="58">
        <v>0</v>
      </c>
      <c r="S32" s="60">
        <v>0</v>
      </c>
      <c r="T32" s="61">
        <v>0</v>
      </c>
      <c r="U32" s="62">
        <v>0</v>
      </c>
      <c r="V32" s="68">
        <v>0</v>
      </c>
      <c r="W32" s="63">
        <f t="shared" si="0"/>
        <v>0</v>
      </c>
      <c r="X32" s="64">
        <f t="shared" si="1"/>
        <v>0</v>
      </c>
    </row>
    <row r="33" spans="2:24" x14ac:dyDescent="0.25">
      <c r="B33" s="85">
        <v>22822</v>
      </c>
      <c r="C33" s="85" t="s">
        <v>67</v>
      </c>
      <c r="D33" s="85" t="s">
        <v>37</v>
      </c>
      <c r="E33" s="85" t="s">
        <v>38</v>
      </c>
      <c r="F33" s="86" t="s">
        <v>135</v>
      </c>
      <c r="G33" s="85" t="s">
        <v>47</v>
      </c>
      <c r="H33" s="85" t="s">
        <v>43</v>
      </c>
      <c r="I33" s="86" t="s">
        <v>184</v>
      </c>
      <c r="J33" s="86" t="s">
        <v>211</v>
      </c>
      <c r="K33" s="86" t="s">
        <v>212</v>
      </c>
      <c r="L33" s="85">
        <v>-33.984183000000002</v>
      </c>
      <c r="M33" s="85">
        <v>18.474088999999999</v>
      </c>
      <c r="N33" s="86" t="s">
        <v>253</v>
      </c>
      <c r="O33" s="86" t="s">
        <v>254</v>
      </c>
      <c r="P33" s="55">
        <v>2</v>
      </c>
      <c r="Q33" s="58">
        <v>0</v>
      </c>
      <c r="R33" s="58">
        <v>0</v>
      </c>
      <c r="S33" s="60">
        <v>0</v>
      </c>
      <c r="T33" s="61">
        <v>0</v>
      </c>
      <c r="U33" s="62">
        <v>0</v>
      </c>
      <c r="V33" s="68">
        <v>0</v>
      </c>
      <c r="W33" s="63">
        <f t="shared" si="0"/>
        <v>0</v>
      </c>
      <c r="X33" s="64">
        <f t="shared" si="1"/>
        <v>0</v>
      </c>
    </row>
    <row r="34" spans="2:24" x14ac:dyDescent="0.25">
      <c r="B34" s="85">
        <v>18485</v>
      </c>
      <c r="C34" s="85" t="s">
        <v>68</v>
      </c>
      <c r="D34" s="85" t="s">
        <v>37</v>
      </c>
      <c r="E34" s="85" t="s">
        <v>38</v>
      </c>
      <c r="F34" s="86" t="s">
        <v>141</v>
      </c>
      <c r="G34" s="85" t="s">
        <v>39</v>
      </c>
      <c r="H34" s="85" t="s">
        <v>43</v>
      </c>
      <c r="I34" s="86" t="s">
        <v>260</v>
      </c>
      <c r="J34" s="86" t="s">
        <v>213</v>
      </c>
      <c r="K34" s="86" t="s">
        <v>140</v>
      </c>
      <c r="L34" s="85">
        <v>-33.876139000000002</v>
      </c>
      <c r="M34" s="85">
        <v>18.688731000000001</v>
      </c>
      <c r="N34" s="86" t="s">
        <v>253</v>
      </c>
      <c r="O34" s="86" t="s">
        <v>254</v>
      </c>
      <c r="P34" s="55">
        <v>1</v>
      </c>
      <c r="Q34" s="58">
        <v>0</v>
      </c>
      <c r="R34" s="58">
        <v>0</v>
      </c>
      <c r="S34" s="60">
        <v>0</v>
      </c>
      <c r="T34" s="61">
        <v>0</v>
      </c>
      <c r="U34" s="62">
        <v>0</v>
      </c>
      <c r="V34" s="68">
        <v>0</v>
      </c>
      <c r="W34" s="63">
        <f t="shared" si="0"/>
        <v>0</v>
      </c>
      <c r="X34" s="64">
        <f t="shared" si="1"/>
        <v>0</v>
      </c>
    </row>
    <row r="35" spans="2:24" x14ac:dyDescent="0.25">
      <c r="B35" s="85">
        <v>18686</v>
      </c>
      <c r="C35" s="85" t="s">
        <v>69</v>
      </c>
      <c r="D35" s="85" t="s">
        <v>37</v>
      </c>
      <c r="E35" s="85" t="s">
        <v>38</v>
      </c>
      <c r="F35" s="86" t="s">
        <v>119</v>
      </c>
      <c r="G35" s="85" t="s">
        <v>42</v>
      </c>
      <c r="H35" s="85" t="s">
        <v>40</v>
      </c>
      <c r="I35" s="86" t="s">
        <v>214</v>
      </c>
      <c r="J35" s="86" t="s">
        <v>182</v>
      </c>
      <c r="K35" s="86" t="s">
        <v>142</v>
      </c>
      <c r="L35" s="87">
        <v>-26.746931</v>
      </c>
      <c r="M35" s="88">
        <v>28.749147000000001</v>
      </c>
      <c r="N35" s="86" t="s">
        <v>253</v>
      </c>
      <c r="O35" s="86" t="s">
        <v>254</v>
      </c>
      <c r="P35" s="55">
        <v>2</v>
      </c>
      <c r="Q35" s="58">
        <v>0</v>
      </c>
      <c r="R35" s="58">
        <v>0</v>
      </c>
      <c r="S35" s="60">
        <v>0</v>
      </c>
      <c r="T35" s="61">
        <v>0</v>
      </c>
      <c r="U35" s="62">
        <v>0</v>
      </c>
      <c r="V35" s="68">
        <v>0</v>
      </c>
      <c r="W35" s="63">
        <f t="shared" si="0"/>
        <v>0</v>
      </c>
      <c r="X35" s="64">
        <f t="shared" si="1"/>
        <v>0</v>
      </c>
    </row>
    <row r="36" spans="2:24" x14ac:dyDescent="0.25">
      <c r="B36" s="85">
        <v>19687</v>
      </c>
      <c r="C36" s="85" t="s">
        <v>70</v>
      </c>
      <c r="D36" s="85" t="s">
        <v>37</v>
      </c>
      <c r="E36" s="85" t="s">
        <v>38</v>
      </c>
      <c r="F36" s="86" t="s">
        <v>144</v>
      </c>
      <c r="G36" s="85" t="s">
        <v>47</v>
      </c>
      <c r="H36" s="85" t="s">
        <v>43</v>
      </c>
      <c r="I36" s="86" t="s">
        <v>215</v>
      </c>
      <c r="J36" s="86" t="s">
        <v>216</v>
      </c>
      <c r="K36" s="86" t="s">
        <v>143</v>
      </c>
      <c r="L36" s="85">
        <v>-34.232376000000002</v>
      </c>
      <c r="M36" s="85">
        <v>19.428964000000001</v>
      </c>
      <c r="N36" s="86" t="s">
        <v>253</v>
      </c>
      <c r="O36" s="86" t="s">
        <v>254</v>
      </c>
      <c r="P36" s="55">
        <v>3</v>
      </c>
      <c r="Q36" s="58">
        <v>0</v>
      </c>
      <c r="R36" s="58">
        <v>0</v>
      </c>
      <c r="S36" s="60">
        <v>0</v>
      </c>
      <c r="T36" s="61">
        <v>0</v>
      </c>
      <c r="U36" s="62">
        <v>0</v>
      </c>
      <c r="V36" s="68">
        <v>0</v>
      </c>
      <c r="W36" s="63">
        <f t="shared" si="0"/>
        <v>0</v>
      </c>
      <c r="X36" s="64">
        <f t="shared" si="1"/>
        <v>0</v>
      </c>
    </row>
    <row r="37" spans="2:24" x14ac:dyDescent="0.25">
      <c r="B37" s="85">
        <v>19976</v>
      </c>
      <c r="C37" s="85" t="s">
        <v>71</v>
      </c>
      <c r="D37" s="85" t="s">
        <v>37</v>
      </c>
      <c r="E37" s="85" t="s">
        <v>38</v>
      </c>
      <c r="F37" s="86" t="s">
        <v>111</v>
      </c>
      <c r="G37" s="85" t="s">
        <v>39</v>
      </c>
      <c r="H37" s="85" t="s">
        <v>40</v>
      </c>
      <c r="I37" s="86" t="s">
        <v>260</v>
      </c>
      <c r="J37" s="86" t="s">
        <v>217</v>
      </c>
      <c r="K37" s="86" t="s">
        <v>145</v>
      </c>
      <c r="L37" s="85">
        <v>-31.474923</v>
      </c>
      <c r="M37" s="85">
        <v>19.772860000000001</v>
      </c>
      <c r="N37" s="86" t="s">
        <v>253</v>
      </c>
      <c r="O37" s="86" t="s">
        <v>254</v>
      </c>
      <c r="P37" s="55">
        <v>1</v>
      </c>
      <c r="Q37" s="58">
        <v>0</v>
      </c>
      <c r="R37" s="58">
        <v>0</v>
      </c>
      <c r="S37" s="60">
        <v>0</v>
      </c>
      <c r="T37" s="61">
        <v>0</v>
      </c>
      <c r="U37" s="62">
        <v>0</v>
      </c>
      <c r="V37" s="68">
        <v>0</v>
      </c>
      <c r="W37" s="63">
        <f t="shared" si="0"/>
        <v>0</v>
      </c>
      <c r="X37" s="64">
        <f t="shared" si="1"/>
        <v>0</v>
      </c>
    </row>
    <row r="38" spans="2:24" ht="33" x14ac:dyDescent="0.25">
      <c r="B38" s="85">
        <v>21251</v>
      </c>
      <c r="C38" s="85" t="s">
        <v>72</v>
      </c>
      <c r="D38" s="85" t="s">
        <v>37</v>
      </c>
      <c r="E38" s="85" t="s">
        <v>38</v>
      </c>
      <c r="F38" s="86" t="s">
        <v>147</v>
      </c>
      <c r="G38" s="85" t="s">
        <v>39</v>
      </c>
      <c r="H38" s="85" t="s">
        <v>40</v>
      </c>
      <c r="I38" s="86" t="s">
        <v>218</v>
      </c>
      <c r="J38" s="86" t="s">
        <v>219</v>
      </c>
      <c r="K38" s="86" t="s">
        <v>146</v>
      </c>
      <c r="L38" s="85">
        <v>-34.065643999999999</v>
      </c>
      <c r="M38" s="85">
        <v>18.611868999999999</v>
      </c>
      <c r="N38" s="86" t="s">
        <v>253</v>
      </c>
      <c r="O38" s="86" t="s">
        <v>254</v>
      </c>
      <c r="P38" s="55">
        <v>1</v>
      </c>
      <c r="Q38" s="58">
        <v>0</v>
      </c>
      <c r="R38" s="58">
        <v>0</v>
      </c>
      <c r="S38" s="60">
        <v>0</v>
      </c>
      <c r="T38" s="61">
        <v>0</v>
      </c>
      <c r="U38" s="62">
        <v>0</v>
      </c>
      <c r="V38" s="68">
        <v>0</v>
      </c>
      <c r="W38" s="63">
        <f t="shared" si="0"/>
        <v>0</v>
      </c>
      <c r="X38" s="64">
        <f t="shared" si="1"/>
        <v>0</v>
      </c>
    </row>
    <row r="39" spans="2:24" x14ac:dyDescent="0.25">
      <c r="B39" s="85">
        <v>62031</v>
      </c>
      <c r="C39" s="85" t="s">
        <v>73</v>
      </c>
      <c r="D39" s="85" t="s">
        <v>37</v>
      </c>
      <c r="E39" s="85" t="s">
        <v>38</v>
      </c>
      <c r="F39" s="86" t="s">
        <v>147</v>
      </c>
      <c r="G39" s="85" t="s">
        <v>39</v>
      </c>
      <c r="H39" s="85" t="s">
        <v>40</v>
      </c>
      <c r="I39" s="86" t="s">
        <v>260</v>
      </c>
      <c r="J39" s="86" t="s">
        <v>182</v>
      </c>
      <c r="K39" s="86" t="s">
        <v>159</v>
      </c>
      <c r="L39" s="85">
        <v>-31.566770000000002</v>
      </c>
      <c r="M39" s="85">
        <v>29.10745</v>
      </c>
      <c r="N39" s="86" t="s">
        <v>253</v>
      </c>
      <c r="O39" s="86" t="s">
        <v>254</v>
      </c>
      <c r="P39" s="55">
        <v>1</v>
      </c>
      <c r="Q39" s="58">
        <v>0</v>
      </c>
      <c r="R39" s="58">
        <v>0</v>
      </c>
      <c r="S39" s="60">
        <v>0</v>
      </c>
      <c r="T39" s="61">
        <v>0</v>
      </c>
      <c r="U39" s="62">
        <v>0</v>
      </c>
      <c r="V39" s="68">
        <v>0</v>
      </c>
      <c r="W39" s="63">
        <f t="shared" si="0"/>
        <v>0</v>
      </c>
      <c r="X39" s="64">
        <f t="shared" si="1"/>
        <v>0</v>
      </c>
    </row>
    <row r="40" spans="2:24" x14ac:dyDescent="0.25">
      <c r="B40" s="85">
        <v>21927</v>
      </c>
      <c r="C40" s="85" t="s">
        <v>74</v>
      </c>
      <c r="D40" s="85" t="s">
        <v>37</v>
      </c>
      <c r="E40" s="85" t="s">
        <v>38</v>
      </c>
      <c r="F40" s="86" t="s">
        <v>125</v>
      </c>
      <c r="G40" s="85" t="s">
        <v>42</v>
      </c>
      <c r="H40" s="85" t="s">
        <v>43</v>
      </c>
      <c r="I40" s="86" t="s">
        <v>220</v>
      </c>
      <c r="J40" s="86" t="s">
        <v>221</v>
      </c>
      <c r="K40" s="86" t="s">
        <v>148</v>
      </c>
      <c r="L40" s="85">
        <v>-33.857025999999998</v>
      </c>
      <c r="M40" s="85">
        <v>18.521419000000002</v>
      </c>
      <c r="N40" s="86" t="s">
        <v>253</v>
      </c>
      <c r="O40" s="86" t="s">
        <v>254</v>
      </c>
      <c r="P40" s="55">
        <v>2</v>
      </c>
      <c r="Q40" s="58">
        <v>0</v>
      </c>
      <c r="R40" s="58">
        <v>0</v>
      </c>
      <c r="S40" s="60">
        <v>0</v>
      </c>
      <c r="T40" s="61">
        <v>0</v>
      </c>
      <c r="U40" s="62">
        <v>0</v>
      </c>
      <c r="V40" s="68">
        <v>0</v>
      </c>
      <c r="W40" s="63">
        <f t="shared" si="0"/>
        <v>0</v>
      </c>
      <c r="X40" s="64">
        <f t="shared" si="1"/>
        <v>0</v>
      </c>
    </row>
    <row r="41" spans="2:24" ht="33" x14ac:dyDescent="0.25">
      <c r="B41" s="85">
        <v>23116</v>
      </c>
      <c r="C41" s="85" t="s">
        <v>75</v>
      </c>
      <c r="D41" s="85" t="s">
        <v>37</v>
      </c>
      <c r="E41" s="85" t="s">
        <v>38</v>
      </c>
      <c r="F41" s="86" t="s">
        <v>150</v>
      </c>
      <c r="G41" s="85" t="s">
        <v>39</v>
      </c>
      <c r="H41" s="85" t="s">
        <v>40</v>
      </c>
      <c r="I41" s="86" t="s">
        <v>260</v>
      </c>
      <c r="J41" s="86" t="s">
        <v>222</v>
      </c>
      <c r="K41" s="86" t="s">
        <v>149</v>
      </c>
      <c r="L41" s="85">
        <v>-26.220193999999999</v>
      </c>
      <c r="M41" s="85">
        <v>28.168313000000001</v>
      </c>
      <c r="N41" s="86" t="s">
        <v>253</v>
      </c>
      <c r="O41" s="86" t="s">
        <v>254</v>
      </c>
      <c r="P41" s="55">
        <v>1</v>
      </c>
      <c r="Q41" s="58">
        <v>0</v>
      </c>
      <c r="R41" s="58">
        <v>0</v>
      </c>
      <c r="S41" s="60">
        <v>0</v>
      </c>
      <c r="T41" s="61">
        <v>0</v>
      </c>
      <c r="U41" s="62">
        <v>0</v>
      </c>
      <c r="V41" s="68">
        <v>0</v>
      </c>
      <c r="W41" s="63">
        <f t="shared" si="0"/>
        <v>0</v>
      </c>
      <c r="X41" s="64">
        <f t="shared" si="1"/>
        <v>0</v>
      </c>
    </row>
    <row r="42" spans="2:24" ht="33" x14ac:dyDescent="0.25">
      <c r="B42" s="85">
        <v>23648</v>
      </c>
      <c r="C42" s="85" t="s">
        <v>79</v>
      </c>
      <c r="D42" s="85" t="s">
        <v>37</v>
      </c>
      <c r="E42" s="85" t="s">
        <v>38</v>
      </c>
      <c r="F42" s="86" t="s">
        <v>135</v>
      </c>
      <c r="G42" s="85" t="s">
        <v>47</v>
      </c>
      <c r="H42" s="85" t="s">
        <v>43</v>
      </c>
      <c r="I42" s="86" t="s">
        <v>260</v>
      </c>
      <c r="J42" s="86" t="s">
        <v>224</v>
      </c>
      <c r="K42" s="86" t="s">
        <v>135</v>
      </c>
      <c r="L42" s="85">
        <v>-33.830395000000003</v>
      </c>
      <c r="M42" s="85">
        <v>18.646925</v>
      </c>
      <c r="N42" s="86" t="s">
        <v>253</v>
      </c>
      <c r="O42" s="86" t="s">
        <v>254</v>
      </c>
      <c r="P42" s="55">
        <v>3</v>
      </c>
      <c r="Q42" s="58">
        <v>0</v>
      </c>
      <c r="R42" s="58">
        <v>0</v>
      </c>
      <c r="S42" s="60">
        <v>0</v>
      </c>
      <c r="T42" s="61">
        <v>0</v>
      </c>
      <c r="U42" s="62">
        <v>0</v>
      </c>
      <c r="V42" s="68">
        <v>0</v>
      </c>
      <c r="W42" s="63">
        <f t="shared" si="0"/>
        <v>0</v>
      </c>
      <c r="X42" s="64">
        <f t="shared" si="1"/>
        <v>0</v>
      </c>
    </row>
    <row r="43" spans="2:24" x14ac:dyDescent="0.25">
      <c r="B43" s="85">
        <v>23728</v>
      </c>
      <c r="C43" s="85" t="s">
        <v>80</v>
      </c>
      <c r="D43" s="85" t="s">
        <v>37</v>
      </c>
      <c r="E43" s="85" t="s">
        <v>38</v>
      </c>
      <c r="F43" s="86" t="s">
        <v>125</v>
      </c>
      <c r="G43" s="85" t="s">
        <v>42</v>
      </c>
      <c r="H43" s="85" t="s">
        <v>43</v>
      </c>
      <c r="I43" s="86" t="s">
        <v>225</v>
      </c>
      <c r="J43" s="86" t="s">
        <v>226</v>
      </c>
      <c r="K43" s="86" t="s">
        <v>151</v>
      </c>
      <c r="L43" s="85">
        <v>-33.574769000000003</v>
      </c>
      <c r="M43" s="85">
        <v>22.438046</v>
      </c>
      <c r="N43" s="86" t="s">
        <v>253</v>
      </c>
      <c r="O43" s="86" t="s">
        <v>254</v>
      </c>
      <c r="P43" s="55">
        <v>3</v>
      </c>
      <c r="Q43" s="58">
        <v>0</v>
      </c>
      <c r="R43" s="58">
        <v>0</v>
      </c>
      <c r="S43" s="60">
        <v>0</v>
      </c>
      <c r="T43" s="61">
        <v>0</v>
      </c>
      <c r="U43" s="62">
        <v>0</v>
      </c>
      <c r="V43" s="68">
        <v>0</v>
      </c>
      <c r="W43" s="63">
        <f t="shared" si="0"/>
        <v>0</v>
      </c>
      <c r="X43" s="64">
        <f t="shared" si="1"/>
        <v>0</v>
      </c>
    </row>
    <row r="44" spans="2:24" x14ac:dyDescent="0.25">
      <c r="B44" s="85">
        <v>24576</v>
      </c>
      <c r="C44" s="85" t="s">
        <v>81</v>
      </c>
      <c r="D44" s="85" t="s">
        <v>37</v>
      </c>
      <c r="E44" s="85" t="s">
        <v>38</v>
      </c>
      <c r="F44" s="86" t="s">
        <v>141</v>
      </c>
      <c r="G44" s="85" t="s">
        <v>39</v>
      </c>
      <c r="H44" s="85" t="s">
        <v>43</v>
      </c>
      <c r="I44" s="86" t="s">
        <v>227</v>
      </c>
      <c r="J44" s="86" t="s">
        <v>197</v>
      </c>
      <c r="K44" s="86" t="s">
        <v>152</v>
      </c>
      <c r="L44" s="85">
        <v>-23.958448000000001</v>
      </c>
      <c r="M44" s="85">
        <v>29.699356000000002</v>
      </c>
      <c r="N44" s="86" t="s">
        <v>253</v>
      </c>
      <c r="O44" s="86" t="s">
        <v>254</v>
      </c>
      <c r="P44" s="55">
        <v>2</v>
      </c>
      <c r="Q44" s="58">
        <v>0</v>
      </c>
      <c r="R44" s="58">
        <v>0</v>
      </c>
      <c r="S44" s="60">
        <v>0</v>
      </c>
      <c r="T44" s="61">
        <v>0</v>
      </c>
      <c r="U44" s="62">
        <v>0</v>
      </c>
      <c r="V44" s="68">
        <v>0</v>
      </c>
      <c r="W44" s="63">
        <f t="shared" si="0"/>
        <v>0</v>
      </c>
      <c r="X44" s="64">
        <f t="shared" si="1"/>
        <v>0</v>
      </c>
    </row>
    <row r="45" spans="2:24" x14ac:dyDescent="0.25">
      <c r="B45" s="85">
        <v>24873</v>
      </c>
      <c r="C45" s="85" t="s">
        <v>82</v>
      </c>
      <c r="D45" s="85" t="s">
        <v>37</v>
      </c>
      <c r="E45" s="85" t="s">
        <v>38</v>
      </c>
      <c r="F45" s="86" t="s">
        <v>123</v>
      </c>
      <c r="G45" s="85" t="s">
        <v>47</v>
      </c>
      <c r="H45" s="85" t="s">
        <v>43</v>
      </c>
      <c r="I45" s="86" t="s">
        <v>228</v>
      </c>
      <c r="J45" s="86" t="s">
        <v>229</v>
      </c>
      <c r="K45" s="86" t="s">
        <v>153</v>
      </c>
      <c r="L45" s="85">
        <v>-26.47195</v>
      </c>
      <c r="M45" s="85">
        <v>29.111265</v>
      </c>
      <c r="N45" s="86" t="s">
        <v>253</v>
      </c>
      <c r="O45" s="86" t="s">
        <v>254</v>
      </c>
      <c r="P45" s="55">
        <v>3</v>
      </c>
      <c r="Q45" s="58">
        <v>0</v>
      </c>
      <c r="R45" s="58">
        <v>0</v>
      </c>
      <c r="S45" s="60">
        <v>0</v>
      </c>
      <c r="T45" s="61">
        <v>0</v>
      </c>
      <c r="U45" s="62">
        <v>0</v>
      </c>
      <c r="V45" s="68">
        <v>0</v>
      </c>
      <c r="W45" s="63">
        <f t="shared" si="0"/>
        <v>0</v>
      </c>
      <c r="X45" s="64">
        <f t="shared" si="1"/>
        <v>0</v>
      </c>
    </row>
    <row r="46" spans="2:24" x14ac:dyDescent="0.25">
      <c r="B46" s="85">
        <v>25126</v>
      </c>
      <c r="C46" s="85" t="s">
        <v>83</v>
      </c>
      <c r="D46" s="85" t="s">
        <v>37</v>
      </c>
      <c r="E46" s="85" t="s">
        <v>38</v>
      </c>
      <c r="F46" s="86" t="s">
        <v>150</v>
      </c>
      <c r="G46" s="85" t="s">
        <v>39</v>
      </c>
      <c r="H46" s="85" t="s">
        <v>43</v>
      </c>
      <c r="I46" s="86" t="s">
        <v>260</v>
      </c>
      <c r="J46" s="86" t="s">
        <v>182</v>
      </c>
      <c r="K46" s="86" t="s">
        <v>154</v>
      </c>
      <c r="L46" s="85">
        <v>-32.037897000000001</v>
      </c>
      <c r="M46" s="85">
        <v>27.820257000000002</v>
      </c>
      <c r="N46" s="86" t="s">
        <v>253</v>
      </c>
      <c r="O46" s="86" t="s">
        <v>254</v>
      </c>
      <c r="P46" s="55">
        <v>2</v>
      </c>
      <c r="Q46" s="58">
        <v>0</v>
      </c>
      <c r="R46" s="58">
        <v>0</v>
      </c>
      <c r="S46" s="60">
        <v>0</v>
      </c>
      <c r="T46" s="61">
        <v>0</v>
      </c>
      <c r="U46" s="62">
        <v>0</v>
      </c>
      <c r="V46" s="68">
        <v>0</v>
      </c>
      <c r="W46" s="63">
        <f t="shared" si="0"/>
        <v>0</v>
      </c>
      <c r="X46" s="64">
        <f t="shared" si="1"/>
        <v>0</v>
      </c>
    </row>
    <row r="47" spans="2:24" x14ac:dyDescent="0.25">
      <c r="B47" s="85">
        <v>31330</v>
      </c>
      <c r="C47" s="85" t="s">
        <v>84</v>
      </c>
      <c r="D47" s="85" t="s">
        <v>37</v>
      </c>
      <c r="E47" s="85" t="s">
        <v>38</v>
      </c>
      <c r="F47" s="86" t="s">
        <v>136</v>
      </c>
      <c r="G47" s="85" t="s">
        <v>47</v>
      </c>
      <c r="H47" s="85" t="s">
        <v>40</v>
      </c>
      <c r="I47" s="86" t="s">
        <v>260</v>
      </c>
      <c r="J47" s="86" t="s">
        <v>230</v>
      </c>
      <c r="K47" s="86" t="s">
        <v>231</v>
      </c>
      <c r="L47" s="85">
        <v>-26.125063000000001</v>
      </c>
      <c r="M47" s="85">
        <v>28.032579999999999</v>
      </c>
      <c r="N47" s="86" t="s">
        <v>253</v>
      </c>
      <c r="O47" s="86" t="s">
        <v>254</v>
      </c>
      <c r="P47" s="55">
        <v>2</v>
      </c>
      <c r="Q47" s="58">
        <v>0</v>
      </c>
      <c r="R47" s="58">
        <v>0</v>
      </c>
      <c r="S47" s="60">
        <v>0</v>
      </c>
      <c r="T47" s="61">
        <v>0</v>
      </c>
      <c r="U47" s="62">
        <v>0</v>
      </c>
      <c r="V47" s="68">
        <v>0</v>
      </c>
      <c r="W47" s="63">
        <f t="shared" si="0"/>
        <v>0</v>
      </c>
      <c r="X47" s="64">
        <f t="shared" si="1"/>
        <v>0</v>
      </c>
    </row>
    <row r="48" spans="2:24" x14ac:dyDescent="0.25">
      <c r="B48" s="85">
        <v>25841</v>
      </c>
      <c r="C48" s="85" t="s">
        <v>85</v>
      </c>
      <c r="D48" s="85" t="s">
        <v>37</v>
      </c>
      <c r="E48" s="85" t="s">
        <v>38</v>
      </c>
      <c r="F48" s="86" t="s">
        <v>116</v>
      </c>
      <c r="G48" s="85" t="s">
        <v>47</v>
      </c>
      <c r="H48" s="85" t="s">
        <v>40</v>
      </c>
      <c r="I48" s="86" t="s">
        <v>260</v>
      </c>
      <c r="J48" s="86" t="s">
        <v>182</v>
      </c>
      <c r="K48" s="86" t="s">
        <v>155</v>
      </c>
      <c r="L48" s="85">
        <v>-25.898862999999999</v>
      </c>
      <c r="M48" s="85">
        <v>29.233668000000002</v>
      </c>
      <c r="N48" s="86" t="s">
        <v>253</v>
      </c>
      <c r="O48" s="86" t="s">
        <v>254</v>
      </c>
      <c r="P48" s="55">
        <v>3</v>
      </c>
      <c r="Q48" s="58">
        <v>0</v>
      </c>
      <c r="R48" s="58">
        <v>0</v>
      </c>
      <c r="S48" s="60">
        <v>0</v>
      </c>
      <c r="T48" s="61">
        <v>0</v>
      </c>
      <c r="U48" s="62">
        <v>0</v>
      </c>
      <c r="V48" s="68">
        <v>0</v>
      </c>
      <c r="W48" s="63">
        <f t="shared" si="0"/>
        <v>0</v>
      </c>
      <c r="X48" s="64">
        <f t="shared" si="1"/>
        <v>0</v>
      </c>
    </row>
    <row r="49" spans="1:24" x14ac:dyDescent="0.25">
      <c r="B49" s="85">
        <v>26273</v>
      </c>
      <c r="C49" s="85" t="s">
        <v>86</v>
      </c>
      <c r="D49" s="85" t="s">
        <v>37</v>
      </c>
      <c r="E49" s="85" t="s">
        <v>38</v>
      </c>
      <c r="F49" s="86" t="s">
        <v>144</v>
      </c>
      <c r="G49" s="85" t="s">
        <v>47</v>
      </c>
      <c r="H49" s="85" t="s">
        <v>43</v>
      </c>
      <c r="I49" s="86" t="s">
        <v>260</v>
      </c>
      <c r="J49" s="86" t="s">
        <v>232</v>
      </c>
      <c r="K49" s="86" t="s">
        <v>156</v>
      </c>
      <c r="L49" s="85">
        <v>-26.118511999999999</v>
      </c>
      <c r="M49" s="85">
        <v>28.141908000000001</v>
      </c>
      <c r="N49" s="86" t="s">
        <v>253</v>
      </c>
      <c r="O49" s="86" t="s">
        <v>254</v>
      </c>
      <c r="P49" s="55">
        <v>3</v>
      </c>
      <c r="Q49" s="58">
        <v>0</v>
      </c>
      <c r="R49" s="58">
        <v>0</v>
      </c>
      <c r="S49" s="60">
        <v>0</v>
      </c>
      <c r="T49" s="61">
        <v>0</v>
      </c>
      <c r="U49" s="62">
        <v>0</v>
      </c>
      <c r="V49" s="68">
        <v>0</v>
      </c>
      <c r="W49" s="63">
        <f t="shared" si="0"/>
        <v>0</v>
      </c>
      <c r="X49" s="64">
        <f t="shared" si="1"/>
        <v>0</v>
      </c>
    </row>
    <row r="50" spans="1:24" x14ac:dyDescent="0.25">
      <c r="B50" s="85">
        <v>26433</v>
      </c>
      <c r="C50" s="85" t="s">
        <v>87</v>
      </c>
      <c r="D50" s="85" t="s">
        <v>37</v>
      </c>
      <c r="E50" s="85" t="s">
        <v>38</v>
      </c>
      <c r="F50" s="86" t="s">
        <v>111</v>
      </c>
      <c r="G50" s="85" t="s">
        <v>39</v>
      </c>
      <c r="H50" s="85" t="s">
        <v>40</v>
      </c>
      <c r="I50" s="86" t="s">
        <v>260</v>
      </c>
      <c r="J50" s="86" t="s">
        <v>233</v>
      </c>
      <c r="K50" s="86" t="s">
        <v>157</v>
      </c>
      <c r="L50" s="85">
        <v>-29.569721999999999</v>
      </c>
      <c r="M50" s="85">
        <v>31.11843</v>
      </c>
      <c r="N50" s="86" t="s">
        <v>253</v>
      </c>
      <c r="O50" s="86" t="s">
        <v>254</v>
      </c>
      <c r="P50" s="55">
        <v>2</v>
      </c>
      <c r="Q50" s="58">
        <v>0</v>
      </c>
      <c r="R50" s="58">
        <v>0</v>
      </c>
      <c r="S50" s="60">
        <v>0</v>
      </c>
      <c r="T50" s="61">
        <v>0</v>
      </c>
      <c r="U50" s="62">
        <v>0</v>
      </c>
      <c r="V50" s="68">
        <v>0</v>
      </c>
      <c r="W50" s="63">
        <f t="shared" si="0"/>
        <v>0</v>
      </c>
      <c r="X50" s="64">
        <f t="shared" si="1"/>
        <v>0</v>
      </c>
    </row>
    <row r="51" spans="1:24" x14ac:dyDescent="0.25">
      <c r="B51" s="85">
        <v>27258</v>
      </c>
      <c r="C51" s="85" t="s">
        <v>90</v>
      </c>
      <c r="D51" s="85" t="s">
        <v>37</v>
      </c>
      <c r="E51" s="85" t="s">
        <v>38</v>
      </c>
      <c r="F51" s="86" t="s">
        <v>118</v>
      </c>
      <c r="G51" s="85" t="s">
        <v>42</v>
      </c>
      <c r="H51" s="85" t="s">
        <v>40</v>
      </c>
      <c r="I51" s="86" t="s">
        <v>260</v>
      </c>
      <c r="J51" s="86" t="s">
        <v>182</v>
      </c>
      <c r="K51" s="86" t="s">
        <v>158</v>
      </c>
      <c r="L51" s="85" t="s">
        <v>88</v>
      </c>
      <c r="M51" s="85" t="s">
        <v>89</v>
      </c>
      <c r="N51" s="86" t="s">
        <v>253</v>
      </c>
      <c r="O51" s="86" t="s">
        <v>254</v>
      </c>
      <c r="P51" s="55">
        <v>3</v>
      </c>
      <c r="Q51" s="58">
        <v>0</v>
      </c>
      <c r="R51" s="58">
        <v>0</v>
      </c>
      <c r="S51" s="60">
        <v>0</v>
      </c>
      <c r="T51" s="61">
        <v>0</v>
      </c>
      <c r="U51" s="62">
        <v>0</v>
      </c>
      <c r="V51" s="68">
        <v>0</v>
      </c>
      <c r="W51" s="63">
        <f t="shared" si="0"/>
        <v>0</v>
      </c>
      <c r="X51" s="64">
        <f t="shared" si="1"/>
        <v>0</v>
      </c>
    </row>
    <row r="52" spans="1:24" x14ac:dyDescent="0.25">
      <c r="B52" s="85">
        <v>27570</v>
      </c>
      <c r="C52" s="85" t="s">
        <v>91</v>
      </c>
      <c r="D52" s="85" t="s">
        <v>37</v>
      </c>
      <c r="E52" s="85" t="s">
        <v>38</v>
      </c>
      <c r="F52" s="86" t="s">
        <v>147</v>
      </c>
      <c r="G52" s="85" t="s">
        <v>39</v>
      </c>
      <c r="H52" s="85" t="s">
        <v>40</v>
      </c>
      <c r="I52" s="86" t="s">
        <v>220</v>
      </c>
      <c r="J52" s="86" t="s">
        <v>197</v>
      </c>
      <c r="K52" s="86" t="s">
        <v>159</v>
      </c>
      <c r="L52" s="85">
        <v>-25.708224000000001</v>
      </c>
      <c r="M52" s="85">
        <v>28.271211000000001</v>
      </c>
      <c r="N52" s="86" t="s">
        <v>253</v>
      </c>
      <c r="O52" s="86" t="s">
        <v>254</v>
      </c>
      <c r="P52" s="55">
        <v>2</v>
      </c>
      <c r="Q52" s="58">
        <v>0</v>
      </c>
      <c r="R52" s="58">
        <v>0</v>
      </c>
      <c r="S52" s="60">
        <v>0</v>
      </c>
      <c r="T52" s="61">
        <v>0</v>
      </c>
      <c r="U52" s="62">
        <v>0</v>
      </c>
      <c r="V52" s="68">
        <v>0</v>
      </c>
      <c r="W52" s="63">
        <f t="shared" si="0"/>
        <v>0</v>
      </c>
      <c r="X52" s="64">
        <f t="shared" si="1"/>
        <v>0</v>
      </c>
    </row>
    <row r="53" spans="1:24" x14ac:dyDescent="0.25">
      <c r="B53" s="85">
        <v>28677</v>
      </c>
      <c r="C53" s="85" t="s">
        <v>92</v>
      </c>
      <c r="D53" s="85" t="s">
        <v>37</v>
      </c>
      <c r="E53" s="85" t="s">
        <v>38</v>
      </c>
      <c r="F53" s="86" t="s">
        <v>135</v>
      </c>
      <c r="G53" s="85" t="s">
        <v>47</v>
      </c>
      <c r="H53" s="85" t="s">
        <v>43</v>
      </c>
      <c r="I53" s="86" t="s">
        <v>234</v>
      </c>
      <c r="J53" s="86" t="s">
        <v>235</v>
      </c>
      <c r="K53" s="86" t="s">
        <v>160</v>
      </c>
      <c r="L53" s="85">
        <v>-29.478232999999999</v>
      </c>
      <c r="M53" s="85">
        <v>31.217058999999999</v>
      </c>
      <c r="N53" s="86" t="s">
        <v>253</v>
      </c>
      <c r="O53" s="86" t="s">
        <v>254</v>
      </c>
      <c r="P53" s="55">
        <v>3</v>
      </c>
      <c r="Q53" s="58">
        <v>0</v>
      </c>
      <c r="R53" s="58">
        <v>0</v>
      </c>
      <c r="S53" s="60">
        <v>0</v>
      </c>
      <c r="T53" s="61">
        <v>0</v>
      </c>
      <c r="U53" s="62">
        <v>0</v>
      </c>
      <c r="V53" s="68">
        <v>0</v>
      </c>
      <c r="W53" s="63">
        <f t="shared" si="0"/>
        <v>0</v>
      </c>
      <c r="X53" s="64">
        <f t="shared" si="1"/>
        <v>0</v>
      </c>
    </row>
    <row r="54" spans="1:24" x14ac:dyDescent="0.25">
      <c r="B54" s="85">
        <v>29926</v>
      </c>
      <c r="C54" s="85" t="s">
        <v>93</v>
      </c>
      <c r="D54" s="85" t="s">
        <v>37</v>
      </c>
      <c r="E54" s="85" t="s">
        <v>38</v>
      </c>
      <c r="F54" s="86" t="s">
        <v>115</v>
      </c>
      <c r="G54" s="85" t="s">
        <v>42</v>
      </c>
      <c r="H54" s="85" t="s">
        <v>40</v>
      </c>
      <c r="I54" s="86" t="s">
        <v>236</v>
      </c>
      <c r="J54" s="86" t="s">
        <v>237</v>
      </c>
      <c r="K54" s="86" t="s">
        <v>161</v>
      </c>
      <c r="L54" s="85">
        <v>-25.812995999999998</v>
      </c>
      <c r="M54" s="85">
        <v>28.152609000000002</v>
      </c>
      <c r="N54" s="86" t="s">
        <v>253</v>
      </c>
      <c r="O54" s="86" t="s">
        <v>254</v>
      </c>
      <c r="P54" s="55">
        <v>2</v>
      </c>
      <c r="Q54" s="58">
        <v>0</v>
      </c>
      <c r="R54" s="58">
        <v>0</v>
      </c>
      <c r="S54" s="60">
        <v>0</v>
      </c>
      <c r="T54" s="61">
        <v>0</v>
      </c>
      <c r="U54" s="62">
        <v>0</v>
      </c>
      <c r="V54" s="68">
        <v>0</v>
      </c>
      <c r="W54" s="63">
        <f t="shared" si="0"/>
        <v>0</v>
      </c>
      <c r="X54" s="64">
        <f t="shared" si="1"/>
        <v>0</v>
      </c>
    </row>
    <row r="55" spans="1:24" x14ac:dyDescent="0.25">
      <c r="B55" s="85">
        <v>32775</v>
      </c>
      <c r="C55" s="85" t="s">
        <v>94</v>
      </c>
      <c r="D55" s="85" t="s">
        <v>37</v>
      </c>
      <c r="E55" s="85" t="s">
        <v>38</v>
      </c>
      <c r="F55" s="86" t="s">
        <v>163</v>
      </c>
      <c r="G55" s="85" t="s">
        <v>47</v>
      </c>
      <c r="H55" s="85" t="s">
        <v>43</v>
      </c>
      <c r="I55" s="86" t="s">
        <v>260</v>
      </c>
      <c r="J55" s="86" t="s">
        <v>238</v>
      </c>
      <c r="K55" s="86" t="s">
        <v>162</v>
      </c>
      <c r="L55" s="85">
        <v>-29.231265</v>
      </c>
      <c r="M55" s="85">
        <v>26.709717000000001</v>
      </c>
      <c r="N55" s="86" t="s">
        <v>253</v>
      </c>
      <c r="O55" s="86" t="s">
        <v>254</v>
      </c>
      <c r="P55" s="55">
        <v>3</v>
      </c>
      <c r="Q55" s="58">
        <v>0</v>
      </c>
      <c r="R55" s="58">
        <v>0</v>
      </c>
      <c r="S55" s="60">
        <v>0</v>
      </c>
      <c r="T55" s="61">
        <v>0</v>
      </c>
      <c r="U55" s="62">
        <v>0</v>
      </c>
      <c r="V55" s="68">
        <v>0</v>
      </c>
      <c r="W55" s="63">
        <f t="shared" si="0"/>
        <v>0</v>
      </c>
      <c r="X55" s="64">
        <f t="shared" si="1"/>
        <v>0</v>
      </c>
    </row>
    <row r="56" spans="1:24" x14ac:dyDescent="0.25">
      <c r="B56" s="85">
        <v>33229</v>
      </c>
      <c r="C56" s="85" t="s">
        <v>95</v>
      </c>
      <c r="D56" s="85" t="s">
        <v>37</v>
      </c>
      <c r="E56" s="85" t="s">
        <v>38</v>
      </c>
      <c r="F56" s="86" t="s">
        <v>141</v>
      </c>
      <c r="G56" s="85" t="s">
        <v>47</v>
      </c>
      <c r="H56" s="85" t="s">
        <v>40</v>
      </c>
      <c r="I56" s="86" t="s">
        <v>260</v>
      </c>
      <c r="J56" s="86" t="s">
        <v>182</v>
      </c>
      <c r="K56" s="86" t="s">
        <v>164</v>
      </c>
      <c r="L56" s="85">
        <v>-28.851120999999999</v>
      </c>
      <c r="M56" s="85">
        <v>30.085688000000001</v>
      </c>
      <c r="N56" s="86" t="s">
        <v>253</v>
      </c>
      <c r="O56" s="86" t="s">
        <v>254</v>
      </c>
      <c r="P56" s="55">
        <v>2</v>
      </c>
      <c r="Q56" s="58">
        <v>0</v>
      </c>
      <c r="R56" s="58">
        <v>0</v>
      </c>
      <c r="S56" s="60">
        <v>0</v>
      </c>
      <c r="T56" s="61">
        <v>0</v>
      </c>
      <c r="U56" s="62">
        <v>0</v>
      </c>
      <c r="V56" s="68">
        <v>0</v>
      </c>
      <c r="W56" s="63">
        <f t="shared" si="0"/>
        <v>0</v>
      </c>
      <c r="X56" s="64">
        <f t="shared" si="1"/>
        <v>0</v>
      </c>
    </row>
    <row r="57" spans="1:24" s="84" customFormat="1" x14ac:dyDescent="0.25">
      <c r="A57" s="81"/>
      <c r="B57" s="85">
        <v>33639</v>
      </c>
      <c r="C57" s="85" t="s">
        <v>96</v>
      </c>
      <c r="D57" s="85" t="s">
        <v>37</v>
      </c>
      <c r="E57" s="85" t="s">
        <v>38</v>
      </c>
      <c r="F57" s="86" t="s">
        <v>125</v>
      </c>
      <c r="G57" s="85" t="s">
        <v>42</v>
      </c>
      <c r="H57" s="85" t="s">
        <v>43</v>
      </c>
      <c r="I57" s="86" t="s">
        <v>260</v>
      </c>
      <c r="J57" s="86" t="s">
        <v>239</v>
      </c>
      <c r="K57" s="86" t="s">
        <v>165</v>
      </c>
      <c r="L57" s="85">
        <v>-33.976799999999997</v>
      </c>
      <c r="M57" s="85">
        <v>25.585920000000002</v>
      </c>
      <c r="N57" s="86" t="s">
        <v>253</v>
      </c>
      <c r="O57" s="86" t="s">
        <v>254</v>
      </c>
      <c r="P57" s="55">
        <v>3</v>
      </c>
      <c r="Q57" s="58">
        <v>0</v>
      </c>
      <c r="R57" s="58">
        <v>0</v>
      </c>
      <c r="S57" s="82">
        <v>0</v>
      </c>
      <c r="T57" s="82">
        <v>0</v>
      </c>
      <c r="U57" s="83">
        <v>0</v>
      </c>
      <c r="V57" s="83">
        <v>0</v>
      </c>
      <c r="W57" s="63">
        <f t="shared" si="0"/>
        <v>0</v>
      </c>
      <c r="X57" s="64">
        <f t="shared" si="1"/>
        <v>0</v>
      </c>
    </row>
    <row r="58" spans="1:24" x14ac:dyDescent="0.25">
      <c r="B58" s="85">
        <v>34212</v>
      </c>
      <c r="C58" s="85" t="s">
        <v>97</v>
      </c>
      <c r="D58" s="85" t="s">
        <v>37</v>
      </c>
      <c r="E58" s="85" t="s">
        <v>38</v>
      </c>
      <c r="F58" s="86" t="s">
        <v>150</v>
      </c>
      <c r="G58" s="85" t="s">
        <v>39</v>
      </c>
      <c r="H58" s="85" t="s">
        <v>43</v>
      </c>
      <c r="I58" s="86" t="s">
        <v>240</v>
      </c>
      <c r="J58" s="86" t="s">
        <v>241</v>
      </c>
      <c r="K58" s="86" t="s">
        <v>166</v>
      </c>
      <c r="L58" s="85">
        <v>-33.640796999999999</v>
      </c>
      <c r="M58" s="85">
        <v>19.005904000000001</v>
      </c>
      <c r="N58" s="86" t="s">
        <v>253</v>
      </c>
      <c r="O58" s="86" t="s">
        <v>254</v>
      </c>
      <c r="P58" s="55">
        <v>3</v>
      </c>
      <c r="Q58" s="58">
        <v>0</v>
      </c>
      <c r="R58" s="58">
        <v>0</v>
      </c>
      <c r="S58" s="60">
        <v>0</v>
      </c>
      <c r="T58" s="61">
        <v>0</v>
      </c>
      <c r="U58" s="62">
        <v>0</v>
      </c>
      <c r="V58" s="68">
        <v>0</v>
      </c>
      <c r="W58" s="63">
        <f t="shared" si="0"/>
        <v>0</v>
      </c>
      <c r="X58" s="64">
        <f t="shared" si="1"/>
        <v>0</v>
      </c>
    </row>
    <row r="59" spans="1:24" x14ac:dyDescent="0.25">
      <c r="B59" s="85">
        <v>34462</v>
      </c>
      <c r="C59" s="85" t="s">
        <v>98</v>
      </c>
      <c r="D59" s="85" t="s">
        <v>37</v>
      </c>
      <c r="E59" s="85" t="s">
        <v>38</v>
      </c>
      <c r="F59" s="86" t="s">
        <v>116</v>
      </c>
      <c r="G59" s="85" t="s">
        <v>47</v>
      </c>
      <c r="H59" s="85" t="s">
        <v>40</v>
      </c>
      <c r="I59" s="86" t="s">
        <v>260</v>
      </c>
      <c r="J59" s="86" t="s">
        <v>178</v>
      </c>
      <c r="K59" s="86" t="s">
        <v>167</v>
      </c>
      <c r="L59" s="85">
        <v>-33.494039000000001</v>
      </c>
      <c r="M59" s="85">
        <v>21.268315000000001</v>
      </c>
      <c r="N59" s="86" t="s">
        <v>253</v>
      </c>
      <c r="O59" s="86" t="s">
        <v>254</v>
      </c>
      <c r="P59" s="55">
        <v>2</v>
      </c>
      <c r="Q59" s="58">
        <v>0</v>
      </c>
      <c r="R59" s="58">
        <v>0</v>
      </c>
      <c r="S59" s="60">
        <v>0</v>
      </c>
      <c r="T59" s="61">
        <v>0</v>
      </c>
      <c r="U59" s="62">
        <v>0</v>
      </c>
      <c r="V59" s="68">
        <v>0</v>
      </c>
      <c r="W59" s="63">
        <f t="shared" si="0"/>
        <v>0</v>
      </c>
      <c r="X59" s="64">
        <f t="shared" si="1"/>
        <v>0</v>
      </c>
    </row>
    <row r="60" spans="1:24" x14ac:dyDescent="0.25">
      <c r="B60" s="85">
        <v>34496</v>
      </c>
      <c r="C60" s="85" t="s">
        <v>99</v>
      </c>
      <c r="D60" s="85" t="s">
        <v>37</v>
      </c>
      <c r="E60" s="85" t="s">
        <v>38</v>
      </c>
      <c r="F60" s="86" t="s">
        <v>116</v>
      </c>
      <c r="G60" s="85" t="s">
        <v>47</v>
      </c>
      <c r="H60" s="85" t="s">
        <v>40</v>
      </c>
      <c r="I60" s="86" t="s">
        <v>260</v>
      </c>
      <c r="J60" s="86" t="s">
        <v>178</v>
      </c>
      <c r="K60" s="86" t="s">
        <v>189</v>
      </c>
      <c r="L60" s="85">
        <v>-33.197060999999998</v>
      </c>
      <c r="M60" s="85">
        <v>20.858969999999999</v>
      </c>
      <c r="N60" s="86" t="s">
        <v>253</v>
      </c>
      <c r="O60" s="86" t="s">
        <v>254</v>
      </c>
      <c r="P60" s="55">
        <v>2</v>
      </c>
      <c r="Q60" s="58">
        <v>0</v>
      </c>
      <c r="R60" s="58">
        <v>0</v>
      </c>
      <c r="S60" s="60">
        <v>0</v>
      </c>
      <c r="T60" s="61">
        <v>0</v>
      </c>
      <c r="U60" s="62">
        <v>0</v>
      </c>
      <c r="V60" s="68">
        <v>0</v>
      </c>
      <c r="W60" s="63">
        <f t="shared" si="0"/>
        <v>0</v>
      </c>
      <c r="X60" s="64">
        <f t="shared" si="1"/>
        <v>0</v>
      </c>
    </row>
    <row r="61" spans="1:24" s="84" customFormat="1" x14ac:dyDescent="0.25">
      <c r="A61" s="81"/>
      <c r="B61" s="85">
        <v>35174</v>
      </c>
      <c r="C61" s="85" t="s">
        <v>100</v>
      </c>
      <c r="D61" s="85" t="s">
        <v>37</v>
      </c>
      <c r="E61" s="85" t="s">
        <v>38</v>
      </c>
      <c r="F61" s="86" t="s">
        <v>169</v>
      </c>
      <c r="G61" s="85" t="s">
        <v>42</v>
      </c>
      <c r="H61" s="85" t="s">
        <v>40</v>
      </c>
      <c r="I61" s="86" t="s">
        <v>260</v>
      </c>
      <c r="J61" s="86" t="s">
        <v>242</v>
      </c>
      <c r="K61" s="86" t="s">
        <v>168</v>
      </c>
      <c r="L61" s="85">
        <v>-33.091025000000002</v>
      </c>
      <c r="M61" s="85">
        <v>18.033138999999998</v>
      </c>
      <c r="N61" s="86" t="s">
        <v>253</v>
      </c>
      <c r="O61" s="86" t="s">
        <v>254</v>
      </c>
      <c r="P61" s="55">
        <v>3</v>
      </c>
      <c r="Q61" s="58">
        <v>0</v>
      </c>
      <c r="R61" s="58">
        <v>0</v>
      </c>
      <c r="S61" s="82">
        <v>0</v>
      </c>
      <c r="T61" s="82">
        <v>0</v>
      </c>
      <c r="U61" s="83">
        <v>0</v>
      </c>
      <c r="V61" s="83">
        <v>0</v>
      </c>
      <c r="W61" s="63">
        <f t="shared" si="0"/>
        <v>0</v>
      </c>
      <c r="X61" s="64">
        <f t="shared" si="1"/>
        <v>0</v>
      </c>
    </row>
    <row r="62" spans="1:24" x14ac:dyDescent="0.25">
      <c r="B62" s="85">
        <v>35527</v>
      </c>
      <c r="C62" s="85" t="s">
        <v>101</v>
      </c>
      <c r="D62" s="85" t="s">
        <v>37</v>
      </c>
      <c r="E62" s="85" t="s">
        <v>38</v>
      </c>
      <c r="F62" s="86" t="s">
        <v>163</v>
      </c>
      <c r="G62" s="85" t="s">
        <v>47</v>
      </c>
      <c r="H62" s="85" t="s">
        <v>43</v>
      </c>
      <c r="I62" s="86" t="s">
        <v>243</v>
      </c>
      <c r="J62" s="86" t="s">
        <v>244</v>
      </c>
      <c r="K62" s="86" t="s">
        <v>245</v>
      </c>
      <c r="L62" s="85">
        <v>-29.076074999999999</v>
      </c>
      <c r="M62" s="85">
        <v>26.196833999999999</v>
      </c>
      <c r="N62" s="86" t="s">
        <v>253</v>
      </c>
      <c r="O62" s="86" t="s">
        <v>254</v>
      </c>
      <c r="P62" s="55">
        <v>3</v>
      </c>
      <c r="Q62" s="58">
        <v>0</v>
      </c>
      <c r="R62" s="58">
        <v>0</v>
      </c>
      <c r="S62" s="60">
        <v>0</v>
      </c>
      <c r="T62" s="61">
        <v>0</v>
      </c>
      <c r="U62" s="62">
        <v>0</v>
      </c>
      <c r="V62" s="68">
        <v>0</v>
      </c>
      <c r="W62" s="63">
        <f t="shared" si="0"/>
        <v>0</v>
      </c>
      <c r="X62" s="64">
        <f t="shared" si="1"/>
        <v>0</v>
      </c>
    </row>
    <row r="63" spans="1:24" x14ac:dyDescent="0.25">
      <c r="B63" s="85">
        <v>35672</v>
      </c>
      <c r="C63" s="85" t="s">
        <v>102</v>
      </c>
      <c r="D63" s="85" t="s">
        <v>37</v>
      </c>
      <c r="E63" s="85" t="s">
        <v>38</v>
      </c>
      <c r="F63" s="86" t="s">
        <v>171</v>
      </c>
      <c r="G63" s="85" t="s">
        <v>47</v>
      </c>
      <c r="H63" s="85" t="s">
        <v>40</v>
      </c>
      <c r="I63" s="86" t="s">
        <v>260</v>
      </c>
      <c r="J63" s="86" t="s">
        <v>246</v>
      </c>
      <c r="K63" s="86" t="s">
        <v>170</v>
      </c>
      <c r="L63" s="85">
        <v>-33.295909999999999</v>
      </c>
      <c r="M63" s="85">
        <v>23.487942</v>
      </c>
      <c r="N63" s="86" t="s">
        <v>253</v>
      </c>
      <c r="O63" s="86" t="s">
        <v>254</v>
      </c>
      <c r="P63" s="55">
        <v>2</v>
      </c>
      <c r="Q63" s="58">
        <v>0</v>
      </c>
      <c r="R63" s="58">
        <v>0</v>
      </c>
      <c r="S63" s="60">
        <v>0</v>
      </c>
      <c r="T63" s="61">
        <v>0</v>
      </c>
      <c r="U63" s="62">
        <v>0</v>
      </c>
      <c r="V63" s="68">
        <v>0</v>
      </c>
      <c r="W63" s="63">
        <f t="shared" si="0"/>
        <v>0</v>
      </c>
      <c r="X63" s="64">
        <f t="shared" si="1"/>
        <v>0</v>
      </c>
    </row>
    <row r="64" spans="1:24" x14ac:dyDescent="0.25">
      <c r="B64" s="85">
        <v>36298</v>
      </c>
      <c r="C64" s="85" t="s">
        <v>103</v>
      </c>
      <c r="D64" s="85" t="s">
        <v>37</v>
      </c>
      <c r="E64" s="85" t="s">
        <v>38</v>
      </c>
      <c r="F64" s="86" t="s">
        <v>111</v>
      </c>
      <c r="G64" s="85" t="s">
        <v>39</v>
      </c>
      <c r="H64" s="85" t="s">
        <v>43</v>
      </c>
      <c r="I64" s="86" t="s">
        <v>247</v>
      </c>
      <c r="J64" s="86" t="s">
        <v>182</v>
      </c>
      <c r="K64" s="86" t="s">
        <v>172</v>
      </c>
      <c r="L64" s="85">
        <v>-25.544563</v>
      </c>
      <c r="M64" s="85">
        <v>26.077693</v>
      </c>
      <c r="N64" s="86" t="s">
        <v>253</v>
      </c>
      <c r="O64" s="86" t="s">
        <v>254</v>
      </c>
      <c r="P64" s="55">
        <v>2</v>
      </c>
      <c r="Q64" s="58">
        <v>0</v>
      </c>
      <c r="R64" s="58">
        <v>0</v>
      </c>
      <c r="S64" s="60">
        <v>0</v>
      </c>
      <c r="T64" s="61">
        <v>0</v>
      </c>
      <c r="U64" s="62">
        <v>0</v>
      </c>
      <c r="V64" s="68">
        <v>0</v>
      </c>
      <c r="W64" s="63">
        <f t="shared" si="0"/>
        <v>0</v>
      </c>
      <c r="X64" s="64">
        <f t="shared" si="1"/>
        <v>0</v>
      </c>
    </row>
    <row r="65" spans="1:24" x14ac:dyDescent="0.25">
      <c r="B65" s="85">
        <v>38379</v>
      </c>
      <c r="C65" s="85" t="s">
        <v>104</v>
      </c>
      <c r="D65" s="85" t="s">
        <v>37</v>
      </c>
      <c r="E65" s="85" t="s">
        <v>38</v>
      </c>
      <c r="F65" s="86" t="s">
        <v>113</v>
      </c>
      <c r="G65" s="85" t="s">
        <v>42</v>
      </c>
      <c r="H65" s="85" t="s">
        <v>40</v>
      </c>
      <c r="I65" s="86" t="s">
        <v>179</v>
      </c>
      <c r="J65" s="86" t="s">
        <v>248</v>
      </c>
      <c r="K65" s="86" t="s">
        <v>173</v>
      </c>
      <c r="L65" s="85">
        <v>-26.703989</v>
      </c>
      <c r="M65" s="85">
        <v>27.878837000000001</v>
      </c>
      <c r="N65" s="86" t="s">
        <v>253</v>
      </c>
      <c r="O65" s="86" t="s">
        <v>254</v>
      </c>
      <c r="P65" s="55">
        <v>3</v>
      </c>
      <c r="Q65" s="58">
        <v>0</v>
      </c>
      <c r="R65" s="58">
        <v>0</v>
      </c>
      <c r="S65" s="60">
        <v>0</v>
      </c>
      <c r="T65" s="61">
        <v>0</v>
      </c>
      <c r="U65" s="62">
        <v>0</v>
      </c>
      <c r="V65" s="68">
        <v>0</v>
      </c>
      <c r="W65" s="63">
        <f t="shared" si="0"/>
        <v>0</v>
      </c>
      <c r="X65" s="64">
        <f t="shared" si="1"/>
        <v>0</v>
      </c>
    </row>
    <row r="66" spans="1:24" s="84" customFormat="1" x14ac:dyDescent="0.25">
      <c r="A66" s="81"/>
      <c r="B66" s="85">
        <v>38676</v>
      </c>
      <c r="C66" s="85" t="s">
        <v>105</v>
      </c>
      <c r="D66" s="85" t="s">
        <v>37</v>
      </c>
      <c r="E66" s="85" t="s">
        <v>38</v>
      </c>
      <c r="F66" s="86" t="s">
        <v>113</v>
      </c>
      <c r="G66" s="85" t="s">
        <v>42</v>
      </c>
      <c r="H66" s="85" t="s">
        <v>43</v>
      </c>
      <c r="I66" s="86" t="s">
        <v>249</v>
      </c>
      <c r="J66" s="86" t="s">
        <v>235</v>
      </c>
      <c r="K66" s="86" t="s">
        <v>174</v>
      </c>
      <c r="L66" s="85">
        <v>-30.800431</v>
      </c>
      <c r="M66" s="85">
        <v>29.368020999999999</v>
      </c>
      <c r="N66" s="86" t="s">
        <v>253</v>
      </c>
      <c r="O66" s="86" t="s">
        <v>254</v>
      </c>
      <c r="P66" s="55">
        <v>2</v>
      </c>
      <c r="Q66" s="58">
        <v>0</v>
      </c>
      <c r="R66" s="58">
        <v>0</v>
      </c>
      <c r="S66" s="82">
        <v>0</v>
      </c>
      <c r="T66" s="82">
        <v>0</v>
      </c>
      <c r="U66" s="83">
        <v>0</v>
      </c>
      <c r="V66" s="83">
        <v>0</v>
      </c>
      <c r="W66" s="63">
        <f t="shared" si="0"/>
        <v>0</v>
      </c>
      <c r="X66" s="64">
        <f t="shared" si="1"/>
        <v>0</v>
      </c>
    </row>
    <row r="67" spans="1:24" x14ac:dyDescent="0.25">
      <c r="B67" s="85">
        <v>38973</v>
      </c>
      <c r="C67" s="85" t="s">
        <v>106</v>
      </c>
      <c r="D67" s="85" t="s">
        <v>37</v>
      </c>
      <c r="E67" s="85" t="s">
        <v>38</v>
      </c>
      <c r="F67" s="86" t="s">
        <v>147</v>
      </c>
      <c r="G67" s="85" t="s">
        <v>47</v>
      </c>
      <c r="H67" s="85" t="s">
        <v>40</v>
      </c>
      <c r="I67" s="86" t="s">
        <v>250</v>
      </c>
      <c r="J67" s="86" t="s">
        <v>182</v>
      </c>
      <c r="K67" s="86" t="s">
        <v>175</v>
      </c>
      <c r="L67" s="85">
        <v>-24.519143</v>
      </c>
      <c r="M67" s="85">
        <v>28.712202000000001</v>
      </c>
      <c r="N67" s="86" t="s">
        <v>253</v>
      </c>
      <c r="O67" s="86" t="s">
        <v>254</v>
      </c>
      <c r="P67" s="55">
        <v>2</v>
      </c>
      <c r="Q67" s="58">
        <v>0</v>
      </c>
      <c r="R67" s="58">
        <v>0</v>
      </c>
      <c r="S67" s="60">
        <v>0</v>
      </c>
      <c r="T67" s="61">
        <v>0</v>
      </c>
      <c r="U67" s="62">
        <v>0</v>
      </c>
      <c r="V67" s="68">
        <v>0</v>
      </c>
      <c r="W67" s="63">
        <f t="shared" si="0"/>
        <v>0</v>
      </c>
      <c r="X67" s="64">
        <f t="shared" si="1"/>
        <v>0</v>
      </c>
    </row>
    <row r="68" spans="1:24" ht="33" x14ac:dyDescent="0.25">
      <c r="B68" s="85">
        <v>39669</v>
      </c>
      <c r="C68" s="85" t="s">
        <v>107</v>
      </c>
      <c r="D68" s="85" t="s">
        <v>37</v>
      </c>
      <c r="E68" s="85" t="s">
        <v>38</v>
      </c>
      <c r="F68" s="86" t="s">
        <v>147</v>
      </c>
      <c r="G68" s="85" t="s">
        <v>47</v>
      </c>
      <c r="H68" s="85" t="s">
        <v>43</v>
      </c>
      <c r="I68" s="86" t="s">
        <v>251</v>
      </c>
      <c r="J68" s="86" t="s">
        <v>252</v>
      </c>
      <c r="K68" s="86" t="s">
        <v>176</v>
      </c>
      <c r="L68" s="85">
        <v>-28.14545</v>
      </c>
      <c r="M68" s="85">
        <v>31.876333330000001</v>
      </c>
      <c r="N68" s="86" t="s">
        <v>253</v>
      </c>
      <c r="O68" s="86" t="s">
        <v>254</v>
      </c>
      <c r="P68" s="55">
        <v>3</v>
      </c>
      <c r="Q68" s="58">
        <v>0</v>
      </c>
      <c r="R68" s="58">
        <v>0</v>
      </c>
      <c r="S68" s="60">
        <v>0</v>
      </c>
      <c r="T68" s="61">
        <v>0</v>
      </c>
      <c r="U68" s="62">
        <v>0</v>
      </c>
      <c r="V68" s="68">
        <v>0</v>
      </c>
      <c r="W68" s="63">
        <f t="shared" si="0"/>
        <v>0</v>
      </c>
      <c r="X68" s="64">
        <f t="shared" si="1"/>
        <v>0</v>
      </c>
    </row>
    <row r="69" spans="1:24" x14ac:dyDescent="0.25">
      <c r="B69" s="85">
        <v>26755</v>
      </c>
      <c r="C69" s="85" t="s">
        <v>109</v>
      </c>
      <c r="D69" s="85" t="s">
        <v>37</v>
      </c>
      <c r="E69" s="85" t="s">
        <v>38</v>
      </c>
      <c r="F69" s="85" t="s">
        <v>256</v>
      </c>
      <c r="G69" s="85" t="s">
        <v>47</v>
      </c>
      <c r="H69" s="85" t="s">
        <v>40</v>
      </c>
      <c r="I69" s="85" t="s">
        <v>260</v>
      </c>
      <c r="J69" s="85" t="s">
        <v>257</v>
      </c>
      <c r="K69" s="85" t="s">
        <v>256</v>
      </c>
      <c r="L69" s="85">
        <v>-29.918472999999999</v>
      </c>
      <c r="M69" s="85">
        <v>30.94173</v>
      </c>
      <c r="N69" s="85" t="s">
        <v>253</v>
      </c>
      <c r="O69" s="85" t="s">
        <v>254</v>
      </c>
      <c r="P69" s="55">
        <v>1</v>
      </c>
      <c r="Q69" s="58">
        <v>0</v>
      </c>
      <c r="R69" s="58">
        <v>0</v>
      </c>
      <c r="S69" s="60">
        <v>0</v>
      </c>
      <c r="T69" s="61">
        <v>0</v>
      </c>
      <c r="U69" s="62">
        <v>0</v>
      </c>
      <c r="V69" s="68">
        <v>0</v>
      </c>
      <c r="W69" s="63">
        <f t="shared" si="0"/>
        <v>0</v>
      </c>
      <c r="X69" s="64">
        <f t="shared" si="1"/>
        <v>0</v>
      </c>
    </row>
    <row r="70" spans="1:24" s="54" customFormat="1" x14ac:dyDescent="0.25">
      <c r="A70" s="44"/>
      <c r="B70" s="45"/>
      <c r="C70" s="45"/>
      <c r="D70" s="45"/>
      <c r="E70" s="46"/>
      <c r="F70" s="45"/>
      <c r="G70" s="47"/>
      <c r="H70" s="45"/>
      <c r="I70" s="45"/>
      <c r="J70" s="48"/>
      <c r="K70" s="45"/>
      <c r="L70" s="2"/>
      <c r="M70" s="2"/>
      <c r="N70" s="48"/>
      <c r="O70" s="43" t="s">
        <v>29</v>
      </c>
      <c r="P70" s="75">
        <f t="shared" ref="P70:X70" si="2">SUM(P10:P69)</f>
        <v>138</v>
      </c>
      <c r="Q70" s="49">
        <f t="shared" si="2"/>
        <v>0</v>
      </c>
      <c r="R70" s="50">
        <f t="shared" si="2"/>
        <v>0</v>
      </c>
      <c r="S70" s="51">
        <f t="shared" si="2"/>
        <v>0</v>
      </c>
      <c r="T70" s="52">
        <f t="shared" si="2"/>
        <v>0</v>
      </c>
      <c r="U70" s="53">
        <f t="shared" si="2"/>
        <v>0</v>
      </c>
      <c r="V70" s="74">
        <f t="shared" si="2"/>
        <v>0</v>
      </c>
      <c r="W70" s="63">
        <f t="shared" si="0"/>
        <v>0</v>
      </c>
      <c r="X70" s="64">
        <f t="shared" si="1"/>
        <v>0</v>
      </c>
    </row>
  </sheetData>
  <autoFilter ref="B9:X70"/>
  <mergeCells count="9">
    <mergeCell ref="Q7:R7"/>
    <mergeCell ref="S7:T7"/>
    <mergeCell ref="U7:V7"/>
    <mergeCell ref="W7:X7"/>
    <mergeCell ref="B1:F1"/>
    <mergeCell ref="B3:C3"/>
    <mergeCell ref="D3:F3"/>
    <mergeCell ref="B5:C5"/>
    <mergeCell ref="D5:F5"/>
  </mergeCells>
  <pageMargins left="0.7" right="0.7" top="0.75" bottom="0.75" header="0.3" footer="0.3"/>
  <pageSetup paperSize="9" orientation="portrait" r:id="rId1"/>
  <ignoredErrors>
    <ignoredError sqref="I11:I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Mpumalanga Remove</vt:lpstr>
      <vt:lpstr>Mpumalanga Pricing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Powell</dc:creator>
  <cp:lastModifiedBy>Thuto Makgahlela</cp:lastModifiedBy>
  <dcterms:created xsi:type="dcterms:W3CDTF">2019-02-14T11:40:05Z</dcterms:created>
  <dcterms:modified xsi:type="dcterms:W3CDTF">2024-10-17T11:59:13Z</dcterms:modified>
</cp:coreProperties>
</file>