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transnetsocltd-my.sharepoint.com/personal/sindisiwe_mweli_transnet_net/Documents/Desktop/Procurement Transactions 2026_2027/Smart Meters for all eight Ports TNPA/Acquisition/Addendum/No.3/"/>
    </mc:Choice>
  </mc:AlternateContent>
  <xr:revisionPtr revIDLastSave="0" documentId="8_{339417AC-150B-49C6-9F9E-12E6EF6D0C67}" xr6:coauthVersionLast="47" xr6:coauthVersionMax="47" xr10:uidLastSave="{00000000-0000-0000-0000-000000000000}"/>
  <bookViews>
    <workbookView xWindow="-108" yWindow="-108" windowWidth="23256" windowHeight="12456" tabRatio="833" activeTab="3" xr2:uid="{00000000-000D-0000-FFFF-FFFF00000000}"/>
  </bookViews>
  <sheets>
    <sheet name="FinalSummary" sheetId="16" r:id="rId1"/>
    <sheet name="CIDB BUILD" sheetId="37" r:id="rId2"/>
    <sheet name="P&amp;G RCB" sheetId="2" r:id="rId3"/>
    <sheet name="RCB" sheetId="5" r:id="rId4"/>
    <sheet name="Summary_RCB" sheetId="12" r:id="rId5"/>
    <sheet name="P&amp;G DBN" sheetId="19" r:id="rId6"/>
    <sheet name="DBN" sheetId="6" r:id="rId7"/>
    <sheet name="Summary_DBN" sheetId="13" r:id="rId8"/>
    <sheet name="P&amp;G EL" sheetId="20" r:id="rId9"/>
    <sheet name="EL" sheetId="21" r:id="rId10"/>
    <sheet name="Summary EL" sheetId="14" r:id="rId11"/>
    <sheet name="P&amp;G NGQ" sheetId="22" r:id="rId12"/>
    <sheet name="NGQ" sheetId="23" r:id="rId13"/>
    <sheet name="Summary_NGQ" sheetId="24" r:id="rId14"/>
    <sheet name="P&amp;G PE" sheetId="25" r:id="rId15"/>
    <sheet name="PE" sheetId="26" r:id="rId16"/>
    <sheet name="Summary_PE" sheetId="27" r:id="rId17"/>
    <sheet name="P&amp;G MSB" sheetId="28" r:id="rId18"/>
    <sheet name="MSB" sheetId="29" r:id="rId19"/>
    <sheet name="Summary_MSB" sheetId="30" r:id="rId20"/>
    <sheet name="P&amp;G CPT" sheetId="31" r:id="rId21"/>
    <sheet name="CPT" sheetId="32" r:id="rId22"/>
    <sheet name="Summary_CPT" sheetId="33" r:id="rId23"/>
    <sheet name="P&amp;G SLD" sheetId="34" r:id="rId24"/>
    <sheet name="SLD" sheetId="35" r:id="rId25"/>
    <sheet name="Summary_SLD" sheetId="36" r:id="rId26"/>
    <sheet name="Settings" sheetId="17" state="hidden" r:id="rId27"/>
  </sheets>
  <definedNames>
    <definedName name="_xlnm.Print_Area" localSheetId="1">'CIDB BUILD'!$A$1:$G$6</definedName>
    <definedName name="_xlnm.Print_Area" localSheetId="21">CPT!$A$1:$F$2126</definedName>
    <definedName name="_xlnm.Print_Area" localSheetId="6">DBN!$A$1:$F$43</definedName>
    <definedName name="_xlnm.Print_Area" localSheetId="9">EL!$A$1:$F$560</definedName>
    <definedName name="_xlnm.Print_Area" localSheetId="0">FinalSummary!$A$1:$D$19</definedName>
    <definedName name="_xlnm.Print_Area" localSheetId="18">MSB!$A$1:$F$1103</definedName>
    <definedName name="_xlnm.Print_Area" localSheetId="12">NGQ!$A$1:$F$259</definedName>
    <definedName name="_xlnm.Print_Area" localSheetId="20">'P&amp;G CPT'!$A$1:$G$49</definedName>
    <definedName name="_xlnm.Print_Area" localSheetId="5">'P&amp;G DBN'!$A$1:$G$47</definedName>
    <definedName name="_xlnm.Print_Area" localSheetId="8">'P&amp;G EL'!$A$1:$G$46</definedName>
    <definedName name="_xlnm.Print_Area" localSheetId="17">'P&amp;G MSB'!$A$1:$G$47</definedName>
    <definedName name="_xlnm.Print_Area" localSheetId="11">'P&amp;G NGQ'!$A$1:$G$46</definedName>
    <definedName name="_xlnm.Print_Area" localSheetId="14">'P&amp;G PE'!$A$1:$G$47</definedName>
    <definedName name="_xlnm.Print_Area" localSheetId="2">'P&amp;G RCB'!$A$1:$G$47</definedName>
    <definedName name="_xlnm.Print_Area" localSheetId="23">'P&amp;G SLD'!$A$1:$G$49</definedName>
    <definedName name="_xlnm.Print_Area" localSheetId="15">PE!$A$1:$F$902</definedName>
    <definedName name="_xlnm.Print_Area" localSheetId="3">RCB!$A$1:$F$490</definedName>
    <definedName name="_xlnm.Print_Area" localSheetId="24">SLD!$A$1:$F$664</definedName>
    <definedName name="_xlnm.Print_Area" localSheetId="10">'Summary EL'!$A$1:$G$10</definedName>
    <definedName name="SETTINGS" localSheetId="26">Settings!$A$1:$B$6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591" i="32" l="1"/>
  <c r="A1584" i="32"/>
  <c r="A1573" i="32"/>
  <c r="A1566" i="32"/>
  <c r="A1559" i="32"/>
  <c r="A1548" i="32"/>
  <c r="A1541" i="32"/>
  <c r="A1534" i="32"/>
  <c r="A1523" i="32"/>
  <c r="A1517" i="32"/>
  <c r="A1518" i="32" s="1"/>
  <c r="A1519" i="32" s="1"/>
  <c r="A1520" i="32" s="1"/>
  <c r="A1521" i="32" s="1"/>
  <c r="A1516" i="32"/>
  <c r="A1509" i="32"/>
  <c r="A1498" i="32"/>
  <c r="A1491" i="32"/>
  <c r="A1484" i="32"/>
  <c r="A1473" i="32"/>
  <c r="A1466" i="32"/>
  <c r="A1459" i="32"/>
  <c r="A1448" i="32"/>
  <c r="A1441" i="32"/>
  <c r="A1434" i="32"/>
  <c r="A1423" i="32"/>
  <c r="A1416" i="32"/>
  <c r="A1409" i="32"/>
  <c r="A1398" i="32"/>
  <c r="A1391" i="32"/>
  <c r="A1384" i="32"/>
  <c r="A1373" i="32"/>
  <c r="A1366" i="32"/>
  <c r="A1359" i="32"/>
  <c r="A1348" i="32"/>
  <c r="A1341" i="32"/>
  <c r="A1334" i="32"/>
  <c r="A1323" i="32"/>
  <c r="A1315" i="32"/>
  <c r="A1308" i="32"/>
  <c r="A1297" i="32"/>
  <c r="A1290" i="32"/>
  <c r="A1283" i="32"/>
  <c r="A1272" i="32"/>
  <c r="A1265" i="32"/>
  <c r="A1258" i="32"/>
  <c r="A1247" i="32"/>
  <c r="A1240" i="32"/>
  <c r="A1233" i="32"/>
  <c r="A1222" i="32"/>
  <c r="A1215" i="32"/>
  <c r="A1208" i="32"/>
  <c r="A1197" i="32"/>
  <c r="A1190" i="32"/>
  <c r="A1183" i="32"/>
  <c r="A1172" i="32"/>
  <c r="A1165" i="32"/>
  <c r="A1158" i="32"/>
  <c r="A1147" i="32"/>
  <c r="A1140" i="32"/>
  <c r="A1133" i="32"/>
  <c r="A1122" i="32"/>
  <c r="A1115" i="32"/>
  <c r="A1108" i="32"/>
  <c r="A1097" i="32"/>
  <c r="A1090" i="32"/>
  <c r="A1083" i="32"/>
  <c r="A1072" i="32"/>
  <c r="A1065" i="32"/>
  <c r="A1058" i="32"/>
  <c r="A1047" i="32"/>
  <c r="A1040" i="32"/>
  <c r="A1033" i="32"/>
  <c r="A1022" i="32"/>
  <c r="A1015" i="32"/>
  <c r="A1008" i="32"/>
  <c r="A997" i="32"/>
  <c r="A990" i="32"/>
  <c r="A983" i="32"/>
  <c r="A972" i="32"/>
  <c r="A965" i="32"/>
  <c r="A958" i="32"/>
  <c r="A947" i="32"/>
  <c r="A940" i="32"/>
  <c r="A933" i="32"/>
  <c r="A922" i="32"/>
  <c r="A915" i="32"/>
  <c r="A908" i="32"/>
  <c r="A897" i="32"/>
  <c r="A890" i="32"/>
  <c r="A883" i="32"/>
  <c r="A872" i="32"/>
  <c r="A865" i="32"/>
  <c r="A854" i="32"/>
  <c r="A847" i="32"/>
  <c r="A840" i="32"/>
  <c r="A829" i="32"/>
  <c r="A822" i="32"/>
  <c r="A815" i="32"/>
  <c r="A804" i="32"/>
  <c r="A797" i="32"/>
  <c r="A790" i="32"/>
  <c r="A779" i="32"/>
  <c r="A772" i="32"/>
  <c r="A765" i="32"/>
  <c r="A754" i="32"/>
  <c r="A747" i="32"/>
  <c r="A740" i="32"/>
  <c r="A728" i="32"/>
  <c r="A721" i="32"/>
  <c r="A714" i="32"/>
  <c r="A702" i="32"/>
  <c r="A695" i="32"/>
  <c r="A688" i="32"/>
  <c r="A676" i="32"/>
  <c r="A669" i="32"/>
  <c r="A662" i="32"/>
  <c r="A650" i="32"/>
  <c r="A643" i="32"/>
  <c r="A636" i="32"/>
  <c r="A624" i="32"/>
  <c r="A617" i="32"/>
  <c r="A610" i="32"/>
  <c r="A598" i="32"/>
  <c r="A591" i="32"/>
  <c r="A584" i="32"/>
  <c r="A572" i="32"/>
  <c r="A565" i="32"/>
  <c r="A558" i="32"/>
  <c r="A546" i="32"/>
  <c r="A539" i="32"/>
  <c r="A532" i="32"/>
  <c r="A521" i="32"/>
  <c r="A514" i="32"/>
  <c r="A507" i="32"/>
  <c r="A495" i="32"/>
  <c r="A488" i="32"/>
  <c r="A481" i="32"/>
  <c r="A480" i="32"/>
  <c r="A471" i="32"/>
  <c r="A26" i="35" l="1"/>
  <c r="A35" i="35" s="1"/>
  <c r="A47" i="35" s="1"/>
  <c r="A23" i="32"/>
  <c r="A342" i="29"/>
  <c r="A343" i="29" s="1"/>
  <c r="A344" i="29" s="1"/>
  <c r="A345" i="29" s="1"/>
  <c r="A346" i="29" s="1"/>
  <c r="A347" i="29" s="1"/>
  <c r="A348" i="29" s="1"/>
  <c r="A349" i="29" s="1"/>
  <c r="A296" i="29"/>
  <c r="A297" i="29" s="1"/>
  <c r="A298" i="29" s="1"/>
  <c r="A299" i="29" s="1"/>
  <c r="A300" i="29" s="1"/>
  <c r="A301" i="29" s="1"/>
  <c r="A302" i="29" s="1"/>
  <c r="A303" i="29" s="1"/>
  <c r="A304" i="29" s="1"/>
  <c r="A186" i="29"/>
  <c r="A187" i="29" s="1"/>
  <c r="A188" i="29" s="1"/>
  <c r="A189" i="29" s="1"/>
  <c r="A190" i="29" s="1"/>
  <c r="A191" i="29" s="1"/>
  <c r="A192" i="29" s="1"/>
  <c r="A193" i="29" s="1"/>
  <c r="A171" i="29"/>
  <c r="A172" i="29" s="1"/>
  <c r="A173" i="29" s="1"/>
  <c r="A174" i="29" s="1"/>
  <c r="A175" i="29" s="1"/>
  <c r="A176" i="29" s="1"/>
  <c r="A177" i="29" s="1"/>
  <c r="A178" i="29" s="1"/>
  <c r="A156" i="29"/>
  <c r="A157" i="29" s="1"/>
  <c r="A158" i="29" s="1"/>
  <c r="A159" i="29" s="1"/>
  <c r="A160" i="29" s="1"/>
  <c r="A161" i="29" s="1"/>
  <c r="A162" i="29" s="1"/>
  <c r="A163" i="29" s="1"/>
  <c r="A140" i="29"/>
  <c r="A141" i="29" s="1"/>
  <c r="A142" i="29" s="1"/>
  <c r="A143" i="29" s="1"/>
  <c r="A144" i="29" s="1"/>
  <c r="A145" i="29" s="1"/>
  <c r="A146" i="29" s="1"/>
  <c r="A147" i="29" s="1"/>
  <c r="A62" i="29"/>
  <c r="A63" i="29" s="1"/>
  <c r="A64" i="29" s="1"/>
  <c r="A65" i="29" s="1"/>
  <c r="A66" i="29" s="1"/>
  <c r="A67" i="29" s="1"/>
  <c r="A68" i="29" s="1"/>
  <c r="A69" i="29" s="1"/>
  <c r="A70" i="29" s="1"/>
  <c r="A30" i="29"/>
  <c r="A680" i="26"/>
  <c r="A316" i="26"/>
  <c r="A323" i="26" s="1"/>
  <c r="A20" i="26"/>
  <c r="A27" i="26" s="1"/>
  <c r="A37" i="26" s="1"/>
  <c r="A44" i="26" s="1"/>
  <c r="A51" i="26" s="1"/>
  <c r="A58" i="26" s="1"/>
  <c r="A68" i="26" s="1"/>
  <c r="A75" i="26" s="1"/>
  <c r="A207" i="23"/>
  <c r="A174" i="23"/>
  <c r="A141" i="23"/>
  <c r="A148" i="23" s="1"/>
  <c r="A109" i="23"/>
  <c r="A45" i="23"/>
  <c r="E3" i="37"/>
  <c r="F3" i="37" s="1"/>
  <c r="F4" i="37"/>
  <c r="F5" i="37"/>
  <c r="A77" i="29" l="1"/>
  <c r="A78" i="29" l="1"/>
  <c r="A79" i="29" s="1"/>
  <c r="A80" i="29" s="1"/>
  <c r="A81" i="29" s="1"/>
  <c r="A82" i="29" s="1"/>
  <c r="A83" i="29" s="1"/>
  <c r="A84" i="29" s="1"/>
  <c r="A85" i="29" s="1"/>
  <c r="A93" i="29"/>
  <c r="A94" i="29" l="1"/>
  <c r="A95" i="29" s="1"/>
  <c r="A96" i="29" s="1"/>
  <c r="A97" i="29" s="1"/>
  <c r="A98" i="29" s="1"/>
  <c r="A99" i="29" s="1"/>
  <c r="A100" i="29" s="1"/>
  <c r="A101" i="29" s="1"/>
  <c r="A109" i="29"/>
  <c r="A110" i="29" s="1"/>
  <c r="A111" i="29" s="1"/>
  <c r="A112" i="29" s="1"/>
  <c r="A113" i="29" s="1"/>
  <c r="A114" i="29" s="1"/>
  <c r="A115" i="29" s="1"/>
  <c r="A116" i="29" s="1"/>
  <c r="A117" i="29" s="1"/>
  <c r="A660" i="35" l="1"/>
  <c r="A661" i="35" s="1"/>
  <c r="A662" i="35" s="1"/>
  <c r="A663" i="35" s="1"/>
  <c r="A643" i="35"/>
  <c r="A644" i="35" s="1"/>
  <c r="D634" i="35"/>
  <c r="D632" i="35"/>
  <c r="A631" i="35"/>
  <c r="A632" i="35" s="1"/>
  <c r="A633" i="35" s="1"/>
  <c r="A634" i="35" s="1"/>
  <c r="A635" i="35" s="1"/>
  <c r="A636" i="35" s="1"/>
  <c r="A637" i="35" s="1"/>
  <c r="A638" i="35" s="1"/>
  <c r="A624" i="35"/>
  <c r="A625" i="35" s="1"/>
  <c r="A626" i="35" s="1"/>
  <c r="A575" i="35"/>
  <c r="A576" i="35" s="1"/>
  <c r="A577" i="35" s="1"/>
  <c r="A566" i="35"/>
  <c r="A567" i="35" s="1"/>
  <c r="A568" i="35" s="1"/>
  <c r="A569" i="35" s="1"/>
  <c r="A570" i="35" s="1"/>
  <c r="A571" i="35" s="1"/>
  <c r="A572" i="35" s="1"/>
  <c r="A573" i="35" s="1"/>
  <c r="A593" i="35" s="1"/>
  <c r="A594" i="35" s="1"/>
  <c r="A595" i="35" s="1"/>
  <c r="A596" i="35" s="1"/>
  <c r="A555" i="35"/>
  <c r="A556" i="35" s="1"/>
  <c r="A557" i="35" s="1"/>
  <c r="A558" i="35" s="1"/>
  <c r="A441" i="35"/>
  <c r="A442" i="35" s="1"/>
  <c r="A443" i="35" s="1"/>
  <c r="A444" i="35" s="1"/>
  <c r="A423" i="35"/>
  <c r="A424" i="35" s="1"/>
  <c r="A425" i="35" s="1"/>
  <c r="A426" i="35" s="1"/>
  <c r="A402" i="35"/>
  <c r="A403" i="35" s="1"/>
  <c r="A404" i="35" s="1"/>
  <c r="A405" i="35" s="1"/>
  <c r="A406" i="35" s="1"/>
  <c r="A407" i="35" s="1"/>
  <c r="A384" i="35"/>
  <c r="A385" i="35" s="1"/>
  <c r="A386" i="35" s="1"/>
  <c r="A387" i="35" s="1"/>
  <c r="A388" i="35" s="1"/>
  <c r="A362" i="35"/>
  <c r="A363" i="35" s="1"/>
  <c r="A364" i="35" s="1"/>
  <c r="A365" i="35" s="1"/>
  <c r="A366" i="35" s="1"/>
  <c r="A367" i="35" s="1"/>
  <c r="A341" i="35"/>
  <c r="A342" i="35" s="1"/>
  <c r="A343" i="35" s="1"/>
  <c r="A344" i="35" s="1"/>
  <c r="A345" i="35" s="1"/>
  <c r="A346" i="35" s="1"/>
  <c r="A320" i="35"/>
  <c r="A321" i="35" s="1"/>
  <c r="A322" i="35" s="1"/>
  <c r="A323" i="35" s="1"/>
  <c r="A324" i="35" s="1"/>
  <c r="A325" i="35" s="1"/>
  <c r="A306" i="35"/>
  <c r="A307" i="35" s="1"/>
  <c r="A308" i="35" s="1"/>
  <c r="A309" i="35" s="1"/>
  <c r="A310" i="35" s="1"/>
  <c r="A311" i="35" s="1"/>
  <c r="A312" i="35" s="1"/>
  <c r="A278" i="35"/>
  <c r="A279" i="35" s="1"/>
  <c r="A280" i="35" s="1"/>
  <c r="A281" i="35" s="1"/>
  <c r="A282" i="35" s="1"/>
  <c r="A283" i="35" s="1"/>
  <c r="A257" i="35"/>
  <c r="A258" i="35" s="1"/>
  <c r="A259" i="35" s="1"/>
  <c r="A260" i="35" s="1"/>
  <c r="A261" i="35" s="1"/>
  <c r="A262" i="35" s="1"/>
  <c r="A236" i="35"/>
  <c r="A237" i="35" s="1"/>
  <c r="A238" i="35" s="1"/>
  <c r="A239" i="35" s="1"/>
  <c r="A240" i="35" s="1"/>
  <c r="A241" i="35" s="1"/>
  <c r="A222" i="35"/>
  <c r="A223" i="35" s="1"/>
  <c r="A224" i="35" s="1"/>
  <c r="A225" i="35" s="1"/>
  <c r="A226" i="35" s="1"/>
  <c r="A227" i="35" s="1"/>
  <c r="A228" i="35" s="1"/>
  <c r="A194" i="35"/>
  <c r="A195" i="35" s="1"/>
  <c r="A196" i="35" s="1"/>
  <c r="A197" i="35" s="1"/>
  <c r="A198" i="35" s="1"/>
  <c r="A199" i="35" s="1"/>
  <c r="A180" i="35"/>
  <c r="A181" i="35" s="1"/>
  <c r="A182" i="35" s="1"/>
  <c r="A183" i="35" s="1"/>
  <c r="A184" i="35" s="1"/>
  <c r="A185" i="35" s="1"/>
  <c r="A186" i="35" s="1"/>
  <c r="A152" i="35"/>
  <c r="A153" i="35" s="1"/>
  <c r="A154" i="35" s="1"/>
  <c r="A155" i="35" s="1"/>
  <c r="A156" i="35" s="1"/>
  <c r="A157" i="35" s="1"/>
  <c r="A131" i="35"/>
  <c r="A132" i="35" s="1"/>
  <c r="A133" i="35" s="1"/>
  <c r="A134" i="35" s="1"/>
  <c r="A135" i="35" s="1"/>
  <c r="A136" i="35" s="1"/>
  <c r="A117" i="35"/>
  <c r="A118" i="35" s="1"/>
  <c r="A119" i="35" s="1"/>
  <c r="A120" i="35" s="1"/>
  <c r="A121" i="35" s="1"/>
  <c r="A122" i="35" s="1"/>
  <c r="A123" i="35" s="1"/>
  <c r="A89" i="35"/>
  <c r="A90" i="35" s="1"/>
  <c r="A91" i="35" s="1"/>
  <c r="A92" i="35" s="1"/>
  <c r="A93" i="35" s="1"/>
  <c r="A94" i="35" s="1"/>
  <c r="A48" i="35"/>
  <c r="A49" i="35" s="1"/>
  <c r="A50" i="35" s="1"/>
  <c r="A51" i="35" s="1"/>
  <c r="A52" i="35" s="1"/>
  <c r="A53" i="35" s="1"/>
  <c r="A27" i="35"/>
  <c r="A28" i="35" s="1"/>
  <c r="A29" i="35" s="1"/>
  <c r="A30" i="35" s="1"/>
  <c r="A31" i="35" s="1"/>
  <c r="A32" i="35" s="1"/>
  <c r="A33" i="35" s="1"/>
  <c r="A523" i="35"/>
  <c r="A466" i="35"/>
  <c r="A428" i="35"/>
  <c r="F582" i="35"/>
  <c r="A24" i="34"/>
  <c r="A2122" i="32"/>
  <c r="A2123" i="32" s="1"/>
  <c r="A2124" i="32" s="1"/>
  <c r="A2125" i="32" s="1"/>
  <c r="A2106" i="32"/>
  <c r="A2107" i="32" s="1"/>
  <c r="A2103" i="32"/>
  <c r="D2098" i="32"/>
  <c r="D2096" i="32"/>
  <c r="A2095" i="32"/>
  <c r="A2096" i="32" s="1"/>
  <c r="A2097" i="32" s="1"/>
  <c r="A2098" i="32" s="1"/>
  <c r="A2099" i="32" s="1"/>
  <c r="A2100" i="32" s="1"/>
  <c r="A2101" i="32" s="1"/>
  <c r="A2102" i="32" s="1"/>
  <c r="A2073" i="32"/>
  <c r="A2074" i="32" s="1"/>
  <c r="A2075" i="32" s="1"/>
  <c r="A2076" i="32" s="1"/>
  <c r="A2077" i="32" s="1"/>
  <c r="A2078" i="32" s="1"/>
  <c r="A2066" i="32"/>
  <c r="A2067" i="32" s="1"/>
  <c r="A2068" i="32" s="1"/>
  <c r="A2069" i="32" s="1"/>
  <c r="A2070" i="32" s="1"/>
  <c r="A2071" i="32" s="1"/>
  <c r="A2059" i="32"/>
  <c r="A2060" i="32" s="1"/>
  <c r="A2061" i="32" s="1"/>
  <c r="A2062" i="32" s="1"/>
  <c r="A2063" i="32" s="1"/>
  <c r="A2064" i="32" s="1"/>
  <c r="A2048" i="32"/>
  <c r="A2049" i="32" s="1"/>
  <c r="A2050" i="32" s="1"/>
  <c r="A2051" i="32" s="1"/>
  <c r="A2052" i="32" s="1"/>
  <c r="A2053" i="32" s="1"/>
  <c r="A2041" i="32"/>
  <c r="A2042" i="32" s="1"/>
  <c r="A2043" i="32" s="1"/>
  <c r="A2044" i="32" s="1"/>
  <c r="A2045" i="32" s="1"/>
  <c r="A2046" i="32" s="1"/>
  <c r="A2034" i="32"/>
  <c r="A2035" i="32" s="1"/>
  <c r="A2036" i="32" s="1"/>
  <c r="A2037" i="32" s="1"/>
  <c r="A2038" i="32" s="1"/>
  <c r="A2039" i="32" s="1"/>
  <c r="A2023" i="32"/>
  <c r="A2024" i="32" s="1"/>
  <c r="A2025" i="32" s="1"/>
  <c r="A2026" i="32" s="1"/>
  <c r="A2027" i="32" s="1"/>
  <c r="A2028" i="32" s="1"/>
  <c r="A2016" i="32"/>
  <c r="A2017" i="32" s="1"/>
  <c r="A2018" i="32" s="1"/>
  <c r="A2019" i="32" s="1"/>
  <c r="A2020" i="32" s="1"/>
  <c r="A2021" i="32" s="1"/>
  <c r="A2009" i="32"/>
  <c r="A2010" i="32" s="1"/>
  <c r="A2011" i="32" s="1"/>
  <c r="A2012" i="32" s="1"/>
  <c r="A2013" i="32" s="1"/>
  <c r="A2014" i="32" s="1"/>
  <c r="A1998" i="32"/>
  <c r="A1999" i="32" s="1"/>
  <c r="A2000" i="32" s="1"/>
  <c r="A2001" i="32" s="1"/>
  <c r="A2002" i="32" s="1"/>
  <c r="A2003" i="32" s="1"/>
  <c r="A1991" i="32"/>
  <c r="A1992" i="32" s="1"/>
  <c r="A1993" i="32" s="1"/>
  <c r="A1994" i="32" s="1"/>
  <c r="A1995" i="32" s="1"/>
  <c r="A1996" i="32" s="1"/>
  <c r="A1984" i="32"/>
  <c r="A1985" i="32" s="1"/>
  <c r="A1986" i="32" s="1"/>
  <c r="A1987" i="32" s="1"/>
  <c r="A1988" i="32" s="1"/>
  <c r="A1989" i="32" s="1"/>
  <c r="A1973" i="32"/>
  <c r="A1974" i="32" s="1"/>
  <c r="A1975" i="32" s="1"/>
  <c r="A1976" i="32" s="1"/>
  <c r="A1977" i="32" s="1"/>
  <c r="A1978" i="32" s="1"/>
  <c r="A1966" i="32"/>
  <c r="A1967" i="32" s="1"/>
  <c r="A1968" i="32" s="1"/>
  <c r="A1969" i="32" s="1"/>
  <c r="A1970" i="32" s="1"/>
  <c r="A1971" i="32" s="1"/>
  <c r="A1959" i="32"/>
  <c r="A1960" i="32" s="1"/>
  <c r="A1961" i="32" s="1"/>
  <c r="A1962" i="32" s="1"/>
  <c r="A1963" i="32" s="1"/>
  <c r="A1964" i="32" s="1"/>
  <c r="A1948" i="32"/>
  <c r="A1949" i="32" s="1"/>
  <c r="A1950" i="32" s="1"/>
  <c r="A1951" i="32" s="1"/>
  <c r="A1952" i="32" s="1"/>
  <c r="A1953" i="32" s="1"/>
  <c r="A1941" i="32"/>
  <c r="A1942" i="32" s="1"/>
  <c r="A1943" i="32" s="1"/>
  <c r="A1944" i="32" s="1"/>
  <c r="A1945" i="32" s="1"/>
  <c r="A1946" i="32" s="1"/>
  <c r="A1934" i="32"/>
  <c r="A1935" i="32" s="1"/>
  <c r="A1936" i="32" s="1"/>
  <c r="A1937" i="32" s="1"/>
  <c r="A1938" i="32" s="1"/>
  <c r="A1939" i="32" s="1"/>
  <c r="A1923" i="32"/>
  <c r="A1924" i="32" s="1"/>
  <c r="A1925" i="32" s="1"/>
  <c r="A1926" i="32" s="1"/>
  <c r="A1927" i="32" s="1"/>
  <c r="A1928" i="32" s="1"/>
  <c r="A1916" i="32"/>
  <c r="A1917" i="32" s="1"/>
  <c r="A1918" i="32" s="1"/>
  <c r="A1919" i="32" s="1"/>
  <c r="A1920" i="32" s="1"/>
  <c r="A1921" i="32" s="1"/>
  <c r="A1909" i="32"/>
  <c r="A1910" i="32" s="1"/>
  <c r="A1911" i="32" s="1"/>
  <c r="A1912" i="32" s="1"/>
  <c r="A1913" i="32" s="1"/>
  <c r="A1914" i="32" s="1"/>
  <c r="A1898" i="32"/>
  <c r="A1899" i="32" s="1"/>
  <c r="A1900" i="32" s="1"/>
  <c r="A1901" i="32" s="1"/>
  <c r="A1902" i="32" s="1"/>
  <c r="A1903" i="32" s="1"/>
  <c r="A1891" i="32"/>
  <c r="A1892" i="32" s="1"/>
  <c r="A1893" i="32" s="1"/>
  <c r="A1894" i="32" s="1"/>
  <c r="A1895" i="32" s="1"/>
  <c r="A1896" i="32" s="1"/>
  <c r="A1884" i="32"/>
  <c r="A1885" i="32" s="1"/>
  <c r="A1886" i="32" s="1"/>
  <c r="A1887" i="32" s="1"/>
  <c r="A1888" i="32" s="1"/>
  <c r="A1889" i="32" s="1"/>
  <c r="A1873" i="32"/>
  <c r="A1874" i="32" s="1"/>
  <c r="A1875" i="32" s="1"/>
  <c r="A1876" i="32" s="1"/>
  <c r="A1877" i="32" s="1"/>
  <c r="A1878" i="32" s="1"/>
  <c r="A1866" i="32"/>
  <c r="A1867" i="32" s="1"/>
  <c r="A1868" i="32" s="1"/>
  <c r="A1869" i="32" s="1"/>
  <c r="A1870" i="32" s="1"/>
  <c r="A1871" i="32" s="1"/>
  <c r="A1859" i="32"/>
  <c r="A1860" i="32" s="1"/>
  <c r="A1861" i="32" s="1"/>
  <c r="A1862" i="32" s="1"/>
  <c r="A1863" i="32" s="1"/>
  <c r="A1864" i="32" s="1"/>
  <c r="A1848" i="32"/>
  <c r="A1849" i="32" s="1"/>
  <c r="A1850" i="32" s="1"/>
  <c r="A1851" i="32" s="1"/>
  <c r="A1852" i="32" s="1"/>
  <c r="A1853" i="32" s="1"/>
  <c r="A1841" i="32"/>
  <c r="A1842" i="32" s="1"/>
  <c r="A1843" i="32" s="1"/>
  <c r="A1844" i="32" s="1"/>
  <c r="A1845" i="32" s="1"/>
  <c r="A1846" i="32" s="1"/>
  <c r="A1834" i="32"/>
  <c r="A1835" i="32" s="1"/>
  <c r="A1836" i="32" s="1"/>
  <c r="A1837" i="32" s="1"/>
  <c r="A1838" i="32" s="1"/>
  <c r="A1839" i="32" s="1"/>
  <c r="A1823" i="32"/>
  <c r="A1824" i="32" s="1"/>
  <c r="A1825" i="32" s="1"/>
  <c r="A1826" i="32" s="1"/>
  <c r="A1827" i="32" s="1"/>
  <c r="A1828" i="32" s="1"/>
  <c r="A1816" i="32"/>
  <c r="A1817" i="32" s="1"/>
  <c r="A1818" i="32" s="1"/>
  <c r="A1819" i="32" s="1"/>
  <c r="A1820" i="32" s="1"/>
  <c r="A1821" i="32" s="1"/>
  <c r="A1809" i="32"/>
  <c r="A1810" i="32" s="1"/>
  <c r="A1811" i="32" s="1"/>
  <c r="A1812" i="32" s="1"/>
  <c r="A1813" i="32" s="1"/>
  <c r="A1814" i="32" s="1"/>
  <c r="A1798" i="32"/>
  <c r="A1799" i="32" s="1"/>
  <c r="A1800" i="32" s="1"/>
  <c r="A1801" i="32" s="1"/>
  <c r="A1802" i="32" s="1"/>
  <c r="A1803" i="32" s="1"/>
  <c r="A1791" i="32"/>
  <c r="A1792" i="32" s="1"/>
  <c r="A1793" i="32" s="1"/>
  <c r="A1794" i="32" s="1"/>
  <c r="A1795" i="32" s="1"/>
  <c r="A1796" i="32" s="1"/>
  <c r="A1784" i="32"/>
  <c r="A1785" i="32" s="1"/>
  <c r="A1786" i="32" s="1"/>
  <c r="A1787" i="32" s="1"/>
  <c r="A1788" i="32" s="1"/>
  <c r="A1789" i="32" s="1"/>
  <c r="A1773" i="32"/>
  <c r="A1774" i="32" s="1"/>
  <c r="A1775" i="32" s="1"/>
  <c r="A1776" i="32" s="1"/>
  <c r="A1777" i="32" s="1"/>
  <c r="A1778" i="32" s="1"/>
  <c r="A1766" i="32"/>
  <c r="A1767" i="32" s="1"/>
  <c r="A1768" i="32" s="1"/>
  <c r="A1769" i="32" s="1"/>
  <c r="A1770" i="32" s="1"/>
  <c r="A1771" i="32" s="1"/>
  <c r="A1759" i="32"/>
  <c r="A1760" i="32" s="1"/>
  <c r="A1761" i="32" s="1"/>
  <c r="A1762" i="32" s="1"/>
  <c r="A1763" i="32" s="1"/>
  <c r="A1764" i="32" s="1"/>
  <c r="A1748" i="32"/>
  <c r="A1749" i="32" s="1"/>
  <c r="A1750" i="32" s="1"/>
  <c r="A1751" i="32" s="1"/>
  <c r="A1752" i="32" s="1"/>
  <c r="A1753" i="32" s="1"/>
  <c r="A1741" i="32"/>
  <c r="A1742" i="32" s="1"/>
  <c r="A1743" i="32" s="1"/>
  <c r="A1744" i="32" s="1"/>
  <c r="A1745" i="32" s="1"/>
  <c r="A1746" i="32" s="1"/>
  <c r="A1734" i="32"/>
  <c r="A1735" i="32" s="1"/>
  <c r="A1736" i="32" s="1"/>
  <c r="A1737" i="32" s="1"/>
  <c r="A1738" i="32" s="1"/>
  <c r="A1739" i="32" s="1"/>
  <c r="A1723" i="32"/>
  <c r="A1724" i="32" s="1"/>
  <c r="A1725" i="32" s="1"/>
  <c r="A1726" i="32" s="1"/>
  <c r="A1727" i="32" s="1"/>
  <c r="A1728" i="32" s="1"/>
  <c r="A1716" i="32"/>
  <c r="A1717" i="32" s="1"/>
  <c r="A1718" i="32" s="1"/>
  <c r="A1719" i="32" s="1"/>
  <c r="A1720" i="32" s="1"/>
  <c r="A1721" i="32" s="1"/>
  <c r="A1709" i="32"/>
  <c r="A1710" i="32" s="1"/>
  <c r="A1711" i="32" s="1"/>
  <c r="A1712" i="32" s="1"/>
  <c r="A1713" i="32" s="1"/>
  <c r="A1714" i="32" s="1"/>
  <c r="A1698" i="32"/>
  <c r="A1699" i="32" s="1"/>
  <c r="A1700" i="32" s="1"/>
  <c r="A1701" i="32" s="1"/>
  <c r="A1702" i="32" s="1"/>
  <c r="A1703" i="32" s="1"/>
  <c r="A1691" i="32"/>
  <c r="A1692" i="32" s="1"/>
  <c r="A1693" i="32" s="1"/>
  <c r="A1694" i="32" s="1"/>
  <c r="A1695" i="32" s="1"/>
  <c r="A1696" i="32" s="1"/>
  <c r="A1684" i="32"/>
  <c r="A1685" i="32" s="1"/>
  <c r="A1686" i="32" s="1"/>
  <c r="A1687" i="32" s="1"/>
  <c r="A1688" i="32" s="1"/>
  <c r="A1689" i="32" s="1"/>
  <c r="A1673" i="32"/>
  <c r="A1674" i="32" s="1"/>
  <c r="A1675" i="32" s="1"/>
  <c r="A1676" i="32" s="1"/>
  <c r="A1677" i="32" s="1"/>
  <c r="A1678" i="32" s="1"/>
  <c r="A1666" i="32"/>
  <c r="A1667" i="32" s="1"/>
  <c r="A1668" i="32" s="1"/>
  <c r="A1669" i="32" s="1"/>
  <c r="A1670" i="32" s="1"/>
  <c r="A1671" i="32" s="1"/>
  <c r="A1659" i="32"/>
  <c r="A1660" i="32" s="1"/>
  <c r="A1661" i="32" s="1"/>
  <c r="A1662" i="32" s="1"/>
  <c r="A1663" i="32" s="1"/>
  <c r="A1664" i="32" s="1"/>
  <c r="A1648" i="32"/>
  <c r="A1649" i="32" s="1"/>
  <c r="A1650" i="32" s="1"/>
  <c r="A1651" i="32" s="1"/>
  <c r="A1652" i="32" s="1"/>
  <c r="A1653" i="32" s="1"/>
  <c r="A1641" i="32"/>
  <c r="A1642" i="32" s="1"/>
  <c r="A1643" i="32" s="1"/>
  <c r="A1644" i="32" s="1"/>
  <c r="A1645" i="32" s="1"/>
  <c r="A1646" i="32" s="1"/>
  <c r="A1634" i="32"/>
  <c r="A1635" i="32" s="1"/>
  <c r="A1636" i="32" s="1"/>
  <c r="A1637" i="32" s="1"/>
  <c r="A1638" i="32" s="1"/>
  <c r="A1639" i="32" s="1"/>
  <c r="F1657" i="32"/>
  <c r="A1623" i="32"/>
  <c r="A1624" i="32" s="1"/>
  <c r="A1625" i="32" s="1"/>
  <c r="A1626" i="32" s="1"/>
  <c r="A1627" i="32" s="1"/>
  <c r="A1628" i="32" s="1"/>
  <c r="A1616" i="32"/>
  <c r="A1617" i="32" s="1"/>
  <c r="A1618" i="32" s="1"/>
  <c r="A1619" i="32" s="1"/>
  <c r="A1620" i="32" s="1"/>
  <c r="A1621" i="32" s="1"/>
  <c r="A1609" i="32"/>
  <c r="A1610" i="32" s="1"/>
  <c r="A1611" i="32" s="1"/>
  <c r="A1612" i="32" s="1"/>
  <c r="A1613" i="32" s="1"/>
  <c r="A1614" i="32" s="1"/>
  <c r="A1598" i="32"/>
  <c r="A1599" i="32" s="1"/>
  <c r="A1600" i="32" s="1"/>
  <c r="A1601" i="32" s="1"/>
  <c r="A1602" i="32" s="1"/>
  <c r="A1603" i="32" s="1"/>
  <c r="A1592" i="32"/>
  <c r="A1593" i="32" s="1"/>
  <c r="A1594" i="32" s="1"/>
  <c r="A1595" i="32" s="1"/>
  <c r="A1596" i="32" s="1"/>
  <c r="A1585" i="32"/>
  <c r="A1586" i="32" s="1"/>
  <c r="A1587" i="32" s="1"/>
  <c r="A1588" i="32" s="1"/>
  <c r="A1589" i="32" s="1"/>
  <c r="A1574" i="32"/>
  <c r="A1575" i="32" s="1"/>
  <c r="A1576" i="32" s="1"/>
  <c r="A1577" i="32" s="1"/>
  <c r="A1578" i="32" s="1"/>
  <c r="A1567" i="32"/>
  <c r="A1568" i="32" s="1"/>
  <c r="A1569" i="32" s="1"/>
  <c r="A1570" i="32" s="1"/>
  <c r="A1571" i="32" s="1"/>
  <c r="A1560" i="32"/>
  <c r="A1561" i="32" s="1"/>
  <c r="A1562" i="32" s="1"/>
  <c r="A1563" i="32" s="1"/>
  <c r="A1564" i="32" s="1"/>
  <c r="A1549" i="32"/>
  <c r="A1550" i="32" s="1"/>
  <c r="A1551" i="32" s="1"/>
  <c r="A1552" i="32" s="1"/>
  <c r="A1553" i="32" s="1"/>
  <c r="A1542" i="32"/>
  <c r="A1543" i="32" s="1"/>
  <c r="A1544" i="32" s="1"/>
  <c r="A1545" i="32" s="1"/>
  <c r="A1546" i="32" s="1"/>
  <c r="A1535" i="32"/>
  <c r="A1536" i="32" s="1"/>
  <c r="A1537" i="32" s="1"/>
  <c r="A1538" i="32" s="1"/>
  <c r="A1539" i="32" s="1"/>
  <c r="A1524" i="32"/>
  <c r="A1525" i="32" s="1"/>
  <c r="A1526" i="32" s="1"/>
  <c r="A1527" i="32" s="1"/>
  <c r="A1528" i="32" s="1"/>
  <c r="A1510" i="32"/>
  <c r="A1511" i="32" s="1"/>
  <c r="A1512" i="32" s="1"/>
  <c r="A1513" i="32" s="1"/>
  <c r="A1514" i="32" s="1"/>
  <c r="A1499" i="32"/>
  <c r="A1500" i="32" s="1"/>
  <c r="A1501" i="32" s="1"/>
  <c r="A1502" i="32" s="1"/>
  <c r="A1503" i="32" s="1"/>
  <c r="A1492" i="32"/>
  <c r="A1493" i="32" s="1"/>
  <c r="A1494" i="32" s="1"/>
  <c r="A1495" i="32" s="1"/>
  <c r="A1496" i="32" s="1"/>
  <c r="A1485" i="32"/>
  <c r="A1486" i="32" s="1"/>
  <c r="A1487" i="32" s="1"/>
  <c r="A1488" i="32" s="1"/>
  <c r="A1489" i="32" s="1"/>
  <c r="A1474" i="32"/>
  <c r="A1475" i="32" s="1"/>
  <c r="A1476" i="32" s="1"/>
  <c r="A1477" i="32" s="1"/>
  <c r="A1478" i="32" s="1"/>
  <c r="A1467" i="32"/>
  <c r="A1468" i="32" s="1"/>
  <c r="A1469" i="32" s="1"/>
  <c r="A1470" i="32" s="1"/>
  <c r="A1471" i="32" s="1"/>
  <c r="A1460" i="32"/>
  <c r="A1461" i="32" s="1"/>
  <c r="A1462" i="32" s="1"/>
  <c r="A1463" i="32" s="1"/>
  <c r="A1464" i="32" s="1"/>
  <c r="A1449" i="32"/>
  <c r="A1450" i="32" s="1"/>
  <c r="A1451" i="32" s="1"/>
  <c r="A1452" i="32" s="1"/>
  <c r="A1453" i="32" s="1"/>
  <c r="A1442" i="32"/>
  <c r="A1443" i="32" s="1"/>
  <c r="A1444" i="32" s="1"/>
  <c r="A1445" i="32" s="1"/>
  <c r="A1446" i="32" s="1"/>
  <c r="A1435" i="32"/>
  <c r="A1436" i="32" s="1"/>
  <c r="A1437" i="32" s="1"/>
  <c r="A1438" i="32" s="1"/>
  <c r="A1439" i="32" s="1"/>
  <c r="A1424" i="32"/>
  <c r="A1425" i="32" s="1"/>
  <c r="A1426" i="32" s="1"/>
  <c r="A1427" i="32" s="1"/>
  <c r="A1428" i="32" s="1"/>
  <c r="A1417" i="32"/>
  <c r="A1418" i="32" s="1"/>
  <c r="A1419" i="32" s="1"/>
  <c r="A1420" i="32" s="1"/>
  <c r="A1421" i="32" s="1"/>
  <c r="A1410" i="32"/>
  <c r="A1411" i="32" s="1"/>
  <c r="A1412" i="32" s="1"/>
  <c r="A1413" i="32" s="1"/>
  <c r="A1414" i="32" s="1"/>
  <c r="A1399" i="32"/>
  <c r="A1400" i="32" s="1"/>
  <c r="A1401" i="32" s="1"/>
  <c r="A1402" i="32" s="1"/>
  <c r="A1403" i="32" s="1"/>
  <c r="A1392" i="32"/>
  <c r="A1393" i="32" s="1"/>
  <c r="A1394" i="32" s="1"/>
  <c r="A1395" i="32" s="1"/>
  <c r="A1396" i="32" s="1"/>
  <c r="A1385" i="32"/>
  <c r="A1386" i="32" s="1"/>
  <c r="A1387" i="32" s="1"/>
  <c r="A1388" i="32" s="1"/>
  <c r="A1389" i="32" s="1"/>
  <c r="A1360" i="32"/>
  <c r="A1361" i="32" s="1"/>
  <c r="A1362" i="32" s="1"/>
  <c r="A1363" i="32" s="1"/>
  <c r="A1364" i="32" s="1"/>
  <c r="A1367" i="32"/>
  <c r="A1368" i="32" s="1"/>
  <c r="A1369" i="32" s="1"/>
  <c r="A1370" i="32" s="1"/>
  <c r="A1371" i="32" s="1"/>
  <c r="A1374" i="32"/>
  <c r="A1375" i="32" s="1"/>
  <c r="A1376" i="32" s="1"/>
  <c r="A1377" i="32" s="1"/>
  <c r="A1378" i="32" s="1"/>
  <c r="A1349" i="32"/>
  <c r="A1350" i="32" s="1"/>
  <c r="A1351" i="32" s="1"/>
  <c r="A1352" i="32" s="1"/>
  <c r="A1353" i="32" s="1"/>
  <c r="A1342" i="32"/>
  <c r="A1343" i="32" s="1"/>
  <c r="A1344" i="32" s="1"/>
  <c r="A1345" i="32" s="1"/>
  <c r="A1346" i="32" s="1"/>
  <c r="A1335" i="32"/>
  <c r="A1336" i="32" s="1"/>
  <c r="A1337" i="32" s="1"/>
  <c r="A1338" i="32" s="1"/>
  <c r="A1339" i="32" s="1"/>
  <c r="A1324" i="32"/>
  <c r="A1325" i="32" s="1"/>
  <c r="A1326" i="32" s="1"/>
  <c r="A1327" i="32" s="1"/>
  <c r="A1328" i="32" s="1"/>
  <c r="A1316" i="32"/>
  <c r="A1317" i="32" s="1"/>
  <c r="A1318" i="32" s="1"/>
  <c r="A1319" i="32" s="1"/>
  <c r="A1320" i="32" s="1"/>
  <c r="A1309" i="32"/>
  <c r="A1310" i="32" s="1"/>
  <c r="A1311" i="32" s="1"/>
  <c r="A1312" i="32" s="1"/>
  <c r="A1313" i="32" s="1"/>
  <c r="A1298" i="32"/>
  <c r="A1299" i="32" s="1"/>
  <c r="A1300" i="32" s="1"/>
  <c r="A1301" i="32" s="1"/>
  <c r="A1302" i="32" s="1"/>
  <c r="A1291" i="32"/>
  <c r="A1292" i="32" s="1"/>
  <c r="A1293" i="32" s="1"/>
  <c r="A1294" i="32" s="1"/>
  <c r="A1295" i="32" s="1"/>
  <c r="A1284" i="32"/>
  <c r="A1285" i="32" s="1"/>
  <c r="A1286" i="32" s="1"/>
  <c r="A1287" i="32" s="1"/>
  <c r="A1288" i="32" s="1"/>
  <c r="A1273" i="32"/>
  <c r="A1274" i="32" s="1"/>
  <c r="A1275" i="32" s="1"/>
  <c r="A1276" i="32" s="1"/>
  <c r="A1277" i="32" s="1"/>
  <c r="A1266" i="32"/>
  <c r="A1267" i="32" s="1"/>
  <c r="A1268" i="32" s="1"/>
  <c r="A1269" i="32" s="1"/>
  <c r="A1270" i="32" s="1"/>
  <c r="A1259" i="32"/>
  <c r="A1260" i="32" s="1"/>
  <c r="A1261" i="32" s="1"/>
  <c r="A1262" i="32" s="1"/>
  <c r="A1263" i="32" s="1"/>
  <c r="A1248" i="32"/>
  <c r="A1249" i="32" s="1"/>
  <c r="A1250" i="32" s="1"/>
  <c r="A1251" i="32" s="1"/>
  <c r="A1252" i="32" s="1"/>
  <c r="A1241" i="32"/>
  <c r="A1242" i="32" s="1"/>
  <c r="A1243" i="32" s="1"/>
  <c r="A1244" i="32" s="1"/>
  <c r="A1245" i="32" s="1"/>
  <c r="A1234" i="32"/>
  <c r="A1235" i="32" s="1"/>
  <c r="A1236" i="32" s="1"/>
  <c r="A1237" i="32" s="1"/>
  <c r="A1238" i="32" s="1"/>
  <c r="A1223" i="32"/>
  <c r="A1224" i="32" s="1"/>
  <c r="A1225" i="32" s="1"/>
  <c r="A1226" i="32" s="1"/>
  <c r="A1227" i="32" s="1"/>
  <c r="A1216" i="32"/>
  <c r="A1217" i="32" s="1"/>
  <c r="A1218" i="32" s="1"/>
  <c r="A1219" i="32" s="1"/>
  <c r="A1220" i="32" s="1"/>
  <c r="A1209" i="32"/>
  <c r="A1210" i="32" s="1"/>
  <c r="A1211" i="32" s="1"/>
  <c r="A1212" i="32" s="1"/>
  <c r="A1213" i="32" s="1"/>
  <c r="A1198" i="32"/>
  <c r="A1199" i="32" s="1"/>
  <c r="A1200" i="32" s="1"/>
  <c r="A1201" i="32" s="1"/>
  <c r="A1202" i="32" s="1"/>
  <c r="A1191" i="32"/>
  <c r="A1192" i="32" s="1"/>
  <c r="A1193" i="32" s="1"/>
  <c r="A1194" i="32" s="1"/>
  <c r="A1195" i="32" s="1"/>
  <c r="A1184" i="32"/>
  <c r="A1185" i="32" s="1"/>
  <c r="A1186" i="32" s="1"/>
  <c r="A1187" i="32" s="1"/>
  <c r="A1188" i="32" s="1"/>
  <c r="A1173" i="32"/>
  <c r="A1174" i="32" s="1"/>
  <c r="A1175" i="32" s="1"/>
  <c r="A1176" i="32" s="1"/>
  <c r="A1177" i="32" s="1"/>
  <c r="A1166" i="32"/>
  <c r="A1167" i="32" s="1"/>
  <c r="A1168" i="32" s="1"/>
  <c r="A1169" i="32" s="1"/>
  <c r="A1170" i="32" s="1"/>
  <c r="A1159" i="32"/>
  <c r="A1160" i="32" s="1"/>
  <c r="A1161" i="32" s="1"/>
  <c r="A1162" i="32" s="1"/>
  <c r="A1163" i="32" s="1"/>
  <c r="A1148" i="32"/>
  <c r="A1149" i="32" s="1"/>
  <c r="A1150" i="32" s="1"/>
  <c r="A1151" i="32" s="1"/>
  <c r="A1152" i="32" s="1"/>
  <c r="A1141" i="32"/>
  <c r="A1142" i="32" s="1"/>
  <c r="A1143" i="32" s="1"/>
  <c r="A1144" i="32" s="1"/>
  <c r="A1145" i="32" s="1"/>
  <c r="A1134" i="32"/>
  <c r="A1135" i="32" s="1"/>
  <c r="A1136" i="32" s="1"/>
  <c r="A1137" i="32" s="1"/>
  <c r="A1138" i="32" s="1"/>
  <c r="A1123" i="32"/>
  <c r="A1124" i="32" s="1"/>
  <c r="A1125" i="32" s="1"/>
  <c r="A1126" i="32" s="1"/>
  <c r="A1127" i="32" s="1"/>
  <c r="A1116" i="32"/>
  <c r="A1117" i="32" s="1"/>
  <c r="A1118" i="32" s="1"/>
  <c r="A1119" i="32" s="1"/>
  <c r="A1120" i="32" s="1"/>
  <c r="A1109" i="32"/>
  <c r="A1110" i="32" s="1"/>
  <c r="A1111" i="32" s="1"/>
  <c r="A1112" i="32" s="1"/>
  <c r="A1113" i="32" s="1"/>
  <c r="A1098" i="32"/>
  <c r="A1099" i="32" s="1"/>
  <c r="A1100" i="32" s="1"/>
  <c r="A1101" i="32" s="1"/>
  <c r="A1102" i="32" s="1"/>
  <c r="A1091" i="32"/>
  <c r="A1092" i="32" s="1"/>
  <c r="A1093" i="32" s="1"/>
  <c r="A1094" i="32" s="1"/>
  <c r="A1095" i="32" s="1"/>
  <c r="A1084" i="32"/>
  <c r="A1085" i="32" s="1"/>
  <c r="A1086" i="32" s="1"/>
  <c r="A1087" i="32" s="1"/>
  <c r="A1088" i="32" s="1"/>
  <c r="A1073" i="32"/>
  <c r="A1074" i="32" s="1"/>
  <c r="A1075" i="32" s="1"/>
  <c r="A1076" i="32" s="1"/>
  <c r="A1077" i="32" s="1"/>
  <c r="A1066" i="32"/>
  <c r="A1067" i="32" s="1"/>
  <c r="A1068" i="32" s="1"/>
  <c r="A1069" i="32" s="1"/>
  <c r="A1070" i="32" s="1"/>
  <c r="A1059" i="32"/>
  <c r="A1060" i="32" s="1"/>
  <c r="A1061" i="32" s="1"/>
  <c r="A1062" i="32" s="1"/>
  <c r="A1063" i="32" s="1"/>
  <c r="A1048" i="32"/>
  <c r="A1049" i="32" s="1"/>
  <c r="A1050" i="32" s="1"/>
  <c r="A1051" i="32" s="1"/>
  <c r="A1052" i="32" s="1"/>
  <c r="A1041" i="32"/>
  <c r="A1042" i="32" s="1"/>
  <c r="A1043" i="32" s="1"/>
  <c r="A1044" i="32" s="1"/>
  <c r="A1045" i="32" s="1"/>
  <c r="A1034" i="32"/>
  <c r="A1035" i="32" s="1"/>
  <c r="A1036" i="32" s="1"/>
  <c r="A1037" i="32" s="1"/>
  <c r="A1038" i="32" s="1"/>
  <c r="A1023" i="32"/>
  <c r="A1024" i="32" s="1"/>
  <c r="A1025" i="32" s="1"/>
  <c r="A1026" i="32" s="1"/>
  <c r="A1027" i="32" s="1"/>
  <c r="A1016" i="32"/>
  <c r="A1017" i="32" s="1"/>
  <c r="A1018" i="32" s="1"/>
  <c r="A1019" i="32" s="1"/>
  <c r="A1020" i="32" s="1"/>
  <c r="A1009" i="32"/>
  <c r="A1010" i="32" s="1"/>
  <c r="A1011" i="32" s="1"/>
  <c r="A1012" i="32" s="1"/>
  <c r="A1013" i="32" s="1"/>
  <c r="A998" i="32"/>
  <c r="A999" i="32" s="1"/>
  <c r="A1000" i="32" s="1"/>
  <c r="A1001" i="32" s="1"/>
  <c r="A1002" i="32" s="1"/>
  <c r="A991" i="32"/>
  <c r="A992" i="32" s="1"/>
  <c r="A993" i="32" s="1"/>
  <c r="A994" i="32" s="1"/>
  <c r="A995" i="32" s="1"/>
  <c r="A984" i="32"/>
  <c r="A985" i="32" s="1"/>
  <c r="A986" i="32" s="1"/>
  <c r="A987" i="32" s="1"/>
  <c r="A988" i="32" s="1"/>
  <c r="A973" i="32"/>
  <c r="A974" i="32" s="1"/>
  <c r="A975" i="32" s="1"/>
  <c r="A976" i="32" s="1"/>
  <c r="A977" i="32" s="1"/>
  <c r="A966" i="32"/>
  <c r="A967" i="32" s="1"/>
  <c r="A968" i="32" s="1"/>
  <c r="A969" i="32" s="1"/>
  <c r="A970" i="32" s="1"/>
  <c r="A959" i="32"/>
  <c r="A960" i="32" s="1"/>
  <c r="A961" i="32" s="1"/>
  <c r="A962" i="32" s="1"/>
  <c r="A963" i="32" s="1"/>
  <c r="A948" i="32"/>
  <c r="A949" i="32" s="1"/>
  <c r="A950" i="32" s="1"/>
  <c r="A951" i="32" s="1"/>
  <c r="A952" i="32" s="1"/>
  <c r="A941" i="32"/>
  <c r="A942" i="32" s="1"/>
  <c r="A943" i="32" s="1"/>
  <c r="A944" i="32" s="1"/>
  <c r="A945" i="32" s="1"/>
  <c r="A934" i="32"/>
  <c r="A935" i="32" s="1"/>
  <c r="A936" i="32" s="1"/>
  <c r="A937" i="32" s="1"/>
  <c r="A938" i="32" s="1"/>
  <c r="A923" i="32"/>
  <c r="A924" i="32" s="1"/>
  <c r="A925" i="32" s="1"/>
  <c r="A926" i="32" s="1"/>
  <c r="A927" i="32" s="1"/>
  <c r="A916" i="32"/>
  <c r="A917" i="32" s="1"/>
  <c r="A918" i="32" s="1"/>
  <c r="A919" i="32" s="1"/>
  <c r="A920" i="32" s="1"/>
  <c r="A909" i="32"/>
  <c r="A910" i="32" s="1"/>
  <c r="A911" i="32" s="1"/>
  <c r="A912" i="32" s="1"/>
  <c r="A913" i="32" s="1"/>
  <c r="A898" i="32"/>
  <c r="A899" i="32" s="1"/>
  <c r="A900" i="32" s="1"/>
  <c r="A901" i="32" s="1"/>
  <c r="A902" i="32" s="1"/>
  <c r="A891" i="32"/>
  <c r="A892" i="32" s="1"/>
  <c r="A893" i="32" s="1"/>
  <c r="A894" i="32" s="1"/>
  <c r="A895" i="32" s="1"/>
  <c r="A884" i="32"/>
  <c r="A885" i="32" s="1"/>
  <c r="A886" i="32" s="1"/>
  <c r="A887" i="32" s="1"/>
  <c r="A888" i="32" s="1"/>
  <c r="A873" i="32"/>
  <c r="A874" i="32" s="1"/>
  <c r="A875" i="32" s="1"/>
  <c r="A876" i="32" s="1"/>
  <c r="A877" i="32" s="1"/>
  <c r="A866" i="32"/>
  <c r="A867" i="32" s="1"/>
  <c r="A868" i="32" s="1"/>
  <c r="A869" i="32" s="1"/>
  <c r="A870" i="32" s="1"/>
  <c r="A855" i="32"/>
  <c r="A856" i="32" s="1"/>
  <c r="A857" i="32" s="1"/>
  <c r="A858" i="32" s="1"/>
  <c r="A859" i="32" s="1"/>
  <c r="A848" i="32"/>
  <c r="A849" i="32" s="1"/>
  <c r="A850" i="32" s="1"/>
  <c r="A851" i="32" s="1"/>
  <c r="A852" i="32" s="1"/>
  <c r="A841" i="32"/>
  <c r="A842" i="32" s="1"/>
  <c r="A843" i="32" s="1"/>
  <c r="A844" i="32" s="1"/>
  <c r="A845" i="32" s="1"/>
  <c r="A830" i="32"/>
  <c r="A831" i="32" s="1"/>
  <c r="A832" i="32" s="1"/>
  <c r="A833" i="32" s="1"/>
  <c r="A834" i="32" s="1"/>
  <c r="A823" i="32"/>
  <c r="A824" i="32" s="1"/>
  <c r="A825" i="32" s="1"/>
  <c r="A826" i="32" s="1"/>
  <c r="A827" i="32" s="1"/>
  <c r="A816" i="32"/>
  <c r="A817" i="32" s="1"/>
  <c r="A818" i="32" s="1"/>
  <c r="A819" i="32" s="1"/>
  <c r="A820" i="32" s="1"/>
  <c r="A805" i="32"/>
  <c r="A806" i="32" s="1"/>
  <c r="A807" i="32" s="1"/>
  <c r="A808" i="32" s="1"/>
  <c r="A809" i="32" s="1"/>
  <c r="A798" i="32"/>
  <c r="A799" i="32" s="1"/>
  <c r="A800" i="32" s="1"/>
  <c r="A801" i="32" s="1"/>
  <c r="A802" i="32" s="1"/>
  <c r="A791" i="32"/>
  <c r="A792" i="32" s="1"/>
  <c r="A793" i="32" s="1"/>
  <c r="A794" i="32" s="1"/>
  <c r="A795" i="32" s="1"/>
  <c r="A780" i="32"/>
  <c r="A781" i="32" s="1"/>
  <c r="A782" i="32" s="1"/>
  <c r="A783" i="32" s="1"/>
  <c r="A784" i="32" s="1"/>
  <c r="A773" i="32"/>
  <c r="A774" i="32" s="1"/>
  <c r="A775" i="32" s="1"/>
  <c r="A776" i="32" s="1"/>
  <c r="A777" i="32" s="1"/>
  <c r="A766" i="32"/>
  <c r="A767" i="32" s="1"/>
  <c r="A768" i="32" s="1"/>
  <c r="A769" i="32" s="1"/>
  <c r="A770" i="32" s="1"/>
  <c r="A755" i="32"/>
  <c r="A756" i="32" s="1"/>
  <c r="A757" i="32" s="1"/>
  <c r="A758" i="32" s="1"/>
  <c r="A759" i="32" s="1"/>
  <c r="A748" i="32"/>
  <c r="A749" i="32" s="1"/>
  <c r="A750" i="32" s="1"/>
  <c r="A751" i="32" s="1"/>
  <c r="A752" i="32" s="1"/>
  <c r="A741" i="32"/>
  <c r="A742" i="32" s="1"/>
  <c r="A743" i="32" s="1"/>
  <c r="A744" i="32" s="1"/>
  <c r="A745" i="32" s="1"/>
  <c r="A729" i="32"/>
  <c r="A730" i="32" s="1"/>
  <c r="A731" i="32" s="1"/>
  <c r="A732" i="32" s="1"/>
  <c r="A733" i="32" s="1"/>
  <c r="A722" i="32"/>
  <c r="A723" i="32" s="1"/>
  <c r="A724" i="32" s="1"/>
  <c r="A725" i="32" s="1"/>
  <c r="A726" i="32" s="1"/>
  <c r="A715" i="32"/>
  <c r="A716" i="32" s="1"/>
  <c r="A717" i="32" s="1"/>
  <c r="A718" i="32" s="1"/>
  <c r="A719" i="32" s="1"/>
  <c r="A703" i="32"/>
  <c r="A704" i="32" s="1"/>
  <c r="A705" i="32" s="1"/>
  <c r="A706" i="32" s="1"/>
  <c r="A707" i="32" s="1"/>
  <c r="A696" i="32"/>
  <c r="A697" i="32" s="1"/>
  <c r="A698" i="32" s="1"/>
  <c r="A699" i="32" s="1"/>
  <c r="A700" i="32" s="1"/>
  <c r="A689" i="32"/>
  <c r="A690" i="32" s="1"/>
  <c r="A691" i="32" s="1"/>
  <c r="A692" i="32" s="1"/>
  <c r="A693" i="32" s="1"/>
  <c r="A677" i="32"/>
  <c r="A678" i="32" s="1"/>
  <c r="A679" i="32" s="1"/>
  <c r="A680" i="32" s="1"/>
  <c r="A681" i="32" s="1"/>
  <c r="A670" i="32"/>
  <c r="A671" i="32" s="1"/>
  <c r="A672" i="32" s="1"/>
  <c r="A673" i="32" s="1"/>
  <c r="A674" i="32" s="1"/>
  <c r="A663" i="32"/>
  <c r="A664" i="32" s="1"/>
  <c r="A665" i="32" s="1"/>
  <c r="A666" i="32" s="1"/>
  <c r="A667" i="32" s="1"/>
  <c r="A651" i="32"/>
  <c r="A652" i="32" s="1"/>
  <c r="A653" i="32" s="1"/>
  <c r="A654" i="32" s="1"/>
  <c r="A655" i="32" s="1"/>
  <c r="A644" i="32"/>
  <c r="A645" i="32" s="1"/>
  <c r="A646" i="32" s="1"/>
  <c r="A647" i="32" s="1"/>
  <c r="A648" i="32" s="1"/>
  <c r="A637" i="32"/>
  <c r="A638" i="32" s="1"/>
  <c r="A639" i="32" s="1"/>
  <c r="A640" i="32" s="1"/>
  <c r="A641" i="32" s="1"/>
  <c r="A625" i="32"/>
  <c r="A626" i="32" s="1"/>
  <c r="A627" i="32" s="1"/>
  <c r="A628" i="32" s="1"/>
  <c r="A629" i="32" s="1"/>
  <c r="A618" i="32"/>
  <c r="A619" i="32" s="1"/>
  <c r="A620" i="32" s="1"/>
  <c r="A621" i="32" s="1"/>
  <c r="A622" i="32" s="1"/>
  <c r="A611" i="32"/>
  <c r="A612" i="32" s="1"/>
  <c r="A613" i="32" s="1"/>
  <c r="A614" i="32" s="1"/>
  <c r="A615" i="32" s="1"/>
  <c r="A599" i="32"/>
  <c r="A600" i="32" s="1"/>
  <c r="A601" i="32" s="1"/>
  <c r="A602" i="32" s="1"/>
  <c r="A603" i="32" s="1"/>
  <c r="A592" i="32"/>
  <c r="A593" i="32" s="1"/>
  <c r="A594" i="32" s="1"/>
  <c r="A595" i="32" s="1"/>
  <c r="A596" i="32" s="1"/>
  <c r="A585" i="32"/>
  <c r="A586" i="32" s="1"/>
  <c r="A587" i="32" s="1"/>
  <c r="A588" i="32" s="1"/>
  <c r="A589" i="32" s="1"/>
  <c r="A573" i="32"/>
  <c r="A574" i="32" s="1"/>
  <c r="A575" i="32" s="1"/>
  <c r="A576" i="32" s="1"/>
  <c r="A577" i="32" s="1"/>
  <c r="A566" i="32"/>
  <c r="A567" i="32" s="1"/>
  <c r="A568" i="32" s="1"/>
  <c r="A569" i="32" s="1"/>
  <c r="A570" i="32" s="1"/>
  <c r="A559" i="32"/>
  <c r="A560" i="32" s="1"/>
  <c r="A561" i="32" s="1"/>
  <c r="A562" i="32" s="1"/>
  <c r="A563" i="32" s="1"/>
  <c r="A547" i="32"/>
  <c r="A548" i="32" s="1"/>
  <c r="A549" i="32" s="1"/>
  <c r="A550" i="32" s="1"/>
  <c r="A551" i="32" s="1"/>
  <c r="A540" i="32"/>
  <c r="A541" i="32" s="1"/>
  <c r="A542" i="32" s="1"/>
  <c r="A543" i="32" s="1"/>
  <c r="A544" i="32" s="1"/>
  <c r="A533" i="32"/>
  <c r="A534" i="32" s="1"/>
  <c r="A535" i="32" s="1"/>
  <c r="A536" i="32" s="1"/>
  <c r="A537" i="32" s="1"/>
  <c r="A522" i="32"/>
  <c r="A523" i="32" s="1"/>
  <c r="A524" i="32" s="1"/>
  <c r="A525" i="32" s="1"/>
  <c r="A526" i="32" s="1"/>
  <c r="A515" i="32"/>
  <c r="A516" i="32" s="1"/>
  <c r="A517" i="32" s="1"/>
  <c r="A518" i="32" s="1"/>
  <c r="A519" i="32" s="1"/>
  <c r="A508" i="32"/>
  <c r="A509" i="32" s="1"/>
  <c r="A510" i="32" s="1"/>
  <c r="A511" i="32" s="1"/>
  <c r="A512" i="32" s="1"/>
  <c r="A496" i="32"/>
  <c r="A497" i="32" s="1"/>
  <c r="A498" i="32" s="1"/>
  <c r="A499" i="32" s="1"/>
  <c r="A500" i="32" s="1"/>
  <c r="A489" i="32"/>
  <c r="A490" i="32" s="1"/>
  <c r="A491" i="32" s="1"/>
  <c r="A492" i="32" s="1"/>
  <c r="A493" i="32" s="1"/>
  <c r="A482" i="32"/>
  <c r="A483" i="32" s="1"/>
  <c r="A484" i="32" s="1"/>
  <c r="A485" i="32" s="1"/>
  <c r="A486" i="32" s="1"/>
  <c r="A472" i="32"/>
  <c r="A473" i="32" s="1"/>
  <c r="A474" i="32" s="1"/>
  <c r="A475" i="32" s="1"/>
  <c r="A476" i="32" s="1"/>
  <c r="A465" i="32"/>
  <c r="A466" i="32" s="1"/>
  <c r="A467" i="32" s="1"/>
  <c r="A468" i="32" s="1"/>
  <c r="A469" i="32" s="1"/>
  <c r="A458" i="32"/>
  <c r="A459" i="32" s="1"/>
  <c r="A460" i="32" s="1"/>
  <c r="A461" i="32" s="1"/>
  <c r="A462" i="32" s="1"/>
  <c r="A447" i="32"/>
  <c r="A448" i="32" s="1"/>
  <c r="A449" i="32" s="1"/>
  <c r="A450" i="32" s="1"/>
  <c r="A451" i="32" s="1"/>
  <c r="A440" i="32"/>
  <c r="A441" i="32" s="1"/>
  <c r="A442" i="32" s="1"/>
  <c r="A443" i="32" s="1"/>
  <c r="A444" i="32" s="1"/>
  <c r="A433" i="32"/>
  <c r="A434" i="32" s="1"/>
  <c r="A435" i="32" s="1"/>
  <c r="A436" i="32" s="1"/>
  <c r="A437" i="32" s="1"/>
  <c r="A421" i="32"/>
  <c r="A422" i="32" s="1"/>
  <c r="A423" i="32" s="1"/>
  <c r="A424" i="32" s="1"/>
  <c r="A425" i="32" s="1"/>
  <c r="A414" i="32"/>
  <c r="A415" i="32" s="1"/>
  <c r="A416" i="32" s="1"/>
  <c r="A417" i="32" s="1"/>
  <c r="A418" i="32" s="1"/>
  <c r="A407" i="32"/>
  <c r="A408" i="32" s="1"/>
  <c r="A409" i="32" s="1"/>
  <c r="A410" i="32" s="1"/>
  <c r="A411" i="32" s="1"/>
  <c r="A395" i="32"/>
  <c r="A396" i="32" s="1"/>
  <c r="A397" i="32" s="1"/>
  <c r="A398" i="32" s="1"/>
  <c r="A399" i="32" s="1"/>
  <c r="A388" i="32"/>
  <c r="A389" i="32" s="1"/>
  <c r="A390" i="32" s="1"/>
  <c r="A391" i="32" s="1"/>
  <c r="A392" i="32" s="1"/>
  <c r="A381" i="32"/>
  <c r="A382" i="32" s="1"/>
  <c r="A383" i="32" s="1"/>
  <c r="A384" i="32" s="1"/>
  <c r="A385" i="32" s="1"/>
  <c r="A369" i="32"/>
  <c r="A370" i="32" s="1"/>
  <c r="A371" i="32" s="1"/>
  <c r="A372" i="32" s="1"/>
  <c r="A373" i="32" s="1"/>
  <c r="A362" i="32"/>
  <c r="A363" i="32" s="1"/>
  <c r="A364" i="32" s="1"/>
  <c r="A365" i="32" s="1"/>
  <c r="A366" i="32" s="1"/>
  <c r="A355" i="32"/>
  <c r="A356" i="32" s="1"/>
  <c r="A357" i="32" s="1"/>
  <c r="A358" i="32" s="1"/>
  <c r="A359" i="32" s="1"/>
  <c r="A343" i="32"/>
  <c r="A344" i="32" s="1"/>
  <c r="A345" i="32" s="1"/>
  <c r="A346" i="32" s="1"/>
  <c r="A347" i="32" s="1"/>
  <c r="A336" i="32"/>
  <c r="A337" i="32" s="1"/>
  <c r="A338" i="32" s="1"/>
  <c r="A339" i="32" s="1"/>
  <c r="A340" i="32" s="1"/>
  <c r="A329" i="32"/>
  <c r="A330" i="32" s="1"/>
  <c r="A331" i="32" s="1"/>
  <c r="A332" i="32" s="1"/>
  <c r="A333" i="32" s="1"/>
  <c r="A317" i="32"/>
  <c r="A318" i="32" s="1"/>
  <c r="A319" i="32" s="1"/>
  <c r="A320" i="32" s="1"/>
  <c r="A321" i="32" s="1"/>
  <c r="A310" i="32"/>
  <c r="A311" i="32" s="1"/>
  <c r="A312" i="32" s="1"/>
  <c r="A313" i="32" s="1"/>
  <c r="A314" i="32" s="1"/>
  <c r="A303" i="32"/>
  <c r="A304" i="32" s="1"/>
  <c r="A305" i="32" s="1"/>
  <c r="A306" i="32" s="1"/>
  <c r="A307" i="32" s="1"/>
  <c r="A291" i="32"/>
  <c r="A292" i="32" s="1"/>
  <c r="A293" i="32" s="1"/>
  <c r="A294" i="32" s="1"/>
  <c r="A295" i="32" s="1"/>
  <c r="A284" i="32"/>
  <c r="A285" i="32" s="1"/>
  <c r="A286" i="32" s="1"/>
  <c r="A287" i="32" s="1"/>
  <c r="A288" i="32" s="1"/>
  <c r="A277" i="32"/>
  <c r="A278" i="32" s="1"/>
  <c r="A279" i="32" s="1"/>
  <c r="A280" i="32" s="1"/>
  <c r="A281" i="32" s="1"/>
  <c r="A265" i="32"/>
  <c r="A266" i="32" s="1"/>
  <c r="A267" i="32" s="1"/>
  <c r="A268" i="32" s="1"/>
  <c r="A269" i="32" s="1"/>
  <c r="A258" i="32"/>
  <c r="A259" i="32" s="1"/>
  <c r="A260" i="32" s="1"/>
  <c r="A261" i="32" s="1"/>
  <c r="A262" i="32" s="1"/>
  <c r="A251" i="32"/>
  <c r="A252" i="32" s="1"/>
  <c r="A253" i="32" s="1"/>
  <c r="A254" i="32" s="1"/>
  <c r="A255" i="32" s="1"/>
  <c r="A239" i="32"/>
  <c r="A240" i="32" s="1"/>
  <c r="A241" i="32" s="1"/>
  <c r="A242" i="32" s="1"/>
  <c r="A243" i="32" s="1"/>
  <c r="A232" i="32"/>
  <c r="A233" i="32" s="1"/>
  <c r="A234" i="32" s="1"/>
  <c r="A235" i="32" s="1"/>
  <c r="A236" i="32" s="1"/>
  <c r="A225" i="32"/>
  <c r="A226" i="32" s="1"/>
  <c r="A227" i="32" s="1"/>
  <c r="A228" i="32" s="1"/>
  <c r="A229" i="32" s="1"/>
  <c r="A213" i="32"/>
  <c r="A214" i="32" s="1"/>
  <c r="A215" i="32" s="1"/>
  <c r="A216" i="32" s="1"/>
  <c r="A217" i="32" s="1"/>
  <c r="A206" i="32"/>
  <c r="A207" i="32" s="1"/>
  <c r="A208" i="32" s="1"/>
  <c r="A209" i="32" s="1"/>
  <c r="A210" i="32" s="1"/>
  <c r="A199" i="32"/>
  <c r="A200" i="32" s="1"/>
  <c r="A201" i="32" s="1"/>
  <c r="A202" i="32" s="1"/>
  <c r="A203" i="32" s="1"/>
  <c r="A187" i="32"/>
  <c r="A188" i="32" s="1"/>
  <c r="A189" i="32" s="1"/>
  <c r="A190" i="32" s="1"/>
  <c r="A191" i="32" s="1"/>
  <c r="A180" i="32"/>
  <c r="A181" i="32" s="1"/>
  <c r="A182" i="32" s="1"/>
  <c r="A183" i="32" s="1"/>
  <c r="A184" i="32" s="1"/>
  <c r="A173" i="32"/>
  <c r="A174" i="32" s="1"/>
  <c r="A175" i="32" s="1"/>
  <c r="A176" i="32" s="1"/>
  <c r="A177" i="32" s="1"/>
  <c r="A161" i="32"/>
  <c r="A162" i="32" s="1"/>
  <c r="A163" i="32" s="1"/>
  <c r="A164" i="32" s="1"/>
  <c r="A165" i="32" s="1"/>
  <c r="A154" i="32"/>
  <c r="A155" i="32" s="1"/>
  <c r="A156" i="32" s="1"/>
  <c r="A157" i="32" s="1"/>
  <c r="A158" i="32" s="1"/>
  <c r="A147" i="32"/>
  <c r="A148" i="32" s="1"/>
  <c r="A149" i="32" s="1"/>
  <c r="A150" i="32" s="1"/>
  <c r="A151" i="32" s="1"/>
  <c r="A135" i="32"/>
  <c r="A136" i="32" s="1"/>
  <c r="A137" i="32" s="1"/>
  <c r="A138" i="32" s="1"/>
  <c r="A139" i="32" s="1"/>
  <c r="A128" i="32"/>
  <c r="A129" i="32" s="1"/>
  <c r="A130" i="32" s="1"/>
  <c r="A131" i="32" s="1"/>
  <c r="A132" i="32" s="1"/>
  <c r="A121" i="32"/>
  <c r="A122" i="32" s="1"/>
  <c r="A123" i="32" s="1"/>
  <c r="A124" i="32" s="1"/>
  <c r="A125" i="32" s="1"/>
  <c r="A109" i="32"/>
  <c r="A110" i="32" s="1"/>
  <c r="A111" i="32" s="1"/>
  <c r="A112" i="32" s="1"/>
  <c r="A113" i="32" s="1"/>
  <c r="A102" i="32"/>
  <c r="A103" i="32" s="1"/>
  <c r="A104" i="32" s="1"/>
  <c r="A105" i="32" s="1"/>
  <c r="A106" i="32" s="1"/>
  <c r="A95" i="32"/>
  <c r="A96" i="32" s="1"/>
  <c r="A97" i="32" s="1"/>
  <c r="A98" i="32" s="1"/>
  <c r="A99" i="32" s="1"/>
  <c r="A83" i="32"/>
  <c r="A84" i="32" s="1"/>
  <c r="A85" i="32" s="1"/>
  <c r="A86" i="32" s="1"/>
  <c r="A87" i="32" s="1"/>
  <c r="A76" i="32"/>
  <c r="A77" i="32" s="1"/>
  <c r="A78" i="32" s="1"/>
  <c r="A79" i="32" s="1"/>
  <c r="A80" i="32" s="1"/>
  <c r="A69" i="32"/>
  <c r="A70" i="32" s="1"/>
  <c r="A71" i="32" s="1"/>
  <c r="A72" i="32" s="1"/>
  <c r="A73" i="32" s="1"/>
  <c r="A57" i="32"/>
  <c r="A58" i="32" s="1"/>
  <c r="A59" i="32" s="1"/>
  <c r="A60" i="32" s="1"/>
  <c r="A61" i="32" s="1"/>
  <c r="A50" i="32"/>
  <c r="A51" i="32" s="1"/>
  <c r="A52" i="32" s="1"/>
  <c r="A53" i="32" s="1"/>
  <c r="A54" i="32" s="1"/>
  <c r="A43" i="32"/>
  <c r="A44" i="32" s="1"/>
  <c r="A45" i="32" s="1"/>
  <c r="A46" i="32" s="1"/>
  <c r="A47" i="32" s="1"/>
  <c r="A24" i="32"/>
  <c r="A25" i="32" s="1"/>
  <c r="A26" i="32" s="1"/>
  <c r="F906" i="32"/>
  <c r="F530" i="32"/>
  <c r="F556" i="32" s="1"/>
  <c r="F582" i="32" s="1"/>
  <c r="A24" i="31"/>
  <c r="A1099" i="29"/>
  <c r="A1100" i="29" s="1"/>
  <c r="A1101" i="29" s="1"/>
  <c r="A1102" i="29" s="1"/>
  <c r="D1075" i="29"/>
  <c r="D1073" i="29"/>
  <c r="A1067" i="29"/>
  <c r="A1068" i="29" s="1"/>
  <c r="A1045" i="29"/>
  <c r="A1046" i="29" s="1"/>
  <c r="A1047" i="29" s="1"/>
  <c r="A1048" i="29" s="1"/>
  <c r="A1049" i="29" s="1"/>
  <c r="A1050" i="29" s="1"/>
  <c r="A1038" i="29"/>
  <c r="A1039" i="29" s="1"/>
  <c r="A1040" i="29" s="1"/>
  <c r="A1041" i="29" s="1"/>
  <c r="A1042" i="29" s="1"/>
  <c r="A1043" i="29" s="1"/>
  <c r="A1031" i="29"/>
  <c r="A1032" i="29" s="1"/>
  <c r="A1033" i="29" s="1"/>
  <c r="A1034" i="29" s="1"/>
  <c r="A1035" i="29" s="1"/>
  <c r="A1036" i="29" s="1"/>
  <c r="A1020" i="29"/>
  <c r="A1021" i="29" s="1"/>
  <c r="A1022" i="29" s="1"/>
  <c r="A1023" i="29" s="1"/>
  <c r="A1024" i="29" s="1"/>
  <c r="A1025" i="29" s="1"/>
  <c r="A1013" i="29"/>
  <c r="A1014" i="29" s="1"/>
  <c r="A1015" i="29" s="1"/>
  <c r="A1016" i="29" s="1"/>
  <c r="A1017" i="29" s="1"/>
  <c r="A1018" i="29" s="1"/>
  <c r="A1006" i="29"/>
  <c r="A1007" i="29" s="1"/>
  <c r="A1008" i="29" s="1"/>
  <c r="A1009" i="29" s="1"/>
  <c r="A1010" i="29" s="1"/>
  <c r="A1011" i="29" s="1"/>
  <c r="A995" i="29"/>
  <c r="A996" i="29" s="1"/>
  <c r="A997" i="29" s="1"/>
  <c r="A998" i="29" s="1"/>
  <c r="A999" i="29" s="1"/>
  <c r="A1000" i="29" s="1"/>
  <c r="A988" i="29"/>
  <c r="A989" i="29" s="1"/>
  <c r="A990" i="29" s="1"/>
  <c r="A991" i="29" s="1"/>
  <c r="A992" i="29" s="1"/>
  <c r="A993" i="29" s="1"/>
  <c r="A981" i="29"/>
  <c r="A982" i="29" s="1"/>
  <c r="A983" i="29" s="1"/>
  <c r="A984" i="29" s="1"/>
  <c r="A985" i="29" s="1"/>
  <c r="A986" i="29" s="1"/>
  <c r="A970" i="29"/>
  <c r="A971" i="29" s="1"/>
  <c r="A972" i="29" s="1"/>
  <c r="A973" i="29" s="1"/>
  <c r="A974" i="29" s="1"/>
  <c r="A975" i="29" s="1"/>
  <c r="A963" i="29"/>
  <c r="A964" i="29" s="1"/>
  <c r="A965" i="29" s="1"/>
  <c r="A966" i="29" s="1"/>
  <c r="A967" i="29" s="1"/>
  <c r="A968" i="29" s="1"/>
  <c r="A956" i="29"/>
  <c r="A957" i="29" s="1"/>
  <c r="A958" i="29" s="1"/>
  <c r="A959" i="29" s="1"/>
  <c r="A960" i="29" s="1"/>
  <c r="A961" i="29" s="1"/>
  <c r="A945" i="29"/>
  <c r="A946" i="29" s="1"/>
  <c r="A947" i="29" s="1"/>
  <c r="A948" i="29" s="1"/>
  <c r="A949" i="29" s="1"/>
  <c r="A950" i="29" s="1"/>
  <c r="A938" i="29"/>
  <c r="A939" i="29" s="1"/>
  <c r="A940" i="29" s="1"/>
  <c r="A941" i="29" s="1"/>
  <c r="A942" i="29" s="1"/>
  <c r="A943" i="29" s="1"/>
  <c r="A931" i="29"/>
  <c r="A932" i="29" s="1"/>
  <c r="A933" i="29" s="1"/>
  <c r="A934" i="29" s="1"/>
  <c r="A935" i="29" s="1"/>
  <c r="A936" i="29" s="1"/>
  <c r="A920" i="29"/>
  <c r="A921" i="29" s="1"/>
  <c r="A922" i="29" s="1"/>
  <c r="A923" i="29" s="1"/>
  <c r="A924" i="29" s="1"/>
  <c r="A925" i="29" s="1"/>
  <c r="A913" i="29"/>
  <c r="A914" i="29" s="1"/>
  <c r="A915" i="29" s="1"/>
  <c r="A916" i="29" s="1"/>
  <c r="A917" i="29" s="1"/>
  <c r="A918" i="29" s="1"/>
  <c r="A906" i="29"/>
  <c r="A907" i="29" s="1"/>
  <c r="A908" i="29" s="1"/>
  <c r="A909" i="29" s="1"/>
  <c r="A910" i="29" s="1"/>
  <c r="A911" i="29" s="1"/>
  <c r="A895" i="29"/>
  <c r="A896" i="29" s="1"/>
  <c r="A897" i="29" s="1"/>
  <c r="A898" i="29" s="1"/>
  <c r="A899" i="29" s="1"/>
  <c r="A900" i="29" s="1"/>
  <c r="A888" i="29"/>
  <c r="A889" i="29" s="1"/>
  <c r="A890" i="29" s="1"/>
  <c r="A891" i="29" s="1"/>
  <c r="A892" i="29" s="1"/>
  <c r="A893" i="29" s="1"/>
  <c r="A881" i="29"/>
  <c r="A882" i="29" s="1"/>
  <c r="A883" i="29" s="1"/>
  <c r="A884" i="29" s="1"/>
  <c r="A885" i="29" s="1"/>
  <c r="A886" i="29" s="1"/>
  <c r="A870" i="29"/>
  <c r="A871" i="29" s="1"/>
  <c r="A872" i="29" s="1"/>
  <c r="A873" i="29" s="1"/>
  <c r="A874" i="29" s="1"/>
  <c r="A875" i="29" s="1"/>
  <c r="A863" i="29"/>
  <c r="A864" i="29" s="1"/>
  <c r="A865" i="29" s="1"/>
  <c r="A866" i="29" s="1"/>
  <c r="A867" i="29" s="1"/>
  <c r="A868" i="29" s="1"/>
  <c r="A856" i="29"/>
  <c r="A857" i="29" s="1"/>
  <c r="A858" i="29" s="1"/>
  <c r="A859" i="29" s="1"/>
  <c r="A860" i="29" s="1"/>
  <c r="A861" i="29" s="1"/>
  <c r="A845" i="29"/>
  <c r="A846" i="29" s="1"/>
  <c r="A847" i="29" s="1"/>
  <c r="A848" i="29" s="1"/>
  <c r="A849" i="29" s="1"/>
  <c r="A850" i="29" s="1"/>
  <c r="A838" i="29"/>
  <c r="A839" i="29" s="1"/>
  <c r="A840" i="29" s="1"/>
  <c r="A841" i="29" s="1"/>
  <c r="A842" i="29" s="1"/>
  <c r="A843" i="29" s="1"/>
  <c r="A831" i="29"/>
  <c r="A832" i="29" s="1"/>
  <c r="A833" i="29" s="1"/>
  <c r="A834" i="29" s="1"/>
  <c r="A835" i="29" s="1"/>
  <c r="A836" i="29" s="1"/>
  <c r="A820" i="29"/>
  <c r="A821" i="29" s="1"/>
  <c r="A822" i="29" s="1"/>
  <c r="A823" i="29" s="1"/>
  <c r="A824" i="29" s="1"/>
  <c r="A825" i="29" s="1"/>
  <c r="A813" i="29"/>
  <c r="A814" i="29" s="1"/>
  <c r="A815" i="29" s="1"/>
  <c r="A816" i="29" s="1"/>
  <c r="A817" i="29" s="1"/>
  <c r="A818" i="29" s="1"/>
  <c r="A806" i="29"/>
  <c r="A807" i="29" s="1"/>
  <c r="A808" i="29" s="1"/>
  <c r="A809" i="29" s="1"/>
  <c r="A810" i="29" s="1"/>
  <c r="A811" i="29" s="1"/>
  <c r="A795" i="29"/>
  <c r="A796" i="29" s="1"/>
  <c r="A797" i="29" s="1"/>
  <c r="A798" i="29" s="1"/>
  <c r="A799" i="29" s="1"/>
  <c r="A800" i="29" s="1"/>
  <c r="A788" i="29"/>
  <c r="A789" i="29" s="1"/>
  <c r="A790" i="29" s="1"/>
  <c r="A791" i="29" s="1"/>
  <c r="A792" i="29" s="1"/>
  <c r="A793" i="29" s="1"/>
  <c r="A781" i="29"/>
  <c r="A782" i="29" s="1"/>
  <c r="A783" i="29" s="1"/>
  <c r="A784" i="29" s="1"/>
  <c r="A785" i="29" s="1"/>
  <c r="A786" i="29" s="1"/>
  <c r="A770" i="29"/>
  <c r="A771" i="29" s="1"/>
  <c r="A772" i="29" s="1"/>
  <c r="A773" i="29" s="1"/>
  <c r="A774" i="29" s="1"/>
  <c r="A775" i="29" s="1"/>
  <c r="A763" i="29"/>
  <c r="A764" i="29" s="1"/>
  <c r="A765" i="29" s="1"/>
  <c r="A766" i="29" s="1"/>
  <c r="A767" i="29" s="1"/>
  <c r="A768" i="29" s="1"/>
  <c r="A756" i="29"/>
  <c r="A757" i="29" s="1"/>
  <c r="A758" i="29" s="1"/>
  <c r="A759" i="29" s="1"/>
  <c r="A760" i="29" s="1"/>
  <c r="A761" i="29" s="1"/>
  <c r="A745" i="29"/>
  <c r="A746" i="29" s="1"/>
  <c r="A747" i="29" s="1"/>
  <c r="A748" i="29" s="1"/>
  <c r="A749" i="29" s="1"/>
  <c r="A750" i="29" s="1"/>
  <c r="A738" i="29"/>
  <c r="A739" i="29" s="1"/>
  <c r="A740" i="29" s="1"/>
  <c r="A741" i="29" s="1"/>
  <c r="A742" i="29" s="1"/>
  <c r="A743" i="29" s="1"/>
  <c r="A731" i="29"/>
  <c r="A732" i="29" s="1"/>
  <c r="A733" i="29" s="1"/>
  <c r="A734" i="29" s="1"/>
  <c r="A735" i="29" s="1"/>
  <c r="A736" i="29" s="1"/>
  <c r="A720" i="29"/>
  <c r="A721" i="29" s="1"/>
  <c r="A722" i="29" s="1"/>
  <c r="A723" i="29" s="1"/>
  <c r="A724" i="29" s="1"/>
  <c r="A725" i="29" s="1"/>
  <c r="A713" i="29"/>
  <c r="A714" i="29" s="1"/>
  <c r="A715" i="29" s="1"/>
  <c r="A716" i="29" s="1"/>
  <c r="A717" i="29" s="1"/>
  <c r="A718" i="29" s="1"/>
  <c r="A706" i="29"/>
  <c r="A707" i="29" s="1"/>
  <c r="A708" i="29" s="1"/>
  <c r="A709" i="29" s="1"/>
  <c r="A710" i="29" s="1"/>
  <c r="A711" i="29" s="1"/>
  <c r="A695" i="29"/>
  <c r="A696" i="29" s="1"/>
  <c r="A697" i="29" s="1"/>
  <c r="A698" i="29" s="1"/>
  <c r="A699" i="29" s="1"/>
  <c r="A700" i="29" s="1"/>
  <c r="A688" i="29"/>
  <c r="A689" i="29" s="1"/>
  <c r="A690" i="29" s="1"/>
  <c r="A691" i="29" s="1"/>
  <c r="A692" i="29" s="1"/>
  <c r="A693" i="29" s="1"/>
  <c r="A681" i="29"/>
  <c r="A682" i="29" s="1"/>
  <c r="A683" i="29" s="1"/>
  <c r="A684" i="29" s="1"/>
  <c r="A685" i="29" s="1"/>
  <c r="A686" i="29" s="1"/>
  <c r="A670" i="29"/>
  <c r="A671" i="29" s="1"/>
  <c r="A672" i="29" s="1"/>
  <c r="A673" i="29" s="1"/>
  <c r="A674" i="29" s="1"/>
  <c r="A675" i="29" s="1"/>
  <c r="A663" i="29"/>
  <c r="A664" i="29" s="1"/>
  <c r="A665" i="29" s="1"/>
  <c r="A666" i="29" s="1"/>
  <c r="A667" i="29" s="1"/>
  <c r="A668" i="29" s="1"/>
  <c r="A656" i="29"/>
  <c r="A657" i="29" s="1"/>
  <c r="A658" i="29" s="1"/>
  <c r="A659" i="29" s="1"/>
  <c r="A660" i="29" s="1"/>
  <c r="A661" i="29" s="1"/>
  <c r="A645" i="29"/>
  <c r="A646" i="29" s="1"/>
  <c r="A647" i="29" s="1"/>
  <c r="A648" i="29" s="1"/>
  <c r="A649" i="29" s="1"/>
  <c r="A650" i="29" s="1"/>
  <c r="A638" i="29"/>
  <c r="A639" i="29" s="1"/>
  <c r="A640" i="29" s="1"/>
  <c r="A641" i="29" s="1"/>
  <c r="A642" i="29" s="1"/>
  <c r="A643" i="29" s="1"/>
  <c r="A631" i="29"/>
  <c r="A632" i="29" s="1"/>
  <c r="A633" i="29" s="1"/>
  <c r="A634" i="29" s="1"/>
  <c r="A635" i="29" s="1"/>
  <c r="A636" i="29" s="1"/>
  <c r="A620" i="29"/>
  <c r="A621" i="29" s="1"/>
  <c r="A622" i="29" s="1"/>
  <c r="A623" i="29" s="1"/>
  <c r="A624" i="29" s="1"/>
  <c r="A625" i="29" s="1"/>
  <c r="A613" i="29"/>
  <c r="A614" i="29" s="1"/>
  <c r="A615" i="29" s="1"/>
  <c r="A616" i="29" s="1"/>
  <c r="A617" i="29" s="1"/>
  <c r="A618" i="29" s="1"/>
  <c r="A606" i="29"/>
  <c r="A607" i="29" s="1"/>
  <c r="A608" i="29" s="1"/>
  <c r="A609" i="29" s="1"/>
  <c r="A610" i="29" s="1"/>
  <c r="A611" i="29" s="1"/>
  <c r="F629" i="29"/>
  <c r="A595" i="29"/>
  <c r="A596" i="29" s="1"/>
  <c r="A597" i="29" s="1"/>
  <c r="A598" i="29" s="1"/>
  <c r="A599" i="29" s="1"/>
  <c r="A600" i="29" s="1"/>
  <c r="A588" i="29"/>
  <c r="A589" i="29" s="1"/>
  <c r="A590" i="29" s="1"/>
  <c r="A591" i="29" s="1"/>
  <c r="A592" i="29" s="1"/>
  <c r="A593" i="29" s="1"/>
  <c r="A581" i="29"/>
  <c r="A582" i="29" s="1"/>
  <c r="A583" i="29" s="1"/>
  <c r="A584" i="29" s="1"/>
  <c r="A585" i="29" s="1"/>
  <c r="A586" i="29" s="1"/>
  <c r="A570" i="29"/>
  <c r="A571" i="29" s="1"/>
  <c r="A572" i="29" s="1"/>
  <c r="A573" i="29" s="1"/>
  <c r="A574" i="29" s="1"/>
  <c r="A575" i="29" s="1"/>
  <c r="A563" i="29"/>
  <c r="A564" i="29" s="1"/>
  <c r="A565" i="29" s="1"/>
  <c r="A566" i="29" s="1"/>
  <c r="A567" i="29" s="1"/>
  <c r="A568" i="29" s="1"/>
  <c r="A556" i="29"/>
  <c r="A557" i="29" s="1"/>
  <c r="A558" i="29" s="1"/>
  <c r="A559" i="29" s="1"/>
  <c r="A560" i="29" s="1"/>
  <c r="A561" i="29" s="1"/>
  <c r="A545" i="29"/>
  <c r="A546" i="29" s="1"/>
  <c r="A547" i="29" s="1"/>
  <c r="A548" i="29" s="1"/>
  <c r="A549" i="29" s="1"/>
  <c r="A550" i="29" s="1"/>
  <c r="A538" i="29"/>
  <c r="A539" i="29" s="1"/>
  <c r="A540" i="29" s="1"/>
  <c r="A541" i="29" s="1"/>
  <c r="A542" i="29" s="1"/>
  <c r="A543" i="29" s="1"/>
  <c r="A531" i="29"/>
  <c r="A532" i="29" s="1"/>
  <c r="A533" i="29" s="1"/>
  <c r="A534" i="29" s="1"/>
  <c r="A535" i="29" s="1"/>
  <c r="A536" i="29" s="1"/>
  <c r="A493" i="29"/>
  <c r="A494" i="29" s="1"/>
  <c r="A495" i="29" s="1"/>
  <c r="A496" i="29" s="1"/>
  <c r="A497" i="29" s="1"/>
  <c r="A498" i="29" s="1"/>
  <c r="A486" i="29"/>
  <c r="A487" i="29" s="1"/>
  <c r="A488" i="29" s="1"/>
  <c r="A489" i="29" s="1"/>
  <c r="A490" i="29" s="1"/>
  <c r="A491" i="29" s="1"/>
  <c r="A479" i="29"/>
  <c r="A480" i="29" s="1"/>
  <c r="A481" i="29" s="1"/>
  <c r="A482" i="29" s="1"/>
  <c r="A483" i="29" s="1"/>
  <c r="A484" i="29" s="1"/>
  <c r="A467" i="29"/>
  <c r="A468" i="29" s="1"/>
  <c r="A469" i="29" s="1"/>
  <c r="A470" i="29" s="1"/>
  <c r="A471" i="29" s="1"/>
  <c r="A472" i="29" s="1"/>
  <c r="A460" i="29"/>
  <c r="A461" i="29" s="1"/>
  <c r="A462" i="29" s="1"/>
  <c r="A463" i="29" s="1"/>
  <c r="A464" i="29" s="1"/>
  <c r="A465" i="29" s="1"/>
  <c r="A453" i="29"/>
  <c r="A454" i="29" s="1"/>
  <c r="A455" i="29" s="1"/>
  <c r="A456" i="29" s="1"/>
  <c r="A457" i="29" s="1"/>
  <c r="A458" i="29" s="1"/>
  <c r="A438" i="29"/>
  <c r="A439" i="29" s="1"/>
  <c r="A440" i="29" s="1"/>
  <c r="A441" i="29" s="1"/>
  <c r="A442" i="29" s="1"/>
  <c r="A443" i="29" s="1"/>
  <c r="A444" i="29" s="1"/>
  <c r="A445" i="29" s="1"/>
  <c r="A422" i="29"/>
  <c r="A423" i="29" s="1"/>
  <c r="A424" i="29" s="1"/>
  <c r="A425" i="29" s="1"/>
  <c r="A426" i="29" s="1"/>
  <c r="A427" i="29" s="1"/>
  <c r="A428" i="29" s="1"/>
  <c r="A429" i="29" s="1"/>
  <c r="A417" i="29"/>
  <c r="A406" i="29"/>
  <c r="A407" i="29" s="1"/>
  <c r="A408" i="29" s="1"/>
  <c r="A409" i="29" s="1"/>
  <c r="A410" i="29" s="1"/>
  <c r="A411" i="29" s="1"/>
  <c r="A412" i="29" s="1"/>
  <c r="A413" i="29" s="1"/>
  <c r="A390" i="29"/>
  <c r="A391" i="29" s="1"/>
  <c r="A392" i="29" s="1"/>
  <c r="A393" i="29" s="1"/>
  <c r="A394" i="29" s="1"/>
  <c r="A395" i="29" s="1"/>
  <c r="A396" i="29" s="1"/>
  <c r="A397" i="29" s="1"/>
  <c r="A374" i="29"/>
  <c r="A375" i="29" s="1"/>
  <c r="A376" i="29" s="1"/>
  <c r="A377" i="29" s="1"/>
  <c r="A378" i="29" s="1"/>
  <c r="A379" i="29" s="1"/>
  <c r="A380" i="29" s="1"/>
  <c r="A381" i="29" s="1"/>
  <c r="A385" i="29"/>
  <c r="A358" i="29"/>
  <c r="A359" i="29" s="1"/>
  <c r="A360" i="29" s="1"/>
  <c r="A361" i="29" s="1"/>
  <c r="A362" i="29" s="1"/>
  <c r="A363" i="29" s="1"/>
  <c r="A364" i="29" s="1"/>
  <c r="A365" i="29" s="1"/>
  <c r="A31" i="29"/>
  <c r="A32" i="29" s="1"/>
  <c r="A33" i="29" s="1"/>
  <c r="A34" i="29" s="1"/>
  <c r="A35" i="29" s="1"/>
  <c r="A36" i="29" s="1"/>
  <c r="A37" i="29" s="1"/>
  <c r="A38" i="29" s="1"/>
  <c r="A898" i="26"/>
  <c r="A899" i="26" s="1"/>
  <c r="A900" i="26" s="1"/>
  <c r="A901" i="26" s="1"/>
  <c r="A880" i="26"/>
  <c r="A881" i="26" s="1"/>
  <c r="A882" i="26" s="1"/>
  <c r="A883" i="26" s="1"/>
  <c r="D873" i="26"/>
  <c r="D871" i="26"/>
  <c r="A681" i="26"/>
  <c r="A682" i="26" s="1"/>
  <c r="A683" i="26" s="1"/>
  <c r="A684" i="26" s="1"/>
  <c r="A685" i="26" s="1"/>
  <c r="A686" i="26" s="1"/>
  <c r="A368" i="26"/>
  <c r="A324" i="26"/>
  <c r="A325" i="26" s="1"/>
  <c r="A326" i="26" s="1"/>
  <c r="A327" i="26" s="1"/>
  <c r="A328" i="26" s="1"/>
  <c r="A329" i="26" s="1"/>
  <c r="A317" i="26"/>
  <c r="A318" i="26" s="1"/>
  <c r="A319" i="26" s="1"/>
  <c r="A320" i="26" s="1"/>
  <c r="A321" i="26" s="1"/>
  <c r="A322" i="26" s="1"/>
  <c r="A76" i="26"/>
  <c r="A77" i="26" s="1"/>
  <c r="A78" i="26" s="1"/>
  <c r="A79" i="26" s="1"/>
  <c r="A80" i="26" s="1"/>
  <c r="A81" i="26" s="1"/>
  <c r="A69" i="26"/>
  <c r="A70" i="26" s="1"/>
  <c r="A71" i="26" s="1"/>
  <c r="A72" i="26" s="1"/>
  <c r="A73" i="26" s="1"/>
  <c r="A74" i="26" s="1"/>
  <c r="A59" i="26"/>
  <c r="A60" i="26" s="1"/>
  <c r="A61" i="26" s="1"/>
  <c r="A62" i="26" s="1"/>
  <c r="A63" i="26" s="1"/>
  <c r="A64" i="26" s="1"/>
  <c r="A52" i="26"/>
  <c r="A53" i="26" s="1"/>
  <c r="A54" i="26" s="1"/>
  <c r="A55" i="26" s="1"/>
  <c r="A56" i="26" s="1"/>
  <c r="A57" i="26" s="1"/>
  <c r="A45" i="26"/>
  <c r="A46" i="26" s="1"/>
  <c r="A47" i="26" s="1"/>
  <c r="A48" i="26" s="1"/>
  <c r="A49" i="26" s="1"/>
  <c r="A50" i="26" s="1"/>
  <c r="A28" i="26"/>
  <c r="A29" i="26" s="1"/>
  <c r="A30" i="26" s="1"/>
  <c r="A31" i="26" s="1"/>
  <c r="A32" i="26" s="1"/>
  <c r="A33" i="26" s="1"/>
  <c r="A38" i="26" s="1"/>
  <c r="A39" i="26" s="1"/>
  <c r="A40" i="26" s="1"/>
  <c r="A21" i="26"/>
  <c r="A22" i="26" s="1"/>
  <c r="A23" i="26" s="1"/>
  <c r="A24" i="26" s="1"/>
  <c r="A25" i="26" s="1"/>
  <c r="A26" i="26" s="1"/>
  <c r="A14" i="26"/>
  <c r="A15" i="26" s="1"/>
  <c r="A16" i="26" s="1"/>
  <c r="A17" i="26" s="1"/>
  <c r="A18" i="26" s="1"/>
  <c r="A19" i="26" s="1"/>
  <c r="F518" i="26"/>
  <c r="F517" i="26"/>
  <c r="F516" i="26"/>
  <c r="F515" i="26"/>
  <c r="F514" i="26"/>
  <c r="A24" i="25"/>
  <c r="A255" i="23"/>
  <c r="A256" i="23" s="1"/>
  <c r="A257" i="23" s="1"/>
  <c r="A258" i="23" s="1"/>
  <c r="A240" i="23"/>
  <c r="A241" i="23" s="1"/>
  <c r="A237" i="23"/>
  <c r="A229" i="23"/>
  <c r="A230" i="23" s="1"/>
  <c r="A231" i="23" s="1"/>
  <c r="A232" i="23" s="1"/>
  <c r="A233" i="23" s="1"/>
  <c r="A234" i="23" s="1"/>
  <c r="A235" i="23" s="1"/>
  <c r="A236" i="23" s="1"/>
  <c r="A208" i="23"/>
  <c r="A209" i="23" s="1"/>
  <c r="A210" i="23" s="1"/>
  <c r="A211" i="23" s="1"/>
  <c r="A212" i="23" s="1"/>
  <c r="A213" i="23" s="1"/>
  <c r="A201" i="23"/>
  <c r="A202" i="23" s="1"/>
  <c r="A203" i="23" s="1"/>
  <c r="A204" i="23" s="1"/>
  <c r="A205" i="23" s="1"/>
  <c r="A206" i="23" s="1"/>
  <c r="A175" i="23"/>
  <c r="A176" i="23" s="1"/>
  <c r="A177" i="23" s="1"/>
  <c r="A178" i="23" s="1"/>
  <c r="A179" i="23" s="1"/>
  <c r="A180" i="23" s="1"/>
  <c r="A167" i="23"/>
  <c r="A168" i="23" s="1"/>
  <c r="A169" i="23" s="1"/>
  <c r="A170" i="23" s="1"/>
  <c r="A171" i="23" s="1"/>
  <c r="A172" i="23" s="1"/>
  <c r="A149" i="23"/>
  <c r="A150" i="23" s="1"/>
  <c r="A151" i="23" s="1"/>
  <c r="A152" i="23" s="1"/>
  <c r="A153" i="23" s="1"/>
  <c r="A154" i="23" s="1"/>
  <c r="A142" i="23"/>
  <c r="A143" i="23" s="1"/>
  <c r="A144" i="23" s="1"/>
  <c r="A145" i="23" s="1"/>
  <c r="A146" i="23" s="1"/>
  <c r="A147" i="23" s="1"/>
  <c r="A135" i="23"/>
  <c r="A136" i="23" s="1"/>
  <c r="A137" i="23" s="1"/>
  <c r="A138" i="23" s="1"/>
  <c r="A139" i="23" s="1"/>
  <c r="A140" i="23" s="1"/>
  <c r="A116" i="23"/>
  <c r="A103" i="23"/>
  <c r="A104" i="23" s="1"/>
  <c r="A105" i="23" s="1"/>
  <c r="A106" i="23" s="1"/>
  <c r="A107" i="23" s="1"/>
  <c r="A108" i="23" s="1"/>
  <c r="A39" i="23"/>
  <c r="A40" i="23" s="1"/>
  <c r="A41" i="23" s="1"/>
  <c r="A42" i="23" s="1"/>
  <c r="A43" i="23" s="1"/>
  <c r="A44" i="23" s="1"/>
  <c r="A13" i="23"/>
  <c r="F173" i="23"/>
  <c r="F172" i="23"/>
  <c r="F171" i="23"/>
  <c r="F170" i="23"/>
  <c r="F169" i="23"/>
  <c r="F168" i="23"/>
  <c r="F167" i="23"/>
  <c r="A556" i="21"/>
  <c r="A557" i="21" s="1"/>
  <c r="A558" i="21" s="1"/>
  <c r="A559" i="21" s="1"/>
  <c r="A541" i="21"/>
  <c r="A542" i="21" s="1"/>
  <c r="A543" i="21" s="1"/>
  <c r="A544" i="21" s="1"/>
  <c r="D535" i="21"/>
  <c r="D533" i="21"/>
  <c r="A532" i="21"/>
  <c r="A533" i="21" s="1"/>
  <c r="A534" i="21" s="1"/>
  <c r="A535" i="21" s="1"/>
  <c r="A536" i="21" s="1"/>
  <c r="A537" i="21" s="1"/>
  <c r="A538" i="21" s="1"/>
  <c r="A539" i="21" s="1"/>
  <c r="A474" i="21"/>
  <c r="A467" i="21"/>
  <c r="A468" i="21" s="1"/>
  <c r="A469" i="21" s="1"/>
  <c r="A459" i="21"/>
  <c r="A460" i="21" s="1"/>
  <c r="A461" i="21" s="1"/>
  <c r="A447" i="21"/>
  <c r="A448" i="21" s="1"/>
  <c r="A449" i="21" s="1"/>
  <c r="A39" i="6"/>
  <c r="A40" i="6" s="1"/>
  <c r="A41" i="6" s="1"/>
  <c r="A42" i="6" s="1"/>
  <c r="A18" i="6"/>
  <c r="A19" i="6" s="1"/>
  <c r="A20" i="6" s="1"/>
  <c r="A21" i="6" s="1"/>
  <c r="A22" i="6" s="1"/>
  <c r="A23" i="6" s="1"/>
  <c r="A24" i="6" s="1"/>
  <c r="A25" i="6" s="1"/>
  <c r="A26" i="6" s="1"/>
  <c r="A475" i="21" l="1"/>
  <c r="A476" i="21" s="1"/>
  <c r="A477" i="21" s="1"/>
  <c r="A486" i="21"/>
  <c r="A487" i="21" s="1"/>
  <c r="A488" i="21" s="1"/>
  <c r="A489" i="21" s="1"/>
  <c r="F49" i="31"/>
  <c r="A369" i="26"/>
  <c r="A370" i="26" s="1"/>
  <c r="A371" i="26" s="1"/>
  <c r="A372" i="26" s="1"/>
  <c r="A373" i="26" s="1"/>
  <c r="A374" i="26" s="1"/>
  <c r="A378" i="26"/>
  <c r="A41" i="26"/>
  <c r="A42" i="26" s="1"/>
  <c r="A43" i="26" s="1"/>
  <c r="A14" i="23"/>
  <c r="A15" i="23" s="1"/>
  <c r="A16" i="23" s="1"/>
  <c r="A17" i="23" s="1"/>
  <c r="A18" i="23" s="1"/>
  <c r="A19" i="23" s="1"/>
  <c r="A20" i="23"/>
  <c r="A585" i="35"/>
  <c r="A586" i="35" s="1"/>
  <c r="A587" i="35" s="1"/>
  <c r="A588" i="35" s="1"/>
  <c r="A589" i="35" s="1"/>
  <c r="A590" i="35" s="1"/>
  <c r="A547" i="35"/>
  <c r="A548" i="35" s="1"/>
  <c r="A549" i="35" s="1"/>
  <c r="A550" i="35" s="1"/>
  <c r="A551" i="35" s="1"/>
  <c r="A552" i="35" s="1"/>
  <c r="A553" i="35" s="1"/>
  <c r="A554" i="35" s="1"/>
  <c r="A433" i="35"/>
  <c r="A434" i="35" s="1"/>
  <c r="A435" i="35" s="1"/>
  <c r="A436" i="35" s="1"/>
  <c r="A437" i="35" s="1"/>
  <c r="A438" i="35" s="1"/>
  <c r="A415" i="35"/>
  <c r="A416" i="35" s="1"/>
  <c r="A417" i="35" s="1"/>
  <c r="A418" i="35" s="1"/>
  <c r="A419" i="35" s="1"/>
  <c r="A420" i="35" s="1"/>
  <c r="A421" i="35" s="1"/>
  <c r="A422" i="35" s="1"/>
  <c r="A264" i="35"/>
  <c r="A265" i="35" s="1"/>
  <c r="A266" i="35" s="1"/>
  <c r="A267" i="35" s="1"/>
  <c r="A268" i="35" s="1"/>
  <c r="A269" i="35" s="1"/>
  <c r="A270" i="35" s="1"/>
  <c r="A159" i="35"/>
  <c r="A160" i="35" s="1"/>
  <c r="A161" i="35" s="1"/>
  <c r="A162" i="35" s="1"/>
  <c r="A163" i="35" s="1"/>
  <c r="A164" i="35" s="1"/>
  <c r="A165" i="35" s="1"/>
  <c r="A369" i="35"/>
  <c r="A370" i="35" s="1"/>
  <c r="A371" i="35" s="1"/>
  <c r="A372" i="35" s="1"/>
  <c r="A373" i="35" s="1"/>
  <c r="A374" i="35" s="1"/>
  <c r="A375" i="35" s="1"/>
  <c r="A390" i="35"/>
  <c r="A391" i="35" s="1"/>
  <c r="A392" i="35" s="1"/>
  <c r="A393" i="35" s="1"/>
  <c r="A394" i="35" s="1"/>
  <c r="A395" i="35" s="1"/>
  <c r="A299" i="35"/>
  <c r="A300" i="35" s="1"/>
  <c r="A301" i="35" s="1"/>
  <c r="A302" i="35" s="1"/>
  <c r="A303" i="35" s="1"/>
  <c r="A304" i="35" s="1"/>
  <c r="A243" i="35"/>
  <c r="A244" i="35" s="1"/>
  <c r="A245" i="35" s="1"/>
  <c r="A246" i="35" s="1"/>
  <c r="A247" i="35" s="1"/>
  <c r="A248" i="35" s="1"/>
  <c r="A249" i="35" s="1"/>
  <c r="A327" i="35"/>
  <c r="A328" i="35" s="1"/>
  <c r="A329" i="35" s="1"/>
  <c r="A330" i="35" s="1"/>
  <c r="A331" i="35" s="1"/>
  <c r="A332" i="35" s="1"/>
  <c r="A333" i="35" s="1"/>
  <c r="A348" i="35"/>
  <c r="A349" i="35" s="1"/>
  <c r="A350" i="35" s="1"/>
  <c r="A351" i="35" s="1"/>
  <c r="A352" i="35" s="1"/>
  <c r="A353" i="35" s="1"/>
  <c r="A354" i="35" s="1"/>
  <c r="A285" i="35"/>
  <c r="A286" i="35" s="1"/>
  <c r="A287" i="35" s="1"/>
  <c r="A288" i="35" s="1"/>
  <c r="A289" i="35" s="1"/>
  <c r="A290" i="35" s="1"/>
  <c r="A291" i="35" s="1"/>
  <c r="A173" i="35"/>
  <c r="A174" i="35" s="1"/>
  <c r="A175" i="35" s="1"/>
  <c r="A176" i="35" s="1"/>
  <c r="A177" i="35" s="1"/>
  <c r="A178" i="35" s="1"/>
  <c r="A215" i="35"/>
  <c r="A216" i="35" s="1"/>
  <c r="A217" i="35" s="1"/>
  <c r="A218" i="35" s="1"/>
  <c r="A219" i="35" s="1"/>
  <c r="A220" i="35" s="1"/>
  <c r="A201" i="35"/>
  <c r="A202" i="35" s="1"/>
  <c r="A203" i="35" s="1"/>
  <c r="A204" i="35" s="1"/>
  <c r="A205" i="35" s="1"/>
  <c r="A206" i="35" s="1"/>
  <c r="A207" i="35" s="1"/>
  <c r="A138" i="35"/>
  <c r="A139" i="35" s="1"/>
  <c r="A140" i="35" s="1"/>
  <c r="A141" i="35" s="1"/>
  <c r="A142" i="35" s="1"/>
  <c r="A143" i="35" s="1"/>
  <c r="A144" i="35" s="1"/>
  <c r="A96" i="35"/>
  <c r="A97" i="35" s="1"/>
  <c r="A98" i="35" s="1"/>
  <c r="A99" i="35" s="1"/>
  <c r="A100" i="35" s="1"/>
  <c r="A101" i="35" s="1"/>
  <c r="A102" i="35" s="1"/>
  <c r="A110" i="35"/>
  <c r="A111" i="35" s="1"/>
  <c r="A112" i="35" s="1"/>
  <c r="A113" i="35" s="1"/>
  <c r="A114" i="35" s="1"/>
  <c r="A115" i="35" s="1"/>
  <c r="A55" i="35"/>
  <c r="A36" i="35"/>
  <c r="A37" i="35" s="1"/>
  <c r="A38" i="35" s="1"/>
  <c r="A39" i="35" s="1"/>
  <c r="A40" i="35" s="1"/>
  <c r="A41" i="35" s="1"/>
  <c r="F233" i="35"/>
  <c r="F275" i="35" s="1"/>
  <c r="F338" i="35" s="1"/>
  <c r="A28" i="32"/>
  <c r="A30" i="32" s="1"/>
  <c r="A32" i="32" s="1"/>
  <c r="A34" i="32" s="1"/>
  <c r="F348" i="32"/>
  <c r="F374" i="32" s="1"/>
  <c r="F426" i="32" s="1"/>
  <c r="F452" i="32" s="1"/>
  <c r="A687" i="26"/>
  <c r="A330" i="26"/>
  <c r="A82" i="26"/>
  <c r="F284" i="26"/>
  <c r="F509" i="26"/>
  <c r="A181" i="23"/>
  <c r="A188" i="23" s="1"/>
  <c r="A189" i="23" s="1"/>
  <c r="A190" i="23" s="1"/>
  <c r="A191" i="23" s="1"/>
  <c r="A192" i="23" s="1"/>
  <c r="A193" i="23" s="1"/>
  <c r="A194" i="23" s="1"/>
  <c r="A155" i="23"/>
  <c r="A156" i="23" s="1"/>
  <c r="A157" i="23" s="1"/>
  <c r="A158" i="23" s="1"/>
  <c r="A159" i="23" s="1"/>
  <c r="A160" i="23" s="1"/>
  <c r="A161" i="23" s="1"/>
  <c r="A117" i="23"/>
  <c r="A118" i="23" s="1"/>
  <c r="A119" i="23" s="1"/>
  <c r="A120" i="23" s="1"/>
  <c r="A121" i="23" s="1"/>
  <c r="A122" i="23" s="1"/>
  <c r="A123" i="23"/>
  <c r="A124" i="23" s="1"/>
  <c r="A125" i="23" s="1"/>
  <c r="A126" i="23" s="1"/>
  <c r="A127" i="23" s="1"/>
  <c r="A128" i="23" s="1"/>
  <c r="A129" i="23" s="1"/>
  <c r="A110" i="23"/>
  <c r="A111" i="23" s="1"/>
  <c r="A112" i="23" s="1"/>
  <c r="A113" i="23" s="1"/>
  <c r="A114" i="23" s="1"/>
  <c r="A115" i="23" s="1"/>
  <c r="A494" i="21" l="1"/>
  <c r="A495" i="21" s="1"/>
  <c r="A496" i="21" s="1"/>
  <c r="A497" i="21" s="1"/>
  <c r="A56" i="35"/>
  <c r="A57" i="35" s="1"/>
  <c r="A58" i="35" s="1"/>
  <c r="A59" i="35" s="1"/>
  <c r="A60" i="35" s="1"/>
  <c r="A61" i="35" s="1"/>
  <c r="A67" i="35"/>
  <c r="A385" i="26"/>
  <c r="A379" i="26"/>
  <c r="A380" i="26" s="1"/>
  <c r="A381" i="26" s="1"/>
  <c r="A382" i="26" s="1"/>
  <c r="A383" i="26" s="1"/>
  <c r="A384" i="26" s="1"/>
  <c r="A83" i="26"/>
  <c r="A84" i="26" s="1"/>
  <c r="A85" i="26" s="1"/>
  <c r="A86" i="26" s="1"/>
  <c r="A87" i="26" s="1"/>
  <c r="A88" i="26" s="1"/>
  <c r="A89" i="26"/>
  <c r="A21" i="23"/>
  <c r="A22" i="23" s="1"/>
  <c r="A23" i="23" s="1"/>
  <c r="A24" i="23" s="1"/>
  <c r="A25" i="23" s="1"/>
  <c r="A26" i="23" s="1"/>
  <c r="A27" i="23"/>
  <c r="A28" i="23" s="1"/>
  <c r="A29" i="23" s="1"/>
  <c r="A30" i="23" s="1"/>
  <c r="A31" i="23" s="1"/>
  <c r="A32" i="23" s="1"/>
  <c r="A33" i="23" s="1"/>
  <c r="A591" i="35"/>
  <c r="A592" i="35" s="1"/>
  <c r="A439" i="35"/>
  <c r="A440" i="35" s="1"/>
  <c r="A688" i="26"/>
  <c r="A689" i="26" s="1"/>
  <c r="A690" i="26" s="1"/>
  <c r="A691" i="26" s="1"/>
  <c r="A692" i="26" s="1"/>
  <c r="A693" i="26" s="1"/>
  <c r="A694" i="26"/>
  <c r="F511" i="26"/>
  <c r="F607" i="26" s="1"/>
  <c r="A337" i="26"/>
  <c r="A331" i="26"/>
  <c r="A332" i="26" s="1"/>
  <c r="A333" i="26" s="1"/>
  <c r="A334" i="26" s="1"/>
  <c r="A335" i="26" s="1"/>
  <c r="A336" i="26" s="1"/>
  <c r="A182" i="23"/>
  <c r="A183" i="23" s="1"/>
  <c r="A184" i="23" s="1"/>
  <c r="A185" i="23" s="1"/>
  <c r="A186" i="23" s="1"/>
  <c r="A187" i="23" s="1"/>
  <c r="A52" i="23"/>
  <c r="A46" i="23"/>
  <c r="A47" i="23" s="1"/>
  <c r="A48" i="23" s="1"/>
  <c r="A49" i="23" s="1"/>
  <c r="A50" i="23" s="1"/>
  <c r="A51" i="23" s="1"/>
  <c r="A486" i="5"/>
  <c r="A487" i="5" s="1"/>
  <c r="A488" i="5" s="1"/>
  <c r="A489" i="5" s="1"/>
  <c r="A471" i="5"/>
  <c r="A472" i="5" s="1"/>
  <c r="A468" i="5"/>
  <c r="D463" i="5"/>
  <c r="A460" i="5"/>
  <c r="A461" i="5" s="1"/>
  <c r="A462" i="5" s="1"/>
  <c r="A463" i="5" s="1"/>
  <c r="A464" i="5" s="1"/>
  <c r="A465" i="5" s="1"/>
  <c r="A466" i="5" s="1"/>
  <c r="A467" i="5" s="1"/>
  <c r="D9" i="5"/>
  <c r="A502" i="21" l="1"/>
  <c r="A503" i="21" s="1"/>
  <c r="A504" i="21" s="1"/>
  <c r="A505" i="21" s="1"/>
  <c r="A68" i="35"/>
  <c r="A69" i="35" s="1"/>
  <c r="A70" i="35" s="1"/>
  <c r="A71" i="35" s="1"/>
  <c r="A72" i="35" s="1"/>
  <c r="A73" i="35" s="1"/>
  <c r="A75" i="35"/>
  <c r="A76" i="35" s="1"/>
  <c r="A77" i="35" s="1"/>
  <c r="A78" i="35" s="1"/>
  <c r="A79" i="35" s="1"/>
  <c r="A80" i="35" s="1"/>
  <c r="A81" i="35" s="1"/>
  <c r="A695" i="26"/>
  <c r="A696" i="26" s="1"/>
  <c r="A697" i="26" s="1"/>
  <c r="A698" i="26" s="1"/>
  <c r="A699" i="26" s="1"/>
  <c r="A700" i="26" s="1"/>
  <c r="A704" i="26"/>
  <c r="A392" i="26"/>
  <c r="A386" i="26"/>
  <c r="A387" i="26" s="1"/>
  <c r="A388" i="26" s="1"/>
  <c r="A389" i="26" s="1"/>
  <c r="A390" i="26" s="1"/>
  <c r="A391" i="26" s="1"/>
  <c r="A338" i="26"/>
  <c r="A339" i="26" s="1"/>
  <c r="A340" i="26" s="1"/>
  <c r="A341" i="26" s="1"/>
  <c r="A342" i="26" s="1"/>
  <c r="A343" i="26" s="1"/>
  <c r="A347" i="26"/>
  <c r="A99" i="26"/>
  <c r="A90" i="26"/>
  <c r="A91" i="26" s="1"/>
  <c r="A92" i="26" s="1"/>
  <c r="A93" i="26" s="1"/>
  <c r="A94" i="26" s="1"/>
  <c r="A95" i="26" s="1"/>
  <c r="A612" i="35"/>
  <c r="A613" i="35" s="1"/>
  <c r="A614" i="35" s="1"/>
  <c r="A615" i="35" s="1"/>
  <c r="A604" i="35"/>
  <c r="A605" i="35" s="1"/>
  <c r="A606" i="35" s="1"/>
  <c r="A607" i="35" s="1"/>
  <c r="A608" i="35" s="1"/>
  <c r="A609" i="35" s="1"/>
  <c r="A610" i="35" s="1"/>
  <c r="A611" i="35" s="1"/>
  <c r="A460" i="35"/>
  <c r="A461" i="35" s="1"/>
  <c r="A462" i="35" s="1"/>
  <c r="A463" i="35" s="1"/>
  <c r="A452" i="35"/>
  <c r="A453" i="35" s="1"/>
  <c r="A454" i="35" s="1"/>
  <c r="A455" i="35" s="1"/>
  <c r="A456" i="35" s="1"/>
  <c r="A457" i="35" s="1"/>
  <c r="A53" i="23"/>
  <c r="A54" i="23" s="1"/>
  <c r="A55" i="23" s="1"/>
  <c r="A56" i="23" s="1"/>
  <c r="A57" i="23" s="1"/>
  <c r="A58" i="23" s="1"/>
  <c r="A59" i="23"/>
  <c r="A513" i="21" l="1"/>
  <c r="A514" i="21" s="1"/>
  <c r="A515" i="21" s="1"/>
  <c r="A516" i="21" s="1"/>
  <c r="A705" i="26"/>
  <c r="A706" i="26" s="1"/>
  <c r="A707" i="26" s="1"/>
  <c r="A708" i="26" s="1"/>
  <c r="A709" i="26" s="1"/>
  <c r="A710" i="26" s="1"/>
  <c r="A711" i="26"/>
  <c r="A393" i="26"/>
  <c r="A394" i="26" s="1"/>
  <c r="A395" i="26" s="1"/>
  <c r="A396" i="26" s="1"/>
  <c r="A397" i="26" s="1"/>
  <c r="A398" i="26" s="1"/>
  <c r="A399" i="26"/>
  <c r="A354" i="26"/>
  <c r="A355" i="26" s="1"/>
  <c r="A356" i="26" s="1"/>
  <c r="A357" i="26" s="1"/>
  <c r="A358" i="26" s="1"/>
  <c r="A359" i="26" s="1"/>
  <c r="A360" i="26" s="1"/>
  <c r="A348" i="26"/>
  <c r="A349" i="26" s="1"/>
  <c r="A350" i="26" s="1"/>
  <c r="A351" i="26" s="1"/>
  <c r="A352" i="26" s="1"/>
  <c r="A353" i="26" s="1"/>
  <c r="A106" i="26"/>
  <c r="A100" i="26"/>
  <c r="A101" i="26" s="1"/>
  <c r="A102" i="26" s="1"/>
  <c r="A103" i="26" s="1"/>
  <c r="A104" i="26" s="1"/>
  <c r="A105" i="26" s="1"/>
  <c r="A60" i="23"/>
  <c r="A61" i="23" s="1"/>
  <c r="A62" i="23" s="1"/>
  <c r="A63" i="23" s="1"/>
  <c r="A64" i="23" s="1"/>
  <c r="A65" i="23" s="1"/>
  <c r="A70" i="23"/>
  <c r="A458" i="35"/>
  <c r="A459" i="35" s="1"/>
  <c r="B14" i="17"/>
  <c r="A712" i="26" l="1"/>
  <c r="A713" i="26" s="1"/>
  <c r="A714" i="26" s="1"/>
  <c r="A715" i="26" s="1"/>
  <c r="A716" i="26" s="1"/>
  <c r="A717" i="26" s="1"/>
  <c r="A718" i="26"/>
  <c r="A400" i="26"/>
  <c r="A401" i="26" s="1"/>
  <c r="A402" i="26" s="1"/>
  <c r="A403" i="26" s="1"/>
  <c r="A404" i="26" s="1"/>
  <c r="A405" i="26" s="1"/>
  <c r="A409" i="26"/>
  <c r="A107" i="26"/>
  <c r="A108" i="26" s="1"/>
  <c r="A109" i="26" s="1"/>
  <c r="A110" i="26" s="1"/>
  <c r="A111" i="26" s="1"/>
  <c r="A112" i="26" s="1"/>
  <c r="A113" i="26"/>
  <c r="A71" i="23"/>
  <c r="A72" i="23" s="1"/>
  <c r="A73" i="23" s="1"/>
  <c r="A74" i="23" s="1"/>
  <c r="A75" i="23" s="1"/>
  <c r="A76" i="23" s="1"/>
  <c r="A77" i="23"/>
  <c r="A479" i="35"/>
  <c r="A480" i="35" s="1"/>
  <c r="A481" i="35" s="1"/>
  <c r="A482" i="35" s="1"/>
  <c r="A471" i="35"/>
  <c r="A472" i="35" s="1"/>
  <c r="A473" i="35" s="1"/>
  <c r="A474" i="35" s="1"/>
  <c r="A475" i="35" s="1"/>
  <c r="A476" i="35" s="1"/>
  <c r="A477" i="35" s="1"/>
  <c r="A719" i="26" l="1"/>
  <c r="A720" i="26" s="1"/>
  <c r="A721" i="26" s="1"/>
  <c r="A722" i="26" s="1"/>
  <c r="A723" i="26" s="1"/>
  <c r="A724" i="26" s="1"/>
  <c r="A728" i="26"/>
  <c r="A416" i="26"/>
  <c r="A410" i="26"/>
  <c r="A411" i="26" s="1"/>
  <c r="A412" i="26" s="1"/>
  <c r="A413" i="26" s="1"/>
  <c r="A414" i="26" s="1"/>
  <c r="A415" i="26" s="1"/>
  <c r="A120" i="26"/>
  <c r="A114" i="26"/>
  <c r="A115" i="26" s="1"/>
  <c r="A116" i="26" s="1"/>
  <c r="A117" i="26" s="1"/>
  <c r="A118" i="26" s="1"/>
  <c r="A119" i="26" s="1"/>
  <c r="A84" i="23"/>
  <c r="A78" i="23"/>
  <c r="A79" i="23" s="1"/>
  <c r="A80" i="23" s="1"/>
  <c r="A81" i="23" s="1"/>
  <c r="A82" i="23" s="1"/>
  <c r="A83" i="23" s="1"/>
  <c r="A478" i="35"/>
  <c r="A729" i="26" l="1"/>
  <c r="A730" i="26" s="1"/>
  <c r="A731" i="26" s="1"/>
  <c r="A732" i="26" s="1"/>
  <c r="A733" i="26" s="1"/>
  <c r="A734" i="26" s="1"/>
  <c r="A735" i="26"/>
  <c r="A423" i="26"/>
  <c r="A417" i="26"/>
  <c r="A418" i="26" s="1"/>
  <c r="A419" i="26" s="1"/>
  <c r="A420" i="26" s="1"/>
  <c r="A421" i="26" s="1"/>
  <c r="A422" i="26" s="1"/>
  <c r="A121" i="26"/>
  <c r="A122" i="26" s="1"/>
  <c r="A123" i="26" s="1"/>
  <c r="A124" i="26" s="1"/>
  <c r="A125" i="26" s="1"/>
  <c r="A126" i="26" s="1"/>
  <c r="A130" i="26"/>
  <c r="A91" i="23"/>
  <c r="A92" i="23" s="1"/>
  <c r="A93" i="23" s="1"/>
  <c r="A94" i="23" s="1"/>
  <c r="A95" i="23" s="1"/>
  <c r="A96" i="23" s="1"/>
  <c r="A97" i="23" s="1"/>
  <c r="A85" i="23"/>
  <c r="A86" i="23" s="1"/>
  <c r="A87" i="23" s="1"/>
  <c r="A88" i="23" s="1"/>
  <c r="A89" i="23" s="1"/>
  <c r="A90" i="23" s="1"/>
  <c r="A498" i="35"/>
  <c r="A499" i="35" s="1"/>
  <c r="A500" i="35" s="1"/>
  <c r="A501" i="35" s="1"/>
  <c r="A490" i="35"/>
  <c r="A491" i="35" s="1"/>
  <c r="A492" i="35" s="1"/>
  <c r="A493" i="35" s="1"/>
  <c r="A494" i="35" s="1"/>
  <c r="A495" i="35" s="1"/>
  <c r="B3" i="17"/>
  <c r="A736" i="26" l="1"/>
  <c r="A737" i="26" s="1"/>
  <c r="A738" i="26" s="1"/>
  <c r="A739" i="26" s="1"/>
  <c r="A740" i="26" s="1"/>
  <c r="A741" i="26" s="1"/>
  <c r="A742" i="26"/>
  <c r="A424" i="26"/>
  <c r="A425" i="26" s="1"/>
  <c r="A426" i="26" s="1"/>
  <c r="A427" i="26" s="1"/>
  <c r="A428" i="26" s="1"/>
  <c r="A429" i="26" s="1"/>
  <c r="A430" i="26"/>
  <c r="A137" i="26"/>
  <c r="A131" i="26"/>
  <c r="A132" i="26" s="1"/>
  <c r="A133" i="26" s="1"/>
  <c r="A134" i="26" s="1"/>
  <c r="A135" i="26" s="1"/>
  <c r="A136" i="26" s="1"/>
  <c r="A496" i="35"/>
  <c r="A497" i="35" s="1"/>
  <c r="A743" i="26" l="1"/>
  <c r="A744" i="26" s="1"/>
  <c r="A745" i="26" s="1"/>
  <c r="A746" i="26" s="1"/>
  <c r="A747" i="26" s="1"/>
  <c r="A748" i="26" s="1"/>
  <c r="A752" i="26"/>
  <c r="A431" i="26"/>
  <c r="A432" i="26" s="1"/>
  <c r="A433" i="26" s="1"/>
  <c r="A434" i="26" s="1"/>
  <c r="A435" i="26" s="1"/>
  <c r="A436" i="26" s="1"/>
  <c r="A440" i="26"/>
  <c r="A144" i="26"/>
  <c r="A138" i="26"/>
  <c r="A139" i="26" s="1"/>
  <c r="A140" i="26" s="1"/>
  <c r="A141" i="26" s="1"/>
  <c r="A142" i="26" s="1"/>
  <c r="A143" i="26" s="1"/>
  <c r="A517" i="35"/>
  <c r="A518" i="35" s="1"/>
  <c r="A519" i="35" s="1"/>
  <c r="A520" i="35" s="1"/>
  <c r="A509" i="35"/>
  <c r="A510" i="35" s="1"/>
  <c r="A511" i="35" s="1"/>
  <c r="A512" i="35" s="1"/>
  <c r="A513" i="35" s="1"/>
  <c r="A514" i="35" s="1"/>
  <c r="A515" i="35" s="1"/>
  <c r="A753" i="26" l="1"/>
  <c r="A754" i="26" s="1"/>
  <c r="A755" i="26" s="1"/>
  <c r="A756" i="26" s="1"/>
  <c r="A757" i="26" s="1"/>
  <c r="A758" i="26" s="1"/>
  <c r="A759" i="26"/>
  <c r="A447" i="26"/>
  <c r="A441" i="26"/>
  <c r="A442" i="26" s="1"/>
  <c r="A443" i="26" s="1"/>
  <c r="A444" i="26" s="1"/>
  <c r="A445" i="26" s="1"/>
  <c r="A446" i="26" s="1"/>
  <c r="A151" i="26"/>
  <c r="A145" i="26"/>
  <c r="A146" i="26" s="1"/>
  <c r="A147" i="26" s="1"/>
  <c r="A148" i="26" s="1"/>
  <c r="A149" i="26" s="1"/>
  <c r="A150" i="26" s="1"/>
  <c r="A516" i="35"/>
  <c r="A766" i="26" l="1"/>
  <c r="A760" i="26"/>
  <c r="A761" i="26" s="1"/>
  <c r="A762" i="26" s="1"/>
  <c r="A763" i="26" s="1"/>
  <c r="A764" i="26" s="1"/>
  <c r="A765" i="26" s="1"/>
  <c r="A454" i="26"/>
  <c r="A448" i="26"/>
  <c r="A449" i="26" s="1"/>
  <c r="A450" i="26" s="1"/>
  <c r="A451" i="26" s="1"/>
  <c r="A452" i="26" s="1"/>
  <c r="A453" i="26" s="1"/>
  <c r="A152" i="26"/>
  <c r="A153" i="26" s="1"/>
  <c r="A154" i="26" s="1"/>
  <c r="A155" i="26" s="1"/>
  <c r="A156" i="26" s="1"/>
  <c r="A157" i="26" s="1"/>
  <c r="A161" i="26"/>
  <c r="A536" i="35"/>
  <c r="A537" i="35" s="1"/>
  <c r="A538" i="35" s="1"/>
  <c r="A539" i="35" s="1"/>
  <c r="A528" i="35"/>
  <c r="A529" i="35" s="1"/>
  <c r="A530" i="35" s="1"/>
  <c r="A531" i="35" s="1"/>
  <c r="A532" i="35" s="1"/>
  <c r="A533" i="35" s="1"/>
  <c r="A534" i="35" s="1"/>
  <c r="A535" i="35" s="1"/>
  <c r="A767" i="26" l="1"/>
  <c r="A768" i="26" s="1"/>
  <c r="A769" i="26" s="1"/>
  <c r="A770" i="26" s="1"/>
  <c r="A771" i="26" s="1"/>
  <c r="A772" i="26" s="1"/>
  <c r="A776" i="26"/>
  <c r="A455" i="26"/>
  <c r="A456" i="26" s="1"/>
  <c r="A457" i="26" s="1"/>
  <c r="A458" i="26" s="1"/>
  <c r="A459" i="26" s="1"/>
  <c r="A460" i="26" s="1"/>
  <c r="A464" i="26"/>
  <c r="A168" i="26"/>
  <c r="A162" i="26"/>
  <c r="A163" i="26" s="1"/>
  <c r="A164" i="26" s="1"/>
  <c r="A165" i="26" s="1"/>
  <c r="A166" i="26" s="1"/>
  <c r="A167" i="26" s="1"/>
  <c r="A777" i="26" l="1"/>
  <c r="A778" i="26" s="1"/>
  <c r="A779" i="26" s="1"/>
  <c r="A780" i="26" s="1"/>
  <c r="A781" i="26" s="1"/>
  <c r="A782" i="26" s="1"/>
  <c r="A783" i="26"/>
  <c r="A471" i="26"/>
  <c r="A465" i="26"/>
  <c r="A466" i="26" s="1"/>
  <c r="A467" i="26" s="1"/>
  <c r="A468" i="26" s="1"/>
  <c r="A469" i="26" s="1"/>
  <c r="A470" i="26" s="1"/>
  <c r="A175" i="26"/>
  <c r="A169" i="26"/>
  <c r="A170" i="26" s="1"/>
  <c r="A171" i="26" s="1"/>
  <c r="A172" i="26" s="1"/>
  <c r="A173" i="26" s="1"/>
  <c r="A174" i="26" s="1"/>
  <c r="A784" i="26" l="1"/>
  <c r="A785" i="26" s="1"/>
  <c r="A786" i="26" s="1"/>
  <c r="A787" i="26" s="1"/>
  <c r="A788" i="26" s="1"/>
  <c r="A789" i="26" s="1"/>
  <c r="A790" i="26"/>
  <c r="A472" i="26"/>
  <c r="A473" i="26" s="1"/>
  <c r="A474" i="26" s="1"/>
  <c r="A475" i="26" s="1"/>
  <c r="A476" i="26" s="1"/>
  <c r="A477" i="26" s="1"/>
  <c r="A478" i="26"/>
  <c r="A176" i="26"/>
  <c r="A177" i="26" s="1"/>
  <c r="A178" i="26" s="1"/>
  <c r="A179" i="26" s="1"/>
  <c r="A180" i="26" s="1"/>
  <c r="A181" i="26" s="1"/>
  <c r="A182" i="26"/>
  <c r="A791" i="26" l="1"/>
  <c r="A792" i="26" s="1"/>
  <c r="A793" i="26" s="1"/>
  <c r="A794" i="26" s="1"/>
  <c r="A795" i="26" s="1"/>
  <c r="A796" i="26" s="1"/>
  <c r="A800" i="26"/>
  <c r="A479" i="26"/>
  <c r="A480" i="26" s="1"/>
  <c r="A481" i="26" s="1"/>
  <c r="A482" i="26" s="1"/>
  <c r="A483" i="26" s="1"/>
  <c r="A484" i="26" s="1"/>
  <c r="A183" i="26"/>
  <c r="A184" i="26" s="1"/>
  <c r="A185" i="26" s="1"/>
  <c r="A186" i="26" s="1"/>
  <c r="A187" i="26" s="1"/>
  <c r="A188" i="26" s="1"/>
  <c r="A192" i="26"/>
  <c r="A801" i="26" l="1"/>
  <c r="A802" i="26" s="1"/>
  <c r="A803" i="26" s="1"/>
  <c r="A804" i="26" s="1"/>
  <c r="A805" i="26" s="1"/>
  <c r="A806" i="26" s="1"/>
  <c r="A807" i="26"/>
  <c r="A489" i="26"/>
  <c r="A490" i="26" s="1"/>
  <c r="A491" i="26" s="1"/>
  <c r="A492" i="26" s="1"/>
  <c r="A493" i="26" s="1"/>
  <c r="A494" i="26" s="1"/>
  <c r="A495" i="26"/>
  <c r="A199" i="26"/>
  <c r="A193" i="26"/>
  <c r="A194" i="26" s="1"/>
  <c r="A195" i="26" s="1"/>
  <c r="A196" i="26" s="1"/>
  <c r="A197" i="26" s="1"/>
  <c r="A198" i="26" s="1"/>
  <c r="A814" i="26" l="1"/>
  <c r="A808" i="26"/>
  <c r="A809" i="26" s="1"/>
  <c r="A810" i="26" s="1"/>
  <c r="A811" i="26" s="1"/>
  <c r="A812" i="26" s="1"/>
  <c r="A813" i="26" s="1"/>
  <c r="A502" i="26"/>
  <c r="A496" i="26"/>
  <c r="A497" i="26" s="1"/>
  <c r="A498" i="26" s="1"/>
  <c r="A499" i="26" s="1"/>
  <c r="A500" i="26" s="1"/>
  <c r="A501" i="26" s="1"/>
  <c r="A200" i="26"/>
  <c r="A201" i="26" s="1"/>
  <c r="A202" i="26" s="1"/>
  <c r="A203" i="26" s="1"/>
  <c r="A204" i="26" s="1"/>
  <c r="A205" i="26" s="1"/>
  <c r="A206" i="26"/>
  <c r="A815" i="26" l="1"/>
  <c r="A816" i="26" s="1"/>
  <c r="A817" i="26" s="1"/>
  <c r="A818" i="26" s="1"/>
  <c r="A819" i="26" s="1"/>
  <c r="A820" i="26" s="1"/>
  <c r="A824" i="26"/>
  <c r="A503" i="26"/>
  <c r="A504" i="26" s="1"/>
  <c r="A505" i="26" s="1"/>
  <c r="A506" i="26" s="1"/>
  <c r="A507" i="26" s="1"/>
  <c r="A508" i="26" s="1"/>
  <c r="A512" i="26"/>
  <c r="A207" i="26"/>
  <c r="A208" i="26" s="1"/>
  <c r="A209" i="26" s="1"/>
  <c r="A210" i="26" s="1"/>
  <c r="A211" i="26" s="1"/>
  <c r="A212" i="26" s="1"/>
  <c r="A213" i="26"/>
  <c r="A831" i="26" l="1"/>
  <c r="A825" i="26"/>
  <c r="A826" i="26" s="1"/>
  <c r="A827" i="26" s="1"/>
  <c r="A828" i="26" s="1"/>
  <c r="A829" i="26" s="1"/>
  <c r="A830" i="26" s="1"/>
  <c r="A513" i="26"/>
  <c r="A514" i="26" s="1"/>
  <c r="A515" i="26" s="1"/>
  <c r="A516" i="26" s="1"/>
  <c r="A517" i="26" s="1"/>
  <c r="A518" i="26" s="1"/>
  <c r="A519" i="26"/>
  <c r="A214" i="26"/>
  <c r="A215" i="26" s="1"/>
  <c r="A216" i="26" s="1"/>
  <c r="A217" i="26" s="1"/>
  <c r="A218" i="26" s="1"/>
  <c r="A219" i="26" s="1"/>
  <c r="A223" i="26"/>
  <c r="A838" i="26" l="1"/>
  <c r="A832" i="26"/>
  <c r="A833" i="26" s="1"/>
  <c r="A834" i="26" s="1"/>
  <c r="A835" i="26" s="1"/>
  <c r="A836" i="26" s="1"/>
  <c r="A837" i="26" s="1"/>
  <c r="A526" i="26"/>
  <c r="A520" i="26"/>
  <c r="A521" i="26" s="1"/>
  <c r="A522" i="26" s="1"/>
  <c r="A523" i="26" s="1"/>
  <c r="A524" i="26" s="1"/>
  <c r="A525" i="26" s="1"/>
  <c r="A230" i="26"/>
  <c r="A224" i="26"/>
  <c r="A225" i="26" s="1"/>
  <c r="A226" i="26" s="1"/>
  <c r="A227" i="26" s="1"/>
  <c r="A228" i="26" s="1"/>
  <c r="A229" i="26" s="1"/>
  <c r="A839" i="26" l="1"/>
  <c r="A840" i="26" s="1"/>
  <c r="A841" i="26" s="1"/>
  <c r="A842" i="26" s="1"/>
  <c r="A843" i="26" s="1"/>
  <c r="A844" i="26" s="1"/>
  <c r="A848" i="26"/>
  <c r="A849" i="26" s="1"/>
  <c r="A850" i="26" s="1"/>
  <c r="A851" i="26" s="1"/>
  <c r="A852" i="26" s="1"/>
  <c r="A853" i="26" s="1"/>
  <c r="A854" i="26" s="1"/>
  <c r="A527" i="26"/>
  <c r="A528" i="26" s="1"/>
  <c r="A529" i="26" s="1"/>
  <c r="A530" i="26" s="1"/>
  <c r="A531" i="26" s="1"/>
  <c r="A532" i="26" s="1"/>
  <c r="A536" i="26"/>
  <c r="A231" i="26"/>
  <c r="A232" i="26" s="1"/>
  <c r="A233" i="26" s="1"/>
  <c r="A234" i="26" s="1"/>
  <c r="A235" i="26" s="1"/>
  <c r="A236" i="26" s="1"/>
  <c r="A237" i="26"/>
  <c r="A537" i="26" l="1"/>
  <c r="A538" i="26" s="1"/>
  <c r="A539" i="26" s="1"/>
  <c r="A540" i="26" s="1"/>
  <c r="A541" i="26" s="1"/>
  <c r="A542" i="26" s="1"/>
  <c r="A543" i="26"/>
  <c r="A238" i="26"/>
  <c r="A239" i="26" s="1"/>
  <c r="A240" i="26" s="1"/>
  <c r="A241" i="26" s="1"/>
  <c r="A242" i="26" s="1"/>
  <c r="A243" i="26" s="1"/>
  <c r="A244" i="26"/>
  <c r="A544" i="26" l="1"/>
  <c r="A545" i="26" s="1"/>
  <c r="A546" i="26" s="1"/>
  <c r="A547" i="26" s="1"/>
  <c r="A548" i="26" s="1"/>
  <c r="A549" i="26" s="1"/>
  <c r="A550" i="26"/>
  <c r="A245" i="26"/>
  <c r="A246" i="26" s="1"/>
  <c r="A247" i="26" s="1"/>
  <c r="A248" i="26" s="1"/>
  <c r="A249" i="26" s="1"/>
  <c r="A250" i="26" s="1"/>
  <c r="A254" i="26"/>
  <c r="A551" i="26" l="1"/>
  <c r="A552" i="26" s="1"/>
  <c r="A553" i="26" s="1"/>
  <c r="A554" i="26" s="1"/>
  <c r="A555" i="26" s="1"/>
  <c r="A556" i="26" s="1"/>
  <c r="A560" i="26"/>
  <c r="A261" i="26"/>
  <c r="A255" i="26"/>
  <c r="A256" i="26" s="1"/>
  <c r="A257" i="26" s="1"/>
  <c r="A258" i="26" s="1"/>
  <c r="A259" i="26" s="1"/>
  <c r="A260" i="26" s="1"/>
  <c r="A561" i="26" l="1"/>
  <c r="A562" i="26" s="1"/>
  <c r="A563" i="26" s="1"/>
  <c r="A564" i="26" s="1"/>
  <c r="A565" i="26" s="1"/>
  <c r="A566" i="26" s="1"/>
  <c r="A567" i="26"/>
  <c r="A262" i="26"/>
  <c r="A263" i="26" s="1"/>
  <c r="A264" i="26" s="1"/>
  <c r="A265" i="26" s="1"/>
  <c r="A266" i="26" s="1"/>
  <c r="A267" i="26" s="1"/>
  <c r="A268" i="26"/>
  <c r="A568" i="26" l="1"/>
  <c r="A569" i="26" s="1"/>
  <c r="A570" i="26" s="1"/>
  <c r="A571" i="26" s="1"/>
  <c r="A572" i="26" s="1"/>
  <c r="A573" i="26" s="1"/>
  <c r="A574" i="26"/>
  <c r="A269" i="26"/>
  <c r="A270" i="26" s="1"/>
  <c r="A271" i="26" s="1"/>
  <c r="A272" i="26" s="1"/>
  <c r="A273" i="26" s="1"/>
  <c r="A274" i="26" s="1"/>
  <c r="A275" i="26"/>
  <c r="A575" i="26" l="1"/>
  <c r="A576" i="26" s="1"/>
  <c r="A577" i="26" s="1"/>
  <c r="A578" i="26" s="1"/>
  <c r="A579" i="26" s="1"/>
  <c r="A580" i="26" s="1"/>
  <c r="A584" i="26"/>
  <c r="A276" i="26"/>
  <c r="A277" i="26" s="1"/>
  <c r="A278" i="26" s="1"/>
  <c r="A279" i="26" s="1"/>
  <c r="A280" i="26" s="1"/>
  <c r="A281" i="26" s="1"/>
  <c r="A285" i="26"/>
  <c r="A585" i="26" l="1"/>
  <c r="A586" i="26" s="1"/>
  <c r="A587" i="26" s="1"/>
  <c r="A588" i="26" s="1"/>
  <c r="A589" i="26" s="1"/>
  <c r="A590" i="26" s="1"/>
  <c r="A591" i="26"/>
  <c r="A292" i="26"/>
  <c r="A286" i="26"/>
  <c r="A287" i="26" s="1"/>
  <c r="A288" i="26" s="1"/>
  <c r="A289" i="26" s="1"/>
  <c r="A290" i="26" s="1"/>
  <c r="A291" i="26" s="1"/>
  <c r="A592" i="26" l="1"/>
  <c r="A593" i="26" s="1"/>
  <c r="A594" i="26" s="1"/>
  <c r="A595" i="26" s="1"/>
  <c r="A596" i="26" s="1"/>
  <c r="A597" i="26" s="1"/>
  <c r="A598" i="26"/>
  <c r="A299" i="26"/>
  <c r="A300" i="26" s="1"/>
  <c r="A301" i="26" s="1"/>
  <c r="A302" i="26" s="1"/>
  <c r="A303" i="26" s="1"/>
  <c r="A304" i="26" s="1"/>
  <c r="A305" i="26" s="1"/>
  <c r="A293" i="26"/>
  <c r="A294" i="26" s="1"/>
  <c r="A295" i="26" s="1"/>
  <c r="A296" i="26" s="1"/>
  <c r="A297" i="26" s="1"/>
  <c r="A298" i="26" s="1"/>
  <c r="A599" i="26" l="1"/>
  <c r="A600" i="26" s="1"/>
  <c r="A601" i="26" s="1"/>
  <c r="A602" i="26" s="1"/>
  <c r="A603" i="26" s="1"/>
  <c r="A604" i="26" s="1"/>
  <c r="A608" i="26"/>
  <c r="A609" i="26" l="1"/>
  <c r="A610" i="26" s="1"/>
  <c r="A611" i="26" s="1"/>
  <c r="A612" i="26" s="1"/>
  <c r="A613" i="26" s="1"/>
  <c r="A614" i="26" s="1"/>
  <c r="A615" i="26"/>
  <c r="A622" i="26" l="1"/>
  <c r="A616" i="26"/>
  <c r="A617" i="26" s="1"/>
  <c r="A618" i="26" s="1"/>
  <c r="A619" i="26" s="1"/>
  <c r="A620" i="26" s="1"/>
  <c r="A621" i="26" s="1"/>
  <c r="A623" i="26" l="1"/>
  <c r="A624" i="26" s="1"/>
  <c r="A625" i="26" s="1"/>
  <c r="A626" i="26" s="1"/>
  <c r="A627" i="26" s="1"/>
  <c r="A628" i="26" s="1"/>
  <c r="A632" i="26"/>
  <c r="A633" i="26" l="1"/>
  <c r="A634" i="26" s="1"/>
  <c r="A635" i="26" s="1"/>
  <c r="A636" i="26" s="1"/>
  <c r="A637" i="26" s="1"/>
  <c r="A638" i="26" s="1"/>
  <c r="A639" i="26"/>
  <c r="A646" i="26" l="1"/>
  <c r="A647" i="26" s="1"/>
  <c r="A648" i="26" s="1"/>
  <c r="A649" i="26" s="1"/>
  <c r="A650" i="26" s="1"/>
  <c r="A651" i="26" s="1"/>
  <c r="A652" i="26" s="1"/>
  <c r="A640" i="26"/>
  <c r="A641" i="26" s="1"/>
  <c r="A642" i="26" s="1"/>
  <c r="A643" i="26" s="1"/>
  <c r="A644" i="26" s="1"/>
  <c r="A645" i="26" s="1"/>
</calcChain>
</file>

<file path=xl/sharedStrings.xml><?xml version="1.0" encoding="utf-8"?>
<sst xmlns="http://schemas.openxmlformats.org/spreadsheetml/2006/main" count="13330" uniqueCount="1048">
  <si>
    <t>UNIT</t>
  </si>
  <si>
    <t/>
  </si>
  <si>
    <t>ITEM</t>
  </si>
  <si>
    <t>PREAMBLES</t>
  </si>
  <si>
    <t>197747fd-7b81-49d0-bd4d-de5115e03d07</t>
  </si>
  <si>
    <t>sum</t>
  </si>
  <si>
    <t>Ablution and latrine facilities</t>
  </si>
  <si>
    <t>11</t>
  </si>
  <si>
    <t>15</t>
  </si>
  <si>
    <t>SUMMARY</t>
  </si>
  <si>
    <t>PctOfNetTenderAmt</t>
  </si>
  <si>
    <t>DESCRIPTION</t>
  </si>
  <si>
    <t>6a35f81e-dd35-43e2-81fa-c8c0227cd230</t>
  </si>
  <si>
    <t>Other time-related obligations</t>
  </si>
  <si>
    <t>m</t>
  </si>
  <si>
    <t>19</t>
  </si>
  <si>
    <t>BILL</t>
  </si>
  <si>
    <t>Project Settings</t>
  </si>
  <si>
    <t>N</t>
  </si>
  <si>
    <t>c66e89b1-4e3e-4268-af87-edeb457c400e</t>
  </si>
  <si>
    <t>ff1c2ab3-e02f-4404-b2ea-2b1ef71c34e3</t>
  </si>
  <si>
    <t>5cf85aa3-33fd-48ef-9a81-4f213fc4fb87</t>
  </si>
  <si>
    <t>7</t>
  </si>
  <si>
    <t>Vat Pct</t>
  </si>
  <si>
    <t>RATE
R</t>
  </si>
  <si>
    <t>fc5c5246-119f-4158-bc05-be4aca1fc6e5</t>
  </si>
  <si>
    <t>12</t>
  </si>
  <si>
    <t>16</t>
  </si>
  <si>
    <t>23</t>
  </si>
  <si>
    <t>41</t>
  </si>
  <si>
    <t>CPA Amount</t>
  </si>
  <si>
    <t>8fcbc921-68a6-42ff-9955-4c98c11ed74f</t>
  </si>
  <si>
    <t>d46e3178-ffbb-49a8-a2d7-d2fda9637086</t>
  </si>
  <si>
    <t>27</t>
  </si>
  <si>
    <t>GUID</t>
  </si>
  <si>
    <t>Contractual Requirements</t>
  </si>
  <si>
    <t>855064ca-d3f3-4035-825a-37ab924920a2</t>
  </si>
  <si>
    <t>Dealing with water (Sub-clause 5.5)</t>
  </si>
  <si>
    <t>3006cdf7-bede-4566-b364-359229a75d5c</t>
  </si>
  <si>
    <t>0f95f060-fb58-4d10-8391-7de2a7e0c127</t>
  </si>
  <si>
    <t>8b7f9a87-212e-4432-8e07-23ea3e4f0fc6</t>
  </si>
  <si>
    <t>BROUGHT FORWARD</t>
  </si>
  <si>
    <t>6d083a07-f783-444a-a2e5-b040f1cbb9fc</t>
  </si>
  <si>
    <t>b83bb9e7-5ba2-4d0b-a3f6-d8b65dfbddbc</t>
  </si>
  <si>
    <t>TIME-RELATED ITEMS</t>
  </si>
  <si>
    <t>Operation and maintenance of facilities on the Site for duration of construction</t>
  </si>
  <si>
    <t>ce9a6eba-dac3-4bb2-ad0c-9e8d7e18f92f</t>
  </si>
  <si>
    <t>8</t>
  </si>
  <si>
    <t>Metering gateways</t>
  </si>
  <si>
    <t>Tender Amount Formula</t>
  </si>
  <si>
    <t>d4ddedf1-dbaf-4b99-8dad-4f6ee8d2c638</t>
  </si>
  <si>
    <t>QUANTITY</t>
  </si>
  <si>
    <t>Plant</t>
  </si>
  <si>
    <t>Supervision for duration of construction</t>
  </si>
  <si>
    <t>13</t>
  </si>
  <si>
    <t>17</t>
  </si>
  <si>
    <t>20</t>
  </si>
  <si>
    <t>24</t>
  </si>
  <si>
    <t>AMOUNT
R</t>
  </si>
  <si>
    <t>98834cad-0f56-445d-adad-18ef830f86a1</t>
  </si>
  <si>
    <t>b25ae012-f798-4857-a7d5-b929d708cf9c</t>
  </si>
  <si>
    <t>b6777630-fedd-49fe-b3da-cb6ba9f12d97</t>
  </si>
  <si>
    <t>2cad2066-7e41-4cd2-b045-092abc15d54c</t>
  </si>
  <si>
    <t>a0327602-075b-4f45-b1d0-e93382ebafe2</t>
  </si>
  <si>
    <t>28</t>
  </si>
  <si>
    <t>Tender Completion Units</t>
  </si>
  <si>
    <t>CPA Provision Method</t>
  </si>
  <si>
    <t>Contingency Pct</t>
  </si>
  <si>
    <t>0fdc5441-69c0-4d5f-a2ce-27d9cc287823</t>
  </si>
  <si>
    <t>c0ef6626-63fb-4f7b-978c-96e851c13c76</t>
  </si>
  <si>
    <t>FIXED-CHARGE ITEMS</t>
  </si>
  <si>
    <t>1</t>
  </si>
  <si>
    <t>Contingency Amt</t>
  </si>
  <si>
    <t>CPA Pct</t>
  </si>
  <si>
    <t>Use Formulas</t>
  </si>
  <si>
    <t>412a82d3-d4dd-47f7-b580-8a39c174200b</t>
  </si>
  <si>
    <t xml:space="preserve">  </t>
  </si>
  <si>
    <t>1e91a278-1b70-44d7-a867-9e22304da8bb</t>
  </si>
  <si>
    <t>df27e6c6-38db-420b-bcd2-364be0bf3736</t>
  </si>
  <si>
    <t>Establishment of  Facilities on Site</t>
  </si>
  <si>
    <t>Facilities for the Contractor</t>
  </si>
  <si>
    <t>Offices and storage sheds</t>
  </si>
  <si>
    <t>CARRIED FORWARD</t>
  </si>
  <si>
    <t>64ece465-2ed7-40da-9617-97371f5b1482</t>
  </si>
  <si>
    <t>04a0c186-432f-4ee8-a811-c38d8bbc6809</t>
  </si>
  <si>
    <t>9</t>
  </si>
  <si>
    <t>No.</t>
  </si>
  <si>
    <t>Tender Completion Duration</t>
  </si>
  <si>
    <t>Use Fixed Tender Contingency Amt</t>
  </si>
  <si>
    <t>a67e70d1-6357-40c4-9cf4-8525197309d3</t>
  </si>
  <si>
    <t>Access (Sub-clause 5.8)</t>
  </si>
  <si>
    <t>10</t>
  </si>
  <si>
    <t>14</t>
  </si>
  <si>
    <t>21</t>
  </si>
  <si>
    <t>25</t>
  </si>
  <si>
    <t>Tools and equipment</t>
  </si>
  <si>
    <t>bb97d9c7-f78e-4517-8081-c261b5db7045</t>
  </si>
  <si>
    <t>18</t>
  </si>
  <si>
    <t>Blank Rate &amp; Amount for Tender</t>
  </si>
  <si>
    <t>2</t>
  </si>
  <si>
    <t>Facilities for the Engineer</t>
  </si>
  <si>
    <t>Water supplies, electric power and communications</t>
  </si>
  <si>
    <t>Tender Amount</t>
  </si>
  <si>
    <t>Sum</t>
  </si>
  <si>
    <t>Y</t>
  </si>
  <si>
    <t xml:space="preserve">PRELIMINARY AND GENERAL </t>
  </si>
  <si>
    <t>PORT OF RICHARDS BAY</t>
  </si>
  <si>
    <t>Fixed preliminary items will be valuated and paid on a proven cost basis up to the total value
The tenderer is expected to understand the site, restrictions, and scope of work and price only the relevant items within the Preliminaries. All items priced will be assessed in relevance to the contract prior to any payments being made</t>
  </si>
  <si>
    <t>A</t>
  </si>
  <si>
    <t>Contractual Requirements: Allow for all contractual obligations in accordance with the NEC3 Engineering and Construction Contract (ECC), including the provision and maintenance of all required performance securities, guarantees, insurances, bonds, warranties, and statutory compliance for the full duration of the Contract.</t>
  </si>
  <si>
    <t>Dealing with water</t>
  </si>
  <si>
    <t>Access</t>
  </si>
  <si>
    <t>Other Fixed-charge Obligations:</t>
  </si>
  <si>
    <t>Survey, setting out and preparation of as-built drawings</t>
  </si>
  <si>
    <t>Health and Saftey Compliance</t>
  </si>
  <si>
    <t>Environmental management</t>
  </si>
  <si>
    <t>Security</t>
  </si>
  <si>
    <t xml:space="preserve">Removal of Site Estalishment </t>
  </si>
  <si>
    <t>Survey assistants and materials</t>
  </si>
  <si>
    <t>Month</t>
  </si>
  <si>
    <t xml:space="preserve">Supervision </t>
  </si>
  <si>
    <t>Compliance Occupational Health and Safety Act and Construction Regulations</t>
  </si>
  <si>
    <t>Compliance to Environmental Management Plan</t>
  </si>
  <si>
    <t xml:space="preserve"> CARRIED FORWARD TO SUMMARY</t>
  </si>
  <si>
    <t>B</t>
  </si>
  <si>
    <t>SUPPLY AND INSTALLATION OF SMART METERS</t>
  </si>
  <si>
    <t>Investigations and site assessment (Refer to WI Clauses 4.3)</t>
  </si>
  <si>
    <t>Survey and Ground-Penetrating Radar (GPR) Scans on the route for any potential underground services</t>
  </si>
  <si>
    <t>1.1</t>
  </si>
  <si>
    <r>
      <t>m</t>
    </r>
    <r>
      <rPr>
        <vertAlign val="superscript"/>
        <sz val="10"/>
        <color theme="1"/>
        <rFont val="Tahoma"/>
        <family val="2"/>
      </rPr>
      <t>2</t>
    </r>
  </si>
  <si>
    <t>SITE CLEARANCE, SITEWORKS, ETC.</t>
  </si>
  <si>
    <t xml:space="preserve">Site Clearance </t>
  </si>
  <si>
    <t>Digging up and removing rubbish, debris, vegetation, hedges, shrubs, bush, etc and trees not exceeding 200mm girth</t>
  </si>
  <si>
    <r>
      <t>m</t>
    </r>
    <r>
      <rPr>
        <vertAlign val="superscript"/>
        <sz val="11"/>
        <color theme="1"/>
        <rFont val="Tahoma"/>
        <family val="2"/>
      </rPr>
      <t>2</t>
    </r>
  </si>
  <si>
    <t>Earthworks</t>
  </si>
  <si>
    <t>Excavate and backfill where depth is not exceeding 2m deep (600mm x 600mm x 600mm)</t>
  </si>
  <si>
    <r>
      <t>m</t>
    </r>
    <r>
      <rPr>
        <vertAlign val="superscript"/>
        <sz val="11"/>
        <color theme="1"/>
        <rFont val="Tahoma"/>
        <family val="2"/>
      </rPr>
      <t>3</t>
    </r>
  </si>
  <si>
    <t>1.2</t>
  </si>
  <si>
    <t>1.3</t>
  </si>
  <si>
    <t>1.4</t>
  </si>
  <si>
    <t>SUPPLY AND INSTALLATION OF SMART WATER METERS</t>
  </si>
  <si>
    <t>Supply, install, test and commission smart water meters and shall be configured for measurement of water conSumption (KL), alarm notification for high flow set points and trigger night flow analysis</t>
  </si>
  <si>
    <t>METER No. 01 -Harbour Main
Replacement of the meter including associated components, Meter size: 300mm, existing pipe material is HDPE and the pipe size: 320mm</t>
  </si>
  <si>
    <t>Decommission and remove the existing above installation.</t>
  </si>
  <si>
    <t>Supply and install flange stub HDPE to flange stub AC to exterior of the chamber including gaskets, bolts, sealants, etc.</t>
  </si>
  <si>
    <t>Supply and install a 300mm water meter compatible with AMR technology, flanged on both ends and fitted to new-flanged pipes including all necessary gaskets, bolts, sealants etc.</t>
  </si>
  <si>
    <t>Pipes underground to be taped shall be coated with appropriate primer and the tape shall be applied with minimum 15mm lap per spiral</t>
  </si>
  <si>
    <t>Supply, install, mount and configure a smart IP68 automatic data logger and meter-reading device and establish connectivity for wireless communication.</t>
  </si>
  <si>
    <t xml:space="preserve">Register the meter on both the billing server and the new Utility Management System with apprioptiate tagging </t>
  </si>
  <si>
    <t>Create an account and link the meter to the account and apply the appriopriate tariffs</t>
  </si>
  <si>
    <t xml:space="preserve">Test and commision the installation </t>
  </si>
  <si>
    <t>2.1</t>
  </si>
  <si>
    <t>2.2</t>
  </si>
  <si>
    <t>2.3</t>
  </si>
  <si>
    <t>2.4</t>
  </si>
  <si>
    <t>2.5</t>
  </si>
  <si>
    <t>2.6</t>
  </si>
  <si>
    <t>2.7</t>
  </si>
  <si>
    <t>2.8</t>
  </si>
  <si>
    <t>METER No. 02 - Bayview Main
Replacement of the meter including associated components, Meter size: 150mm, existing pipe material is HDPE and the pipe size: 180mm</t>
  </si>
  <si>
    <t>3.1</t>
  </si>
  <si>
    <t>3.2</t>
  </si>
  <si>
    <t>3.3</t>
  </si>
  <si>
    <t>3.4</t>
  </si>
  <si>
    <t>3.5</t>
  </si>
  <si>
    <t>3.6</t>
  </si>
  <si>
    <t>3.7</t>
  </si>
  <si>
    <t>3.8</t>
  </si>
  <si>
    <t>METER No. 03 - Die Duine
Replacement of the meter including associated components, Meter size: 250mm, existing pipe material is HDPE and the pipe size: 280mm</t>
  </si>
  <si>
    <t>4.1</t>
  </si>
  <si>
    <t>4.2</t>
  </si>
  <si>
    <t>4.3</t>
  </si>
  <si>
    <t>4.4</t>
  </si>
  <si>
    <t>4.5</t>
  </si>
  <si>
    <t>4.6</t>
  </si>
  <si>
    <t>4.7</t>
  </si>
  <si>
    <t>4.8</t>
  </si>
  <si>
    <t>METER No. 04 - Government House
Replacement of the meter including associated components Meter size: 100mm, existing pipe material is HDPE and the pipe size: 110mm</t>
  </si>
  <si>
    <t>5.1</t>
  </si>
  <si>
    <t>5.2</t>
  </si>
  <si>
    <t>5.3</t>
  </si>
  <si>
    <t>5.4</t>
  </si>
  <si>
    <t>5.5</t>
  </si>
  <si>
    <t>5.6</t>
  </si>
  <si>
    <t>5.7</t>
  </si>
  <si>
    <t>5.8</t>
  </si>
  <si>
    <t>METER No. 05 -Water Gantry
Replacement of the meter including associated components, Meter size: 50mm, existing pipe material is HDPE and the pipe size: 50mm</t>
  </si>
  <si>
    <t>6.1</t>
  </si>
  <si>
    <t>6.2</t>
  </si>
  <si>
    <t>6.3</t>
  </si>
  <si>
    <t>6.4</t>
  </si>
  <si>
    <t>6.5</t>
  </si>
  <si>
    <t>6.6</t>
  </si>
  <si>
    <t>6.7</t>
  </si>
  <si>
    <t>6.8</t>
  </si>
  <si>
    <t>METER No. 06 -Silver Ocean: Main
Replacement of the meter including associated components, Meter size: 150mm, existing pipe material is HDPE and the pipe size: 200mm</t>
  </si>
  <si>
    <t>Supply and install a 150mm water meter compatible with AMR technology, flanged on both ends and fitted to new-flanged pipes including all necessary gaskets, bolts, sealants etc.</t>
  </si>
  <si>
    <t>Supply and install a 250mm water meter compatible with AMR technology, flanged on both ends and fitted to new-flanged pipes including all necessary gaskets, bolts, sealants etc.</t>
  </si>
  <si>
    <t>Supply and install a 100mm water meter compatible with AMR technology, flanged on both ends and fitted to new-flanged pipes including all necessary gaskets, bolts, sealants etc.</t>
  </si>
  <si>
    <t>Supply and install a 50mm water meter compatible with AMR technology, flanged on both ends and fitted to new-flanged pipes including all necessary gaskets, bolts, sealants etc.</t>
  </si>
  <si>
    <t xml:space="preserve">Supply, install, mount and configure a smart IP68 automatic data logger and meter-reading device and establish connectivity for wireless communication. </t>
  </si>
  <si>
    <t>METER No. 07 - Newark
Replacement of the meter including associated components, Meter size: 150mm, existing pipe material is HDPE and the pipe size: 200mm</t>
  </si>
  <si>
    <t>METER No. 08 - Action Cricket
Replacement of the meter including associated components, Meter size: 150mm, existing pipe material is HDPE and the pipe size: 170mm</t>
  </si>
  <si>
    <t>METER No. 09 - Tidal Gates (Two Meters)
Replacement of the meter including associated components, Meter size: 250mm, existing pipe material is HDPE and the pipe size: 270mm</t>
  </si>
  <si>
    <t>METER No. 10 -Checmical Berth
Replacement of the meter including associated components, Meter size: 150mm, existing pipe material is HDPE and the pipe size: 160mm</t>
  </si>
  <si>
    <t>METER No. 11 - 300 Series
Replacement of the meter including associated components, Meter size: 200mm, existing pipe material is HDPE and the pipe size: 230mm</t>
  </si>
  <si>
    <t>Supply and install a 200mm water meter compatible with AMR technology, flanged on both ends and fitted to new-flanged pipes including all necessary gaskets, bolts, sealants etc.</t>
  </si>
  <si>
    <t>METER No. 12 - Baermer
Replacement of the meter including associated components, Meter size: 150mm, existing pipe material is HDPE and the pipe size: 150mm</t>
  </si>
  <si>
    <t>METER No. 13 - Liquid Pitch
Replacement of the meter including associated components, Meter size: 75mm, existing pipe material is HDPE and the pipe size: 90mm</t>
  </si>
  <si>
    <t>Supply and install a 75mm water meter compatible with AMR technology, flanged on both ends and fitted to new-flanged pipes including all necessary gaskets, bolts, sealants etc.</t>
  </si>
  <si>
    <t>METER No. 14 - Fedmis Main
Replacement of the meter including associated components, Meter size: 150mm, existing pipe material is HDPE and the pipe size: 180mm</t>
  </si>
  <si>
    <t>METER No. 15 - Fedmis Fire
Replacement of the meter including associated components 
Meter size: 20mm, existing pipe material is HDPE and the pipe size: 22mm</t>
  </si>
  <si>
    <t>Supply and install a 20mm water meter compatible with AMR technology, flanged on both ends and fitted to new-flanged pipes including all necessary gaskets, bolts, sealants etc.</t>
  </si>
  <si>
    <t>METER No. 16 - Shincell Fire
Replacement of the meter including associated components 
Meter size: 50mm, existing pipe material is HDPE and the pipe size: 63mm</t>
  </si>
  <si>
    <t>METER No. 17 - Shincell Ring Feed
Replacement of the meter including associated components  Meter size: 100mm, existing pipe material is HDPE and the pipe size: 110mm</t>
  </si>
  <si>
    <t>METER No. 18 - Fermentech
Replacement of the meter including associated components 
Meter size: 100mm, existing pipe material is HDPE and the pipe size: 110mm</t>
  </si>
  <si>
    <t>METER No. 19 - Coaking Coal
Replacement of the meter including associated components 
Meter size: 75mm, existing pipe material is HDPE and the pipe size: 90mm</t>
  </si>
  <si>
    <t>METER No. 20 - IVS: Administration: Small
Replacement of the meter including associated components, Meter size: 50mm, existing pipe material is HDPE and the pipe size: 63mm</t>
  </si>
  <si>
    <t>METER No. 21 - IVS: Administration: Large
Replacement of the meter including associated components, Meter size: 250mm, existing pipe material is HDPE and the pipe size: 270mm</t>
  </si>
  <si>
    <t>METER No. 22 - IVS: Gate 
Replacement of the meter including associated components, Meter size: 50mm, existing pipe material is HDPE and the pipe size: 50mm</t>
  </si>
  <si>
    <t>METER No. 23 - IVS: Fire Main
Replacement of the meter including associated components, Meter size: 100mm, existing pipe material is HDPE and the pipe size: 150mm</t>
  </si>
  <si>
    <t>METER No. 24 - Richards Bay Bunker Terminal
Replacement of the meter including associated components, Meter size: 25mm, existing pipe material is HDPE and the pipe size: 35mm</t>
  </si>
  <si>
    <t>Supply and install a 25mm water meter compatible with AMR technology, flanged on both ends and fitted to new-flanged pipes including all necessary gaskets, bolts, sealants etc.</t>
  </si>
  <si>
    <t>METER No. 25 - RBCT Main (Hydra substation)
Replacement of the meter including associated components, Meter size: 200mm, existing pipe material is HDPE and the pipe size: 200mm</t>
  </si>
  <si>
    <t>METER No. 26 - Carriage &amp; Wagon – Departure Yard
Replacement of the meter including associated components, Meter size: 50mm, existing pipe material is HDPE and the pipe size: 50mm</t>
  </si>
  <si>
    <t>METER No. 27 - Shunters Cabin 124 &amp; 138 – Silver Ocean Road
Replacement of the meter including associated components, Meter size: 50mm, existing pipe material is HDPE and the pipe size: 50mm</t>
  </si>
  <si>
    <t>METER No. 28 - Shunter's Cabin 139 – Bottom Discharger
Replacement of the meter including associated components, Meter size: 20mm, existing pipe material is HDPE and the pipe size: 25mm</t>
  </si>
  <si>
    <t>METER No. 29 - Shunter's Cabin 229 – Arrivals Yard
Replacement of the meter including associated components, Meter size: 20mm, existing pipe material is HDPE and the pipe size: 28mm</t>
  </si>
  <si>
    <t>METER No. 30 - Shunter's Cabin – CoalLink
Replacement of the meter including associated components, Meter size: 20mm, existing pipe material is HDPE and the pipe size: 22mm</t>
  </si>
  <si>
    <t>METER No. 31 - Shunter's Cabin – Duine Area
Replacement of the meter including associated components, Meter size: 20mm, existing pipe material is HDPE and the pipe size: 22mm</t>
  </si>
  <si>
    <t>METER No. 32 - Carriage and Wagon – Duine Area
Replacement of the meter including associated components, Meter size: 100mm, existing pipe material is HDPE and the pipe size: 110mm</t>
  </si>
  <si>
    <t>METER No. 33 - DBT Storage – Mechanical
Replacement of the meter including associated components, Meter size: 50mm, existing pipe material is HDPE and the pipe size: 50mm</t>
  </si>
  <si>
    <t>METER No. 34 - DBT Storage – Electrical
Replacement of the meter including associated components, Meter size: 50mm, existing pipe material is HDPE and the pipe size: 50mm</t>
  </si>
  <si>
    <t>METER No. 35 - DBT Storage – Administration
Replacement of the meter including associated components, Meter size: 50mm, existing pipe material is HDPE and the pipe size: 50mm</t>
  </si>
  <si>
    <t>METER No.36 - Dry Bulk Terminal Main Meter
Replacement of the meter including associated components, Meter size: 150mm, existing pipe material is HDPE and the pipe size: 160mm</t>
  </si>
  <si>
    <t>METER No. 37 - DBT – Saxon Road
Replacement of the meter including associated components, Meter size: 150mm, existing pipe material is HDPE and the pipe size: 150mm</t>
  </si>
  <si>
    <t>METER No. 38 - Mhlathuze Building
Replacement of the meter including associated components, Meter size: 150mm, existing pipe material is HDPE and the pipe size: 180mm</t>
  </si>
  <si>
    <t>METER No. 39 - Office 2279
Replacement of the meter including associated components, Meter size: 100mm, existing pipe material is HDPE and the pipe size: 110mm</t>
  </si>
  <si>
    <t>METER No. 40 - CoalLink Locomotive Depot
Replacement of the meter including associated components, Meter size: 75mm, existing pipe material is HDPE and the pipe size: 90mm</t>
  </si>
  <si>
    <t xml:space="preserve">Supply, install, mount and configure a smart IP68 automatic data logger and meter reading device and establish connectivity for wireless communication. </t>
  </si>
  <si>
    <t>SUPPLY AND INSTALLATION OF SMART ELECTRICITY METERS</t>
  </si>
  <si>
    <t>Replacement of Energy Meters in various locations (Three Phase)</t>
  </si>
  <si>
    <t>Supply, install, configure, test and commission Smart Electricity Meters for measurement of different electrical parameters listed elsewhere in the document including Active energy (kWh/MWh), Reactive energy (kVArh/MVArh), Apparent energy (kVAh/MVAh) etc.</t>
  </si>
  <si>
    <t>Decommission and remove the existing Electricity Meters in various locations</t>
  </si>
  <si>
    <t>Supply, install and configure a new smart Electricity Meter with all the necessary comms required (communication module, GSM antenna etc.).</t>
  </si>
  <si>
    <t>Establish connectivity: Link the meters to the billing server and the new Utilities Management System, Create Accounts and apply the tariffs</t>
  </si>
  <si>
    <t>Test and commission the installation.</t>
  </si>
  <si>
    <t>C</t>
  </si>
  <si>
    <t>Replacement of Electricity Meters in various locations (Single Phase)</t>
  </si>
  <si>
    <t xml:space="preserve">Supply, install and configure a new Smart Electricity Meter with all the necessary comms required (communication module, GSM antenna etc.). </t>
  </si>
  <si>
    <t>Establish connectivity: Link the meters to the billing server and the new Utilities Management System, Create Accounts and apply the tariffs.</t>
  </si>
  <si>
    <t xml:space="preserve">COMMUNICATION </t>
  </si>
  <si>
    <t>Standalone Fibre Network - Design, supply, install and patch 48 pair single mode fibre optic cable (652D)</t>
  </si>
  <si>
    <t>Excavate and backfill where depth is not exceeding 2m deep</t>
  </si>
  <si>
    <t xml:space="preserve">Supply and install 110mm PVC pipe and chamber system for the fibre. </t>
  </si>
  <si>
    <t xml:space="preserve">Reinstate exsiting surface and make good </t>
  </si>
  <si>
    <t>Supply and install patch panels fully populated 48 pair with Lucent Connector (LC) patch leads</t>
  </si>
  <si>
    <t>Supply, install and configure 24 ports managed enterprise network switches including routing and setting up VLANs</t>
  </si>
  <si>
    <t>Supply and install a 9U swing frame cabinet 900mm deep</t>
  </si>
  <si>
    <t xml:space="preserve">Design and construction of Manholes for fibre </t>
  </si>
  <si>
    <t>Supply, install and setup the servers</t>
  </si>
  <si>
    <t xml:space="preserve">Splicing of Fibres </t>
  </si>
  <si>
    <t>OTDR Testing (Test and submit line losses)</t>
  </si>
  <si>
    <t>Supply, install, configure and commission a Firewall for LAN, ensure that old and new services going through the Firewall are reinstated. Setup DMZ and position a management workstation within DMZ</t>
  </si>
  <si>
    <t>Supply and install management workstation desktops and link to TNPA corporate network. Setup rules for management workstation  and provide dashboards whilst second LAN on machine connects to Transnet Data Network. Management station needs to be on Transnet domain and have relative Transnet Policies applied to it.</t>
  </si>
  <si>
    <t>Supply and install the latest Microsoft SQL server (permanent license)</t>
  </si>
  <si>
    <t>D</t>
  </si>
  <si>
    <t xml:space="preserve">PROCUREMENT AND SUPPLY OF SPARES </t>
  </si>
  <si>
    <t>E</t>
  </si>
  <si>
    <t>Smart automatic water meter reading devices</t>
  </si>
  <si>
    <t xml:space="preserve">Smart automatic energy meter reading devices </t>
  </si>
  <si>
    <t>Supply hand held automatic meter reading device (water &amp; energy)</t>
  </si>
  <si>
    <t>AUTOMATIC METER READING (AMR) SYSTEM AND SOFTWARE INTEGRATION</t>
  </si>
  <si>
    <r>
      <rPr>
        <b/>
        <sz val="11"/>
        <rFont val="Tahoma"/>
        <family val="2"/>
      </rPr>
      <t xml:space="preserve">New Utilities Management System
</t>
    </r>
    <r>
      <rPr>
        <sz val="11"/>
        <rFont val="Tahoma"/>
        <family val="2"/>
      </rPr>
      <t>Development,</t>
    </r>
    <r>
      <rPr>
        <b/>
        <sz val="11"/>
        <rFont val="Tahoma"/>
        <family val="2"/>
      </rPr>
      <t xml:space="preserve"> </t>
    </r>
    <r>
      <rPr>
        <sz val="11"/>
        <rFont val="Tahoma"/>
        <family val="2"/>
      </rPr>
      <t>Programming and Software integration into the billing server, tariff setup, designing billing template and setting up billing accounts on billing server. Configure the server to send an Alert (SMS) to TNPA for abnormalities. Including linking all Port meters to new utilites management system. Provide license package. Develop an API and link it to the  back end of IPMS and SAP ERP.</t>
    </r>
  </si>
  <si>
    <t>Mapping the meters onto the Geographic Information System (GIS) showing the exact installation point, opening meter reading and the picture of the installation</t>
  </si>
  <si>
    <t>Testing and commissioning of the software side both individually and integrated system</t>
  </si>
  <si>
    <t>AMR Training for End Users</t>
  </si>
  <si>
    <t>F</t>
  </si>
  <si>
    <r>
      <t>m</t>
    </r>
    <r>
      <rPr>
        <vertAlign val="superscript"/>
        <sz val="10"/>
        <color theme="1"/>
        <rFont val="Tahoma"/>
        <family val="2"/>
      </rPr>
      <t>3</t>
    </r>
  </si>
  <si>
    <r>
      <rPr>
        <b/>
        <sz val="10"/>
        <color theme="1"/>
        <rFont val="Tahoma"/>
        <family val="2"/>
      </rPr>
      <t xml:space="preserve">Below Ground Installation </t>
    </r>
    <r>
      <rPr>
        <sz val="10"/>
        <color theme="1"/>
        <rFont val="Tahoma"/>
        <family val="2"/>
      </rPr>
      <t xml:space="preserve">
Supply, install, test and commission smart water meters and shall be configured for measurement of water conSumption (KL), alarm notification for high flow set points and trigger night flow analysis</t>
    </r>
  </si>
  <si>
    <r>
      <t>Supply, installation, configure and integrate the metering gateways onto the LAN and utilities management system for uploading water meter data.</t>
    </r>
    <r>
      <rPr>
        <sz val="10"/>
        <color rgb="FFFF0000"/>
        <rFont val="Tahoma"/>
        <family val="2"/>
      </rPr>
      <t xml:space="preserve"> </t>
    </r>
  </si>
  <si>
    <r>
      <rPr>
        <b/>
        <sz val="10"/>
        <rFont val="Tahoma"/>
        <family val="2"/>
      </rPr>
      <t xml:space="preserve">New Utilities Management System
</t>
    </r>
    <r>
      <rPr>
        <sz val="10"/>
        <rFont val="Tahoma"/>
        <family val="2"/>
      </rPr>
      <t>Development,</t>
    </r>
    <r>
      <rPr>
        <b/>
        <sz val="10"/>
        <rFont val="Tahoma"/>
        <family val="2"/>
      </rPr>
      <t xml:space="preserve"> </t>
    </r>
    <r>
      <rPr>
        <sz val="10"/>
        <rFont val="Tahoma"/>
        <family val="2"/>
      </rPr>
      <t>Programming and Software integration into the billing server, tariff setup, designing billing template and setting up billing accounts on billing server. Configure the server to send an Alert (SMS) to TNPA for abnormalities. Including linking all Port meters to new utilites management system. Provide license package. Develop an API and link it to the  back end of IPMS and SAP ERP.</t>
    </r>
  </si>
  <si>
    <t>PRELIMINARIES AND GENERALS</t>
  </si>
  <si>
    <t xml:space="preserve">SUPPLY AND INSTALLATION OF SMART AUTOMATIC WATER METER READING DEVICES </t>
  </si>
  <si>
    <t xml:space="preserve">SUPPLY AND INSTALLATION OF SMART AUTOMATIC ENERGY METER READING DEVICES </t>
  </si>
  <si>
    <t xml:space="preserve"> TOTAL CARRIED FORWARD TO SUMMARY PAGE: </t>
  </si>
  <si>
    <t>PORT OF DURBAN</t>
  </si>
  <si>
    <t>Re-wire the existing electrical circuits</t>
  </si>
  <si>
    <t>1.5</t>
  </si>
  <si>
    <t>1.6</t>
  </si>
  <si>
    <t>1.7</t>
  </si>
  <si>
    <t>PORT OF EAST LONDON</t>
  </si>
  <si>
    <t xml:space="preserve">METER No. 01 -Orient Beach TNPA
Replacement of the meter including associated components, Meter size: 32mm, existing pipe material is HDPE </t>
  </si>
  <si>
    <t>Supply and install a 32mm water meter compatible with AMR technology, including all necessary couplings, bolts, sealants etc.</t>
  </si>
  <si>
    <t xml:space="preserve">METER No. 02 - Orient Beach TNPA
Replacement of the meter including associated components, Meter size: 90mm, existing pipe material is HDPE </t>
  </si>
  <si>
    <t>Supply and install a 90mm water meter compatible with AMR technology, flanged on both ends and fitted to new-flanged pipes including all necessary gaskets, bolts, sealants etc.</t>
  </si>
  <si>
    <t xml:space="preserve">METER No. 03 - Buffalo Street
Replacement of the meter including associated components, Meter size: 32mm, existing pipe material is HDPE </t>
  </si>
  <si>
    <t>Supply and install a 32mm water meter compatible with AMR technology, flanged on both ends and fitted to new-flanged pipes including all necessary gaskets, bolts, sealants etc.</t>
  </si>
  <si>
    <t xml:space="preserve">METER No. 04 - Buffalo Street
Replacement of the meter including associated components, Meter size: 150mm, existing pipe material is HDPE </t>
  </si>
  <si>
    <t>METER No. 05 - Pontoon Road
Replacement of the meter including associated components, Meter size: 150mm, existing pipe material is HDPE</t>
  </si>
  <si>
    <t xml:space="preserve">METER No. 06 - Old Guard Post near SA navy
Replacement of the meter including associated components, Meter size: 150mm, existing pipe material is Galvanised Iron </t>
  </si>
  <si>
    <t>METER No. 07 - Port Captain
Replacement of the meter including associated components, Meter size: 32mm, existing pipe material is HDPE</t>
  </si>
  <si>
    <t>METER No. 08 - Port Captain
Replacement of the meter including associated components, Meter size: 150mm, existing pipe material is HDPE</t>
  </si>
  <si>
    <t>METER No. 09 - Latimer’s Landing 
Replacement of the meter including associated components, Meter size: 150mm, existing pipe material is Galvanised Iron</t>
  </si>
  <si>
    <t>METER No. 10 - West Bank near B/R/Y/C
Replacement of the meter including associated components, Meter size: 150mm, existing pipe material is Asbestos Cement</t>
  </si>
  <si>
    <t>METER No. 11 - Dale Street 
Replacement of the meter including associated components, Meter size: 150mm, existing pipe material is Asbestos Cement</t>
  </si>
  <si>
    <t>METER No. 12 - Dale Street TNPA
Replacement of the meter including associated components, Meter size: 150mm, existing pipe material is Asbestos Cement</t>
  </si>
  <si>
    <t>METER No. 13 - Strand Street Cabin
Replacement of the meter including associated components, Meter size: 150mm, existing pipe material is Galvanised Iron</t>
  </si>
  <si>
    <t>METER No. 14 - Strand Street BCM
Replacement of the meter including associated components, Meter size: 150mm, existing pipe material is Galvanised Iron</t>
  </si>
  <si>
    <t>METER No. 15 - Strand Street
Replacement of the meter including associated components, Meter size: 32mm, existing pipe material is Galvanised Iron</t>
  </si>
  <si>
    <t>METER No. 16 - Strand Street
Replacement of the meter including associated components, Meter size: 150mm, existing pipe material is Galvanised Iron</t>
  </si>
  <si>
    <t>METER No. 17 - Strand Street TNPA
Replacement of the meter including associated components, Meter size: 150mm, existing pipe material is Galvanised Iron</t>
  </si>
  <si>
    <t>METER No. 18 - Grey Stones W/B
Replacement of the meter including associated components, Meter size: 32mm, existing pipe material is Asbestos Cement</t>
  </si>
  <si>
    <t>METER No. 19 - EMD Horseshoe
Replacement of the meter including associated components, Meter size: 32mm, existing pipe material is Copper</t>
  </si>
  <si>
    <t>METER No. 20 - EMD Horseshoe
Replacement of the meter including associated components, Meter size: 90mm, existing pipe material is Copper</t>
  </si>
  <si>
    <t>METER No. 21 - Old Navy Base 
Replacement of the meter including associated components, Meter size: 150mm, existing pipe material is Galvanised Iron</t>
  </si>
  <si>
    <t>METER No. 22 - Almega College
Replacement of the meter including associated components, Meter size: 150mm, existing pipe material is Galvanised Iron</t>
  </si>
  <si>
    <t>METER No. 23 - Almega College TNPA
Replacement of the meter including associated components, Meter size: 150mm, existing pipe material is Galvanised Iron</t>
  </si>
  <si>
    <t>METER No. 24 - Latimer’s Complex (Bulk)
Replacement of the meter including associated components, Meter size: 150mm, existing pipe material is Galvanised Iron</t>
  </si>
  <si>
    <t>METER No. 25 - Latimer’s Complex (Normal)
Replacement of the meter including associated components, Meter size: 150mm, existing pipe material is Galvanised Iron</t>
  </si>
  <si>
    <t>METER No. 26 - El Yacht Club, Orient Pier
Replacement of the meter including associated components, Meter size: 150mm, existing pipe material is HDPE</t>
  </si>
  <si>
    <t>METER No. 27 - Customs House
Replacement of the meter including associated components, Meter size: 150mm, existing pipe material is HDPE</t>
  </si>
  <si>
    <t>METER No. 28 - Latimer's Landing
Replacement of the meter including associated components, Meter size: 150mm, existing pipe material is Galvanised Iron</t>
  </si>
  <si>
    <t>METER No. 29 - Shipyard Area 
Replacement of the meter including associated components, Meter size: 150mm, existing pipe material is Asbestos Cement</t>
  </si>
  <si>
    <t>METER No. 30 - Power Boat Club, MC Arthur
Replacement of the meter including associated components, Meter size: 150mm, existing pipe material is Galvanised Iron</t>
  </si>
  <si>
    <t>METER No. 31 - House No. 9
Replacement of the meter including associated components, Meter size: 150mm, existing pipe material is Galvanised Iron</t>
  </si>
  <si>
    <t>METER No. 32 - House No. 8
Replacement of the meter including associated components, Meter size: 150mm, existing pipe material is Galvanised Iron</t>
  </si>
  <si>
    <t>METER No. 33 - Foot Prints
Replacement of the meter including associated components, Meter size: 150mm, existing pipe material is Galvanised Iron</t>
  </si>
  <si>
    <t>METER No. 34 - Dept Public Works, Saps
Replacement of the meter including associated components, Meter size: 150mm, existing pipe material is Galvanised Iron</t>
  </si>
  <si>
    <t>METER No. 35 - Venue
Replacement of the meter including associated components, Meter size: 150mm, existing pipe material is Galvanised Iron</t>
  </si>
  <si>
    <t>METER No. 36 - Car Terminal Complex
Replacement of the meter including associated components, Meter size: 150mm, existing pipe material is Asbestos Cement</t>
  </si>
  <si>
    <t>METER No. 37 - Terminal Control Bldg.
Replacement of the meter including associated components, Meter size: 150mm, existing pipe material is Galvanised Iron</t>
  </si>
  <si>
    <t>METER No. 38 - Straddle Workshop
Replacement of the meter including associated components, Meter size: 150mm, existing pipe material is Galvanised Iron</t>
  </si>
  <si>
    <t>METER No. 39 - Mess/Ablution TPT 4 Quay
Replacement of the meter including associated components, Meter size: 150mm, existing pipe material is Galvanised Iron</t>
  </si>
  <si>
    <t>METER No. 40 - TPT Admin Building, 3 Quay
Replacement of the meter including associated components, Meter size: 150mm, existing pipe material is Galvanised Iron</t>
  </si>
  <si>
    <t>METER No. 41 - G Shed
Replacement of the meter including associated components, Meter size: 150mm, existing pipe material is Galvanised Iron</t>
  </si>
  <si>
    <t>METER No. 42 - Elevator EL&amp;P
Replacement of the meter including associated components, Meter size: 150mm, existing pipe material is Galvanised Iron</t>
  </si>
  <si>
    <t>METER No. 43 - Elevator Building
Replacement of the meter including associated components, Meter size: 150mm, existing pipe material is Galvanised Iron</t>
  </si>
  <si>
    <t>METER No. 44 - TPT Office (Old CPO), 4 QUAY
Replacement of the meter including associated components, Meter size: 150mm, existing pipe material is Galvanised Iron</t>
  </si>
  <si>
    <t>METER No. 45 - TPT &amp; IT &amp; Bills Office 4 Quay
Replacement of the meter including associated components, Meter size: 150mm, existing pipe material is Galvanised Iron</t>
  </si>
  <si>
    <t>METER No. 47 - Dry Dock Pump Room
Replacement of the meter including associated components, Meter size: 150mm, existing pipe material is Galvanised Iron</t>
  </si>
  <si>
    <t>METER No. 48 - Repair Quay Area
Replacement of the meter including associated components, Meter size: 150mm, existing pipe material is Galvanised Iron</t>
  </si>
  <si>
    <t>METER No. 49 - Shop 17 Workshop
Replacement of the meter including associated components, Meter size: 150mm, existing pipe material is Galvanised Iron</t>
  </si>
  <si>
    <t>METER No. 50 - Shop 17 M &amp; A
Replacement of the meter including associated components, Meter size: 150mm, existing pipe material is Galvanised Iron</t>
  </si>
  <si>
    <t>METER No. 51 - Procurement/Security 
Replacement of the meter including associated components, Meter size: 150mm, existing pipe material is HDPE</t>
  </si>
  <si>
    <t>METER No. 52 - MHA Area
Replacement of the meter including associated components, Meter size: 150mm, existing pipe material is Galvanised Iron</t>
  </si>
  <si>
    <t>Supply, install and setup the severs</t>
  </si>
  <si>
    <t>Supply and install management workstation desktops and link to TNPA corporate network. Setup rules for management workstation and provide dashboards whilst second LAN on machine connects to Transnet Data Network. Management station needs to be on Transnet domain and have relative Transnet Policies applied to it.</t>
  </si>
  <si>
    <t>PORT OF NGQURA</t>
  </si>
  <si>
    <t>NMBM</t>
  </si>
  <si>
    <t>Decommission and remove the existing water meter.</t>
  </si>
  <si>
    <t>Supply and install a new 450 mm water meter compatible with AMR technology including all necessary fittings, couplings, bolts, sealants etc.</t>
  </si>
  <si>
    <t>Main Ent. Zone 1 (B1)</t>
  </si>
  <si>
    <t>Supply and install a new 315 mm water meter compatible with AMR technology including all necessary fittings, couplings, bolts, sealants etc.</t>
  </si>
  <si>
    <t>Main Port Entrance (C1)</t>
  </si>
  <si>
    <t>Supply and install a new 110 mm water meter compatible with AMR technology including all necessary fittings, couplings, bolts, sealants etc.</t>
  </si>
  <si>
    <t>Main Port Entrance (C2)</t>
  </si>
  <si>
    <t>Main Port Entrance (C3)</t>
  </si>
  <si>
    <t>Joorst Park Offices (D)</t>
  </si>
  <si>
    <t>Supply and install a new 160 mm water meter compatible with AMR technology including all necessary fittings, couplings, bolts, sealants etc.</t>
  </si>
  <si>
    <t>NCT Trailer Park (G1)</t>
  </si>
  <si>
    <t>Supply and install a new 250 mm water meter compatible with AMR technology including all necessary fittings, couplings, bolts, sealants etc.</t>
  </si>
  <si>
    <t>NCT Entrance (F)</t>
  </si>
  <si>
    <t>NCT Exit (Sec) – (H)</t>
  </si>
  <si>
    <t>NCT Entrance (Sec) – (I)</t>
  </si>
  <si>
    <t>NCT Admin Building (K)</t>
  </si>
  <si>
    <t>NCT Terminal Supply Nort Rail (L)</t>
  </si>
  <si>
    <t>NCT Hauler Zone (N)</t>
  </si>
  <si>
    <t>NCT Workshop (S)</t>
  </si>
  <si>
    <t>Supply and install a new 50 mm water meter compatible with AMR technology including all necessary fittings, couplings, bolts, sealants etc.</t>
  </si>
  <si>
    <t>Sand Bypass Main Pump Station (E)</t>
  </si>
  <si>
    <t>Supply and install a new 63 mm water meter compatible with AMR technology including all necessary fittings, couplings, bolts, sealants etc.</t>
  </si>
  <si>
    <t>BP1 (M)</t>
  </si>
  <si>
    <t>BP2 (T)</t>
  </si>
  <si>
    <t>BP3 (P)</t>
  </si>
  <si>
    <t>TNPA Admin Building (V)</t>
  </si>
  <si>
    <t>(U)</t>
  </si>
  <si>
    <t>(R)</t>
  </si>
  <si>
    <t>Supply and install a new 200 mm water meter compatible with AMR technology including all necessary fittings, couplings, bolts, sealants etc.</t>
  </si>
  <si>
    <t>Port Control (O)</t>
  </si>
  <si>
    <t>ACB Admin (Q)</t>
  </si>
  <si>
    <t>To Be Confirmed</t>
  </si>
  <si>
    <t>Supply and install a new 25 mm water meter compatible with AMR technology including all necessary fittings, couplings, bolts, sealants etc.</t>
  </si>
  <si>
    <t>Supply and install a new 40 mm water meter compatible with AMR technology including all necessary fittings, couplings, bolts, sealants etc.</t>
  </si>
  <si>
    <t>m3</t>
  </si>
  <si>
    <t>m2</t>
  </si>
  <si>
    <t>PORT OF PORT ELIZABETH</t>
  </si>
  <si>
    <t>Procurement:
Replacement of the meter including associated components, Meter size: 15mm</t>
  </si>
  <si>
    <t>Supply and install a new 15 mm water meter compatible with AMR technology including all necessary fittings, couplings, sealants etc.</t>
  </si>
  <si>
    <t>Security cabin green street:
Replacement of the meter including associated components, Meter size: 15mm</t>
  </si>
  <si>
    <t>Clinic:
Replacement of the meter including associated components, Meter size: 15mm</t>
  </si>
  <si>
    <t>SHEQ Building TPT:
Replacement of the meter including associated components, Meter size: 15mm</t>
  </si>
  <si>
    <t>VW Office opposite Shed 101:
Replacement of the meter including associated components, Meter size: 15mm</t>
  </si>
  <si>
    <t>Shunters Cabin (TFR):
Replacement of the meter including associated components, Meter size: 15mm</t>
  </si>
  <si>
    <t>Black Impala:
Replacement of the meter including associated components, Meter size: 15mm</t>
  </si>
  <si>
    <t>Rennies Group:
Replacement of the meter including associated components, Meter size: 15mm</t>
  </si>
  <si>
    <t>Greystone Cargo Systems (PTY) LTD:
Replacement of the meter including associated components, Meter size: 15 mm</t>
  </si>
  <si>
    <t>Bidfreight Port Operations (PTY) LTD:
Replacement of the meter including associated components, Meter size: 15 mm</t>
  </si>
  <si>
    <t>J.L Wessels:
Replacement of the meter including associated components, Meter size: 15 mm</t>
  </si>
  <si>
    <t>Commercial Marine:
Replacement of the meter including associated components, Meter size: 15 mm</t>
  </si>
  <si>
    <t>CDC Commercial Divers:
Replacement of the meter including associated components, Meter size: 15 mm</t>
  </si>
  <si>
    <t>Security Foot Bridge:
Replacement of the meter including associated components, Meter size: 22 mm</t>
  </si>
  <si>
    <t>Supply and install a new 22 mm water meter compatible with AMR technology including all necessary fittings, couplings, sealants etc.</t>
  </si>
  <si>
    <t>HR Offices/ Building:
Replacement of the meter including associated components, Meter size: 22 mm</t>
  </si>
  <si>
    <t>103 Tower:
Replacement of the meter including associated components, Meter size: 22 mm</t>
  </si>
  <si>
    <t>102 Tower:
Replacement of the meter including associated components, Meter size: 22 mm</t>
  </si>
  <si>
    <t>Security Container Entrance:
Replacement of the meter including associated components, Meter size: 22 mm</t>
  </si>
  <si>
    <t>103 Quay Side:
Replacement of the meter including associated components, Meter size: 22 mm</t>
  </si>
  <si>
    <t>102 Quay Side:
Replacement of the meter including associated components, Meter size: 22 mm</t>
  </si>
  <si>
    <t>Shed 101:
Replacement of the meter including associated components, Meter size: 22 mm</t>
  </si>
  <si>
    <t>Car Terminal Admin Office:
Replacement of the meter including associated components, Meter size: 22 mm</t>
  </si>
  <si>
    <t>Spoornet:
Replacement of the meter including associated components, Meter size: 22 mm</t>
  </si>
  <si>
    <t>Malgas (TFR):
Replacement of the meter including associated components, Meter size: 22 mm</t>
  </si>
  <si>
    <t>National Sea Rescue Institute:
Replacement of the meter including associated components, Meter size: 22 mm</t>
  </si>
  <si>
    <t>Stormfire Trading 11 CC:
Replacement of the meter including associated components, Meter size: 22 mm</t>
  </si>
  <si>
    <t>Tabak:
Replacement of the meter including associated components, Meter size: 22 mm</t>
  </si>
  <si>
    <t>Umsobomvu (No.2):
Replacement of the meter including associated components, Meter size: 22 mm</t>
  </si>
  <si>
    <t>Shell South Africa Marketing (PTY)LTD:
Replacement of the meter including associated components, Meter size: 22 mm</t>
  </si>
  <si>
    <t>Shell SA (PTY) LTD
Replacement of the meter including associated components, Meter size: 22 mm</t>
  </si>
  <si>
    <t>Extreme Projects:
Replacement of the meter including associated components, Meter size: 22 mm</t>
  </si>
  <si>
    <t>DS +CL Sgacace Fishing Farming
Replacement of the meter including associated components, Meter size: 22 mm</t>
  </si>
  <si>
    <t>CVC Africa:
Replacement of the meter including associated components, Meter size: 22 mm</t>
  </si>
  <si>
    <t>Toilet TPM Kepli Petroleum
Replacement of the meter including associated components, Meter size: 22 mm</t>
  </si>
  <si>
    <t>Blue Water Fishing:
Replacement of the meter including associated components, Meter size: 22 mm</t>
  </si>
  <si>
    <t>Van Niekerk/ Zandalee:
Replacement of the meter including associated components, Meter size: 22 mm</t>
  </si>
  <si>
    <t>Kepu Petroleum:
Replacement of the meter including associated components, Meter size: 22 mm</t>
  </si>
  <si>
    <t>Algoa Bay Sailing Marina:
Replacement of the meter including associated components, Meter size: 22 mm</t>
  </si>
  <si>
    <t>Albatross Offshore Services (PTY)LTD:
Replacement of the meter including associated components, Meter size: 22 mm</t>
  </si>
  <si>
    <t>Albatross:
Replacement of the meter including associated components, Meter size: 22 mm</t>
  </si>
  <si>
    <t>Rail to Rail – Red Grouwa (No.1):
Replacement of the meter including associated components, Meter size: 22 mm</t>
  </si>
  <si>
    <t>Camanga:
Replacement of the meter including associated components, Meter size: 22 mm</t>
  </si>
  <si>
    <t>Blue Water Fish Traders:
Replacement of the meter including associated components, Meter size: 22 mm</t>
  </si>
  <si>
    <t>Bereau Veritus:
Replacement of the meter including associated components, Meter size: 22 mm</t>
  </si>
  <si>
    <t>Tanker Berth Control Room:
Replacement of the meter including associated components, Meter size: 22 mm</t>
  </si>
  <si>
    <t>Tanker Berth Security Cabin:
Replacement of the meter including associated components, Meter size: 22 mm</t>
  </si>
  <si>
    <t>Rail Buildings (3):
Replacement of the meter including associated components, Meter size: 22 mm</t>
  </si>
  <si>
    <t>Engen Petroleum Limited:
Replacement of the meter including associated components, Meter size: 25 mm</t>
  </si>
  <si>
    <t>Supply and install a new 25 mm water meter compatible with AMR technology including all necessary fittings, couplings, sealants etc.</t>
  </si>
  <si>
    <t>Shell South Africa (PTY) LTD:
Replacement of the meter including associated components, Meter size: 25 mm</t>
  </si>
  <si>
    <t>Chevron South Africa (PTY) LTD:
Replacement of the meter including associated components, Meter size: 25 mm</t>
  </si>
  <si>
    <t>Umsobomvu:
Replacement of the meter including associated components, Meter size: 25 mm</t>
  </si>
  <si>
    <t>Finance Building:
Replacement of the meter including associated components, Meter size: 32 mm</t>
  </si>
  <si>
    <t>Supply and install a new 32 mm water meter compatible with AMR technology including all necessary fittings, couplings, sealants etc.</t>
  </si>
  <si>
    <t>Bus Depot (Clinic):
Replacement of the meter including associated components, Meter size: 32 mm</t>
  </si>
  <si>
    <t>Shed 12 TPT Ablutions:
Replacement of the meter including associated components, Meter size: 32 mm</t>
  </si>
  <si>
    <t>Shunters T/S Double Storey:
Replacement of the meter including associated components, Meter size: 32 mm</t>
  </si>
  <si>
    <t>Shell South Africa (PTY) LTD:
Replacement of the meter including associated components, Meter size: 32 mm</t>
  </si>
  <si>
    <t>Total Oil SA (PTY) LTD:
Replacement of the meter including associated components, Meter size: 32 mm</t>
  </si>
  <si>
    <t>ABSM Crane:
Replacement of the meter including associated components, Meter size: 32 mm</t>
  </si>
  <si>
    <t>Eyethu Fishing (PTY) LTD:
Replacement of the meter including associated components, Meter size: 32 mm</t>
  </si>
  <si>
    <t>Talhado Fishing
Replacement of the meter including associated components, Meter size: 32 mm</t>
  </si>
  <si>
    <t>Fingcorp 113 CC:
Replacement of the meter including associated components, Meter size: 32 mm</t>
  </si>
  <si>
    <t>Vacant Building 1:
Replacement of the meter including associated components, Meter size: 32 mm</t>
  </si>
  <si>
    <t>Vacant Building 2:
Replacement of the meter including associated components, Meter size: 32 mm</t>
  </si>
  <si>
    <t>Vacant Building 3
Replacement of the meter including associated components, Meter size: 32 mm</t>
  </si>
  <si>
    <t>Vacant Building 4:
Replacement of the meter including associated components, Meter size: 32 mm</t>
  </si>
  <si>
    <t>CVC Building (Ablution Block):
Replacement of the meter including associated components, Meter size: 32 mm</t>
  </si>
  <si>
    <t>Ore Berth (Ablution Block):
Replacement of the meter including associated components, Meter size: 32 mm</t>
  </si>
  <si>
    <t>Civil Depot:
Replacement of the meter including associated components, Meter size: 40 mm</t>
  </si>
  <si>
    <t>Business Manager (MPT):
Replacement of the meter including associated components, Meter size: 40 mm</t>
  </si>
  <si>
    <t>ULwandle (Next to Oyster):
Replacement of the meter including associated components, Meter size: 40 mm</t>
  </si>
  <si>
    <t>Live Fish Tanks (East Coast):
Replacement of the meter including associated components, Meter size: 40 mm</t>
  </si>
  <si>
    <t>Department of Public Works:
Replacement of the meter including associated components, Meter size: 40 mm</t>
  </si>
  <si>
    <t>Alvodex CC:
Replacement of the meter including associated components, Meter size: 40 mm</t>
  </si>
  <si>
    <t>Pumpstation House (Seawater):
Replacement of the meter including associated components, Meter size: 40 mm</t>
  </si>
  <si>
    <t>Trade Motto (1):
Replacement of the meter including associated components, Meter size: 40 mm</t>
  </si>
  <si>
    <t>Trade Motto (2):
Replacement of the meter including associated components, Meter size: 40 mm</t>
  </si>
  <si>
    <t>Rail Buildings (1):
Replacement of the meter including associated components, Meter size: 40 mm</t>
  </si>
  <si>
    <t>Rail Buildings (2):
Replacement of the meter including associated components, Meter size: 40 mm</t>
  </si>
  <si>
    <t>Marine Services:
Replacement of the meter including associated components, Meter size: 50 mm</t>
  </si>
  <si>
    <t>Port Admin Building (Port Authority):
Replacement of the meter including associated components, Meter size: 50 mm</t>
  </si>
  <si>
    <t>Port Control Tower (Port Captain)
Replacement of the meter including associated components, Meter size: 50 mm</t>
  </si>
  <si>
    <t>Minor Building (Offices):
Replacement of the meter including associated components, Meter size: 50 mm</t>
  </si>
  <si>
    <t>Minor Building (Ablutions):
Replacement of the meter including associated components, Meter size: 50 mm</t>
  </si>
  <si>
    <t>TPT Offices:
Replacement of the meter including associated components, Meter size: 50 mm</t>
  </si>
  <si>
    <t>Shell South Africa (PTY) LTD:
Replacement of the meter including associated components, Meter size: 50 mm</t>
  </si>
  <si>
    <t>Talhado Fishing Enterprise (PTY) LTD:
Replacement of the meter including associated components, Meter size: 50 mm</t>
  </si>
  <si>
    <t>P.E Deep Sea Angling Club:
Replacement of the meter including associated components, Meter size: 50 mm</t>
  </si>
  <si>
    <t>Shall South Africa (PTY) LTD:
Replacement of the meter including associated components, Meter size: 50 mm</t>
  </si>
  <si>
    <t>Biblia Harbour Mission:
Replacement of the meter including associated components, Meter size: 50 mm</t>
  </si>
  <si>
    <t>Talhado Fishing:
Replacement of the meter including associated components, Meter size: 50 mm</t>
  </si>
  <si>
    <t>TNPA Lighthouse Services:
Replacement of the meter including associated components, Meter size: 50 mm</t>
  </si>
  <si>
    <t>Plot No.1 (Shop 17) Breakeven:
Replacement of the meter including associated components, Meter size: 50 mm</t>
  </si>
  <si>
    <t>Zwembesi Farm:
Replacement of the meter including associated components, Meter size: 50 mm</t>
  </si>
  <si>
    <t>BPO:
Replacement of the meter including associated components, Meter size: 50 mm</t>
  </si>
  <si>
    <t>Cargo:
Replacement of the meter including associated components, Meter size: 50 mm</t>
  </si>
  <si>
    <t>Ore Berth Control Tower:
Replacement of the meter including associated components, Meter size: 75 mm</t>
  </si>
  <si>
    <t>Supply and install a new 75 mm water meter compatible with AMR technology including all necessary fittings, couplings, bolts, sealants etc.</t>
  </si>
  <si>
    <t>Eyethu Fishing (PTY) LTD
Replacement of the meter including associated components, Meter size: 75 mm</t>
  </si>
  <si>
    <t>Siyaloba Fishing Academy:
Replacement of the meter including associated components, Meter size: 75 mm</t>
  </si>
  <si>
    <t>FPT Port Leasing:
Replacement of the meter including associated components, Meter size: 75 mm</t>
  </si>
  <si>
    <t>Technical Manager (Shop 17):
Replacement of the meter including associated components, Meter size: 100 mm</t>
  </si>
  <si>
    <t>Supply and install a new 100 mm water meter compatible with AMR technology including all necessary fittings, couplings, bolts, sealants etc.</t>
  </si>
  <si>
    <t>Technical Manager:
Replacement of the meter including associated components, Meter size: 100 mm</t>
  </si>
  <si>
    <t>Tipplers:
Replacement of the meter including associated components, Meter size: 100 mm</t>
  </si>
  <si>
    <t>Shell South Africa (PTY) LTD:
Replacement of the meter including associated components, Meter size: 100 mm</t>
  </si>
  <si>
    <t>Talhado Fishing Enterprise (PTY) LTD:
Replacement of the meter including associated components, Meter size: 100 mm</t>
  </si>
  <si>
    <t>Oil Sites main Supply:
Replacement of the meter including associated components, Meter size: 150 mm</t>
  </si>
  <si>
    <t>Supply and install a new 150 mm water meter compatible with AMR technology including all necessary fittings, couplings, bolts, sealants etc.</t>
  </si>
  <si>
    <t>Baakens Main Supply:
Replacement of the meter including associated components, Meter size: 150 mm</t>
  </si>
  <si>
    <t>Jetty Main Supply:
Replacement of the meter including associated components, Meter size: 150 mm</t>
  </si>
  <si>
    <t>Supply, install and configure media converters</t>
  </si>
  <si>
    <t xml:space="preserve">Supply, installation, configure and integrate the metering gateways onto the LAN and utilities management system for uploading water meter data. </t>
  </si>
  <si>
    <t>Mapping the meters onto the Geographic Information System (GIS) showing the exact installation point, opening meter reading and the picture of the installation.</t>
  </si>
  <si>
    <t>PORT OF MOSSEL BAY</t>
  </si>
  <si>
    <t>METER No. 01 Installation of New meter including associated components 
Meter size: 160mm, existing pipe material is u-PVC</t>
  </si>
  <si>
    <t>Proof trench and verify the pipe material, depth and pipe size before procuring any material for the installation.</t>
  </si>
  <si>
    <t>Cutting off approximately 4.5m of pipe including fitting of flanges on both ends of exposed pipe as per drawings and specifications</t>
  </si>
  <si>
    <t xml:space="preserve">Construct a new water meter manhole with overall size 2.66m x 1.66m and varying depths not exceeding 2.53m deep including all necessary additional excavations, risk of collapse, blinding, manhole base, stone bedding, 230mm brickwork, backfilling, concrete cover slab, including breaking openings on both ends for new pipe and cart away of surplus material all in accordance with drawings and specifications.
</t>
  </si>
  <si>
    <t>Supply and install 160mm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</si>
  <si>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a 160mm swing check valve flanged on both ends and fitted to new flanged pipes including all necessary gaskets, bolts, sealants etc.</t>
  </si>
  <si>
    <t>Supply and install a 160mm In-line strainer, flanged on both ends and fitted to new flanged pipes including all necessary gaskets, bolts, sealants etc.</t>
  </si>
  <si>
    <t>Supply and install a 160mm water meter compatible with AMR technology, flanged on both ends and fitted to new-flanged pipes including all necessary gaskets, bolts, sealants etc.</t>
  </si>
  <si>
    <t>2.10</t>
  </si>
  <si>
    <t>Supply, install, mount and configure a smart IP68 automatic data logger and meter-reading device and establish connectivity for wireless communication. Link the meter on both the billing server and the new Utilites Management System Link the meter on both the billing server and the new Utilites Management System</t>
  </si>
  <si>
    <t>METER No. 02 Installation of New meter including associated components 
Meter size: 160mm, existing pipe material is u-PVC</t>
  </si>
  <si>
    <t>3.10</t>
  </si>
  <si>
    <t>METER No. 04 Installation of New meter including associated components 
Meter size: 160mm, existing pipe material is u-PVC</t>
  </si>
  <si>
    <t>5.10</t>
  </si>
  <si>
    <t>METER No. 06 Installation of New meter including associated components 
Meter size: 160mm, existing pipe material is u-PVC</t>
  </si>
  <si>
    <t>7.10</t>
  </si>
  <si>
    <t>METER No. 09 Installation of New meter including associated components 
Meter size: 160mm, existing pipe material is u-PVC</t>
  </si>
  <si>
    <t>10.10</t>
  </si>
  <si>
    <t>METER No. 10 Installation of New meter including associated components 
Meter size: 160mm, existing pipe material is u-PVC</t>
  </si>
  <si>
    <t>11.10</t>
  </si>
  <si>
    <t>METER No. 11 Installation of New meter including associated components 
Meter size: 160mm, existing pipe material is u-PVC</t>
  </si>
  <si>
    <t>12.10</t>
  </si>
  <si>
    <t>METER No. 12 Installation of New meter including associated components 
Meter size: 160mm, existing pipe material is u-PVC</t>
  </si>
  <si>
    <t>13.10</t>
  </si>
  <si>
    <t>METER No. 13 Installation of New meter including associated components 
Meter size: 160mm, existing pipe material is u-PVC</t>
  </si>
  <si>
    <t>14.10</t>
  </si>
  <si>
    <t>METER No. 14 Installation of New meter including associated components 
Meter size: 160mm, existing pipe material is u-PVC</t>
  </si>
  <si>
    <t>15.10</t>
  </si>
  <si>
    <t>METER No. 15 Installation of New meter including associated components 
Meter size: 160mm, existing pipe material is u-PVC</t>
  </si>
  <si>
    <t>16.10</t>
  </si>
  <si>
    <t>METER No. 16 Installation of New meter including associated components 
Meter size: 160mm, existing pipe material is u-PVC</t>
  </si>
  <si>
    <t>17.10</t>
  </si>
  <si>
    <t>METER No. 17 Installation of New meter including associated components 
Meter size: 160mm, existing pipe material is u-PVC</t>
  </si>
  <si>
    <t>18.10</t>
  </si>
  <si>
    <t>METER No. 18 Installation of New meter including associated components 
Meter size: 160mm, existing pipe material is u-PVC</t>
  </si>
  <si>
    <t>19.10</t>
  </si>
  <si>
    <t>METER No. 19 Installation of New meter including associated components 
Meter size: 160mm, existing pipe material is u-PVC</t>
  </si>
  <si>
    <t>20.10</t>
  </si>
  <si>
    <t>METER No. 20 Installation of New meter including associated components 
Meter size: 160mm, existing pipe material is u-PVC</t>
  </si>
  <si>
    <t>21.10</t>
  </si>
  <si>
    <t>METER No. 21 Installation of New meter including associated components 
Meter size: 160mm, existing pipe material is u-PVC</t>
  </si>
  <si>
    <t>22.10</t>
  </si>
  <si>
    <t>METER No. 22 Installation of New meter including associated components 
Meter size: 160mm, existing pipe material is u-PVC</t>
  </si>
  <si>
    <t>23.10</t>
  </si>
  <si>
    <t>METER No. 23 Installation of New meter including associated components 
Meter size: 160mm, existing pipe material is u-PVC</t>
  </si>
  <si>
    <t>24.10</t>
  </si>
  <si>
    <t>METER No. 24 Installation of New meter including associated components 
Meter size: 160mm, existing pipe material is u-PVC</t>
  </si>
  <si>
    <t>25.10</t>
  </si>
  <si>
    <t>METER No. 25 Installation of New meter including associated components 
Meter size: 160mm, existing pipe material is u-PVC</t>
  </si>
  <si>
    <t>26.10</t>
  </si>
  <si>
    <t>METER No. 26 Installation of New meter including associated components 
Meter size: 160mm, existing pipe material is u-PVC</t>
  </si>
  <si>
    <t>27.10</t>
  </si>
  <si>
    <t>METER No. 27 Installation of New meter including associated components 
Meter size: 160mm, existing pipe material is u-PVC</t>
  </si>
  <si>
    <t>28.10</t>
  </si>
  <si>
    <t>METER No. 28 Installation of New meter including associated components 
Meter size: 160mm, existing pipe material is u-PVC</t>
  </si>
  <si>
    <t>29.10</t>
  </si>
  <si>
    <t>METER No. 29 Installation of New meter including associated components 
Meter size: 160mm, existing pipe material is u-PVC</t>
  </si>
  <si>
    <t>30.10</t>
  </si>
  <si>
    <t>MZR 181 Flames Area</t>
  </si>
  <si>
    <t>Supply and install a new 80 mm water meter compatible with AMR technology including all necessary fittings, couplings, bolts, sealants etc.</t>
  </si>
  <si>
    <t xml:space="preserve">Flames Restaurant </t>
  </si>
  <si>
    <t>Car Wash</t>
  </si>
  <si>
    <t>Station Complex (Check Meter)</t>
  </si>
  <si>
    <t>Bedding Stores</t>
  </si>
  <si>
    <t>Station 1</t>
  </si>
  <si>
    <t>Station 2 Laparon</t>
  </si>
  <si>
    <t>Old Electrical Workshop</t>
  </si>
  <si>
    <t>Station Platform</t>
  </si>
  <si>
    <t>Recreational Slipway Office</t>
  </si>
  <si>
    <t>Recreational Brick Building Ablutions TNPA</t>
  </si>
  <si>
    <t>GZR 257 Bridge Bulk (Quay 4)</t>
  </si>
  <si>
    <t>Mobile Toilets TNPA</t>
  </si>
  <si>
    <t>WAG/Steakhouse</t>
  </si>
  <si>
    <t>KAAI 4</t>
  </si>
  <si>
    <t>London Bus/Oyster Bar</t>
  </si>
  <si>
    <t>Waterfront 1</t>
  </si>
  <si>
    <t>Waterfront 2</t>
  </si>
  <si>
    <t>Romonza</t>
  </si>
  <si>
    <t>Minoli</t>
  </si>
  <si>
    <t>Gate No 2</t>
  </si>
  <si>
    <t>Good Shed</t>
  </si>
  <si>
    <t>F/H Supply Bulk meter (Station Platform)</t>
  </si>
  <si>
    <t>Check Meter VJ</t>
  </si>
  <si>
    <t>VJ Security Guardhouse</t>
  </si>
  <si>
    <t>TNPA Marine Supply Point Artic Turn</t>
  </si>
  <si>
    <t>TNPA Marine Supply Point Snipe</t>
  </si>
  <si>
    <t>Smit Amandla</t>
  </si>
  <si>
    <t>VJ Quay Side Supply Pnt #1</t>
  </si>
  <si>
    <t>VJ Quay Side Supply Pnt #2</t>
  </si>
  <si>
    <t>VJ Quay Side Supply Pnt #3</t>
  </si>
  <si>
    <t>VJ Quay Side Supply Pnt #4</t>
  </si>
  <si>
    <t>Sliding Door</t>
  </si>
  <si>
    <t>Store Racks</t>
  </si>
  <si>
    <t>Wash Bay</t>
  </si>
  <si>
    <t>Tsisa yama</t>
  </si>
  <si>
    <t>Sea Gypsey</t>
  </si>
  <si>
    <t>Biblia</t>
  </si>
  <si>
    <t>Gate 1 Guard House</t>
  </si>
  <si>
    <t>Border Management Agency</t>
  </si>
  <si>
    <t>Luna Moon</t>
  </si>
  <si>
    <t>PetroSA Office</t>
  </si>
  <si>
    <t>PetroSA Mess &amp; Ablution</t>
  </si>
  <si>
    <t>Meg Plant (Tanks)</t>
  </si>
  <si>
    <t>Long Shed (PetroSA) Q4</t>
  </si>
  <si>
    <t>Supply and install a new 90 mm water meter compatible with AMR technology including all necessary fittings, couplings, bolts, sealants etc.</t>
  </si>
  <si>
    <t>Quay Side Point 1 (Charlie)</t>
  </si>
  <si>
    <t>Quay Side Point 2 (Bravo)</t>
  </si>
  <si>
    <t>Quay Side Point 3 (Alpha)</t>
  </si>
  <si>
    <t>UZR 752 Viking Area</t>
  </si>
  <si>
    <t>Blue Shed</t>
  </si>
  <si>
    <t>Afro Fishing 2 (Old I &amp; J Site) On quay side</t>
  </si>
  <si>
    <t>Viking Fishing</t>
  </si>
  <si>
    <t>Gate No.3 TNPA</t>
  </si>
  <si>
    <t>Kepu Site</t>
  </si>
  <si>
    <t>Quay No.3 TNPA Supply Point</t>
  </si>
  <si>
    <t>NSRI</t>
  </si>
  <si>
    <t>Tuck Shop</t>
  </si>
  <si>
    <t>Slipway</t>
  </si>
  <si>
    <t>Supply and install a new 28 mm water meter compatible with AMR technology including all necessary fittings, couplings, sealants etc.</t>
  </si>
  <si>
    <t>Administration Building (TNPA)</t>
  </si>
  <si>
    <t>Vincent Jetty Quay Side Supply @ Romonza</t>
  </si>
  <si>
    <t>Marine Park Home</t>
  </si>
  <si>
    <t>Pioneer 1</t>
  </si>
  <si>
    <t>Pioneer 2</t>
  </si>
  <si>
    <t>Lucky Star</t>
  </si>
  <si>
    <t>Walk on Moorings (TNPA)</t>
  </si>
  <si>
    <t>Wash-bay (TNPA)</t>
  </si>
  <si>
    <t>LBS 185 (Yacht Club) – Bulk Meter</t>
  </si>
  <si>
    <t>Blue Door</t>
  </si>
  <si>
    <t>Mozambiek</t>
  </si>
  <si>
    <t>Ladies Ablutions (TNPA)</t>
  </si>
  <si>
    <t>Men’s Ablutions (TNPA)</t>
  </si>
  <si>
    <t>Aquamarine</t>
  </si>
  <si>
    <t>Replacement of Electricity Meters in various locations (Three Phase)</t>
  </si>
  <si>
    <t xml:space="preserve">Supply, install, configure, test and commission Smart Electricity Meters for measurement of different electrical parameters listed elsewhere in the document including Active energy (kWh/MWh), Reactive energy (kVArh/MVArh), Apparent energy (kVAh/MVAh) etc., </t>
  </si>
  <si>
    <t xml:space="preserve">Supply, install and configure a new Smart Electricity Meter with all the necessary comms required (communication module, GSM antenna etc.), </t>
  </si>
  <si>
    <t>Supply, install and configure a new Smart Electricity Meter with all the necessary comms required (communication module, GSM antenna etc.).</t>
  </si>
  <si>
    <t>Establish connectivity: Link the meters to the billing server and the new Utilities Management System via the LAN.</t>
  </si>
  <si>
    <t>PORT OF CAPE TOWN</t>
  </si>
  <si>
    <t>METER No. 01 Replacement of the meter including associated components 
Meter size: 200mm, existing pipe material is unknown</t>
  </si>
  <si>
    <t>METER No. 02 Replacement of the meter including associated components 
Meter size: 200mm, existing pipe material is unknown</t>
  </si>
  <si>
    <t xml:space="preserve">METER No. 03 Installation of Automatic Meter Reading Device
</t>
  </si>
  <si>
    <t xml:space="preserve">METER No. 04 Installation of Automatic Meter Reading Device
</t>
  </si>
  <si>
    <t xml:space="preserve">METER No. 05 Installation of Automatic Meter Reading Device
</t>
  </si>
  <si>
    <t xml:space="preserve">METER No. 06 Installation of Automatic Meter Reading Device
</t>
  </si>
  <si>
    <t>Replacement of Existing Water Meters</t>
  </si>
  <si>
    <t>NPA House out building (Plan room &amp; toilet)</t>
  </si>
  <si>
    <t>Security hut - A Berth</t>
  </si>
  <si>
    <t>Supply and install a new 20 mm water meter compatible with AMR technology including all necessary fittings, couplings, sealants etc.</t>
  </si>
  <si>
    <t>Corner A &amp; B Berth tunnel.</t>
  </si>
  <si>
    <t>Ferro-marine - A Berth - Ablution</t>
  </si>
  <si>
    <t>Ferro-marine - A Berth - Admin office</t>
  </si>
  <si>
    <t>NPA House</t>
  </si>
  <si>
    <t>A Berth area.</t>
  </si>
  <si>
    <t>Corporate Affairs - B Berth</t>
  </si>
  <si>
    <t>IT - Opp Corp Affrs - vacant</t>
  </si>
  <si>
    <t>Training Centre</t>
  </si>
  <si>
    <t>Fresh Produce Term. (in manhole on B/C Berth)</t>
  </si>
  <si>
    <t>Fresh Produce Terminals Cape Town.</t>
  </si>
  <si>
    <t>Fresh Produce Terminals Cape Town. (On balcony)</t>
  </si>
  <si>
    <t>B-C Berth (Tunnel - sprinkler system) - FPT</t>
  </si>
  <si>
    <t>Fresh Produce Term. (Against wall- inside D Shed)</t>
  </si>
  <si>
    <t>Long Line Tuna Corporation (pty) ltd</t>
  </si>
  <si>
    <t>Portside Stevedoring Services offices.</t>
  </si>
  <si>
    <t>SA Police / Dept.of Public Works</t>
  </si>
  <si>
    <t>South Arm Rd Security building</t>
  </si>
  <si>
    <t>CCC Municipal water meter at Dock Road.</t>
  </si>
  <si>
    <t>Transnet Projects RME (Bruce)</t>
  </si>
  <si>
    <t>Svitzer Wijsmuller (inside Filing room)</t>
  </si>
  <si>
    <t xml:space="preserve">Svitzer Wijsmuller </t>
  </si>
  <si>
    <t>Bid freight.</t>
  </si>
  <si>
    <t>SA Stevedores</t>
  </si>
  <si>
    <t>SA Stevedores / Lighthouse Martinet Ind.Eng.CC</t>
  </si>
  <si>
    <t>Magmaster (Lighthouse) (INCOMING)</t>
  </si>
  <si>
    <t>Magmaster (Lighthouse) (REVERSE)</t>
  </si>
  <si>
    <t>Magmaster (Lighthouse) (NETT INCOMING)</t>
  </si>
  <si>
    <t>Lighthouse Services</t>
  </si>
  <si>
    <t>SA Stevedores (Melfra)</t>
  </si>
  <si>
    <t>Robben Marine / SA Stevedores</t>
  </si>
  <si>
    <t>Safbulk (pty) ltd</t>
  </si>
  <si>
    <t>Atlatech (pty) ltd - offices</t>
  </si>
  <si>
    <t>Atlatech (pty) ltd - workshop</t>
  </si>
  <si>
    <t>Mission to seamen in SA</t>
  </si>
  <si>
    <t>Electrical workshop</t>
  </si>
  <si>
    <t>Elect. Depot Mess &amp; Ablution.</t>
  </si>
  <si>
    <t>Berthing Office</t>
  </si>
  <si>
    <t>P&amp;O Ports Nationwide Cargo Terminal SA (pty) ltd.</t>
  </si>
  <si>
    <t>Cowrie place (MPT) - Bon 1</t>
  </si>
  <si>
    <t>Ship Society of SA / Port Services (pty) ltd - Bon 1</t>
  </si>
  <si>
    <t>Christelike Seemans Organisasie - D Mast Bon 1</t>
  </si>
  <si>
    <t>Marine Operations Manager - Dock Master Bon 1</t>
  </si>
  <si>
    <t>Dockland</t>
  </si>
  <si>
    <t>Control Point 26 (Spoornet)</t>
  </si>
  <si>
    <t>Security Hut (Heerengracht Entrance)</t>
  </si>
  <si>
    <t>Maritime Training (Ex Creche)</t>
  </si>
  <si>
    <t>Spoornet (Heerengracht Entrance)</t>
  </si>
  <si>
    <t>Die Evangelie aan die seelui.</t>
  </si>
  <si>
    <t>Training Centre for Seamen.</t>
  </si>
  <si>
    <t>Eastern deli</t>
  </si>
  <si>
    <t>SHEQ building</t>
  </si>
  <si>
    <t>Pirow St. Security building</t>
  </si>
  <si>
    <t>E-Berth Shed ( Cold Store)</t>
  </si>
  <si>
    <t>E-Berth Shed (Passenger Terminal)</t>
  </si>
  <si>
    <t>F-Berth Security bldg.</t>
  </si>
  <si>
    <t>Weighbridge (F Berth)</t>
  </si>
  <si>
    <t>Duty Free Shop</t>
  </si>
  <si>
    <t>Heribi House</t>
  </si>
  <si>
    <t>SA Stevedores (Port Services) - ex gardener bldg</t>
  </si>
  <si>
    <t>Combi Terminal bldg.</t>
  </si>
  <si>
    <t>G-Berth Shed (New meter)</t>
  </si>
  <si>
    <t>G-Berth Shed (Against inside wall)</t>
  </si>
  <si>
    <t>G-Berth mess &amp; ablution.</t>
  </si>
  <si>
    <t>G-Berth Quay office</t>
  </si>
  <si>
    <t>H-Berth Security kiosk</t>
  </si>
  <si>
    <t>H-Berth Shed</t>
  </si>
  <si>
    <t>J-Berth mess &amp; ablution</t>
  </si>
  <si>
    <t>J-Berth Shed</t>
  </si>
  <si>
    <t>J-Berth store &amp; Toilets</t>
  </si>
  <si>
    <t>Operations Rail to rail control block offices</t>
  </si>
  <si>
    <t>Forklift depot</t>
  </si>
  <si>
    <t>L-Berth Mess &amp; Ablution bldg</t>
  </si>
  <si>
    <t>L-Berth Security bldg.</t>
  </si>
  <si>
    <t>J-Berth Security kiosk</t>
  </si>
  <si>
    <t>Commercial Cold Store (Duncan Dock) (pty) ltd</t>
  </si>
  <si>
    <t>SAS Unitie M-Berth</t>
  </si>
  <si>
    <t>Security hut (M-Berth)</t>
  </si>
  <si>
    <t>Boss marine</t>
  </si>
  <si>
    <t>Resource Ballast</t>
  </si>
  <si>
    <t>RCYC Water supply to ships.</t>
  </si>
  <si>
    <t>RCYC (inside repair area)</t>
  </si>
  <si>
    <t>RCYC (entrance - inside)</t>
  </si>
  <si>
    <t>RCYC (entrance - outside)</t>
  </si>
  <si>
    <t>RCYC (kitchen area)</t>
  </si>
  <si>
    <t>Sailing School (RCYC)</t>
  </si>
  <si>
    <t>International Yacht Brokers Cape (pty) ltd</t>
  </si>
  <si>
    <t>Spoornet (opposite RCYC)</t>
  </si>
  <si>
    <t>Globe Engineering Works (pty) ltd</t>
  </si>
  <si>
    <t>Misplon bridge Security building</t>
  </si>
  <si>
    <t>JJ van Greunen</t>
  </si>
  <si>
    <t>De Beers</t>
  </si>
  <si>
    <t>Harbour Weld</t>
  </si>
  <si>
    <t>Fusion Hydraulics CC</t>
  </si>
  <si>
    <t>MRH</t>
  </si>
  <si>
    <t>NNA</t>
  </si>
  <si>
    <t>SGB Scaffolding</t>
  </si>
  <si>
    <t>Hazard Marine CC</t>
  </si>
  <si>
    <t>Marine manager CC Propnet</t>
  </si>
  <si>
    <t>Quantum leap</t>
  </si>
  <si>
    <t>Cape Diving (Pty) Ltd</t>
  </si>
  <si>
    <t>NPA Staff SDD ablution (Grant Walker-Dockmaster)</t>
  </si>
  <si>
    <t>Dock Master's office</t>
  </si>
  <si>
    <t>ALBATROSS (trevshan)</t>
  </si>
  <si>
    <t>Globe Engineering (office block &amp; Ablution).</t>
  </si>
  <si>
    <t>Supply pipe for lessees in SSD area.</t>
  </si>
  <si>
    <t>Security hut SSD boom entrance</t>
  </si>
  <si>
    <t>The Pure Cane Molasses Co.</t>
  </si>
  <si>
    <t>Elekt. Werkwinkel</t>
  </si>
  <si>
    <t>Taipei Liaison office</t>
  </si>
  <si>
    <t>South East Marine services (pty) ltd</t>
  </si>
  <si>
    <t>Nautilus (pty) ltd</t>
  </si>
  <si>
    <t>Marine Slops (pty) ltd</t>
  </si>
  <si>
    <t>Albatross Offshore Services</t>
  </si>
  <si>
    <t>To be confirmed</t>
  </si>
  <si>
    <t>Elgin Brown Hamer (pty) ltd</t>
  </si>
  <si>
    <t>Security hut SSDb</t>
  </si>
  <si>
    <t>Watermain feeding Landing Wall.</t>
  </si>
  <si>
    <t>Crossberth Cold Stores (PTY) LTD</t>
  </si>
  <si>
    <t>Feedline to Caltex area.</t>
  </si>
  <si>
    <t>Security hut Tanker basin</t>
  </si>
  <si>
    <t>Astron Energy (PTY) LTD</t>
  </si>
  <si>
    <t>BP, Caltex, SA Energy Co, Shell (JBS)</t>
  </si>
  <si>
    <t>Fire Dept. Tanker basin 2 - NPA</t>
  </si>
  <si>
    <t>Fire Dept. (Steel scrap yard - Reclaimed Area).</t>
  </si>
  <si>
    <t>Pump room on Eastern Mole No.2</t>
  </si>
  <si>
    <t>Mess &amp; Ablution on Eastern Mole No.2.</t>
  </si>
  <si>
    <t>Toilet on Eastern Mole No.2.</t>
  </si>
  <si>
    <t>Telkom SA ltd</t>
  </si>
  <si>
    <t>Standpipe TAP</t>
  </si>
  <si>
    <t>FFS</t>
  </si>
  <si>
    <t>Cape Town Bulk Storage (pty) ltd FFS</t>
  </si>
  <si>
    <t>Cape Town Bulk Storage (pty) ltd</t>
  </si>
  <si>
    <t>Elliott Basin security bldg</t>
  </si>
  <si>
    <t>Dorbyl Marine (pty) ltd.</t>
  </si>
  <si>
    <t>Dorbyl Marine (pty) ltd (right next to workshop)</t>
  </si>
  <si>
    <t>Dorbyl Marine (pty) ltd (workshop) (inside building)</t>
  </si>
  <si>
    <t>Globe Engineering (domestic main)</t>
  </si>
  <si>
    <t>Globe Engineering</t>
  </si>
  <si>
    <t>Elliott Basin ring feed meter</t>
  </si>
  <si>
    <t>Indo Atlantic Fishing (SHIPPING)</t>
  </si>
  <si>
    <t>Theodore Luis Camara</t>
  </si>
  <si>
    <t>Mechanical workshop</t>
  </si>
  <si>
    <t>Shop 24</t>
  </si>
  <si>
    <t>Shop 24 mess &amp; ablution for general workers.</t>
  </si>
  <si>
    <t xml:space="preserve"> CARRIED FORWARD </t>
  </si>
  <si>
    <t xml:space="preserve">Farocean marine (Damen Shipping)  </t>
  </si>
  <si>
    <t>Bassticks</t>
  </si>
  <si>
    <t>Damen Shipping (Back yard).</t>
  </si>
  <si>
    <t>Panama Jacks (pty) ltd</t>
  </si>
  <si>
    <t xml:space="preserve">Damen </t>
  </si>
  <si>
    <t>Royal Cape Yacht Club (meter that supplies yachts)</t>
  </si>
  <si>
    <t>Security hut Quay 500</t>
  </si>
  <si>
    <t xml:space="preserve">Quay 500 Polution. </t>
  </si>
  <si>
    <t>Ro-Ro Pier (Quay 500) Mountain side</t>
  </si>
  <si>
    <t>WBHO Work site (Panama Jacks)</t>
  </si>
  <si>
    <t>Damen Shipping (Panama Jacks side)</t>
  </si>
  <si>
    <t>WBHO Container (Medite bldg.)</t>
  </si>
  <si>
    <t>Civil Store under BS bridge</t>
  </si>
  <si>
    <t>Crest Chemicals</t>
  </si>
  <si>
    <t>Lusitania Frozen Goods Container Road</t>
  </si>
  <si>
    <t>R.J.Sauthey (Scaffolding)</t>
  </si>
  <si>
    <t>Old Container link (Grindrod Logistics) (SACD)</t>
  </si>
  <si>
    <t>Caltex service station Marine Drive/Astron Energy (PTY) LTD</t>
  </si>
  <si>
    <t>TCP (Ismail)</t>
  </si>
  <si>
    <t>Security gate NPA Paarden Eiland</t>
  </si>
  <si>
    <t>Joint Bunkering Services Container Road</t>
  </si>
  <si>
    <t>Shmidthauser</t>
  </si>
  <si>
    <t>Y &amp; L Frozen Fish Enterprises Container Road</t>
  </si>
  <si>
    <t>M.M.Hilario</t>
  </si>
  <si>
    <t>BSD Weigh bridge</t>
  </si>
  <si>
    <t>Container Terminal drivers mess &amp; ablution. ( Reverse)</t>
  </si>
  <si>
    <t>Container Terminal drivers mess &amp; ablution.</t>
  </si>
  <si>
    <t>Security bldg (Quay 700)</t>
  </si>
  <si>
    <t>WBHO Site office (Quay 700)</t>
  </si>
  <si>
    <t>SAPO ski-cabin</t>
  </si>
  <si>
    <t>Vehicle Testing Centre (old) (Kershaw 073 257 1736)</t>
  </si>
  <si>
    <t>Vehicle Repair Centre (Freight Dynamics)</t>
  </si>
  <si>
    <t>Container Fruit Terminal (inside Fire Control room)</t>
  </si>
  <si>
    <t>Helicopter Africa (pty) ltd</t>
  </si>
  <si>
    <t>Makhulu</t>
  </si>
  <si>
    <t>Blastrite (pty) ltd</t>
  </si>
  <si>
    <t>Road to Rail building</t>
  </si>
  <si>
    <t xml:space="preserve">Spoornet (Bay Road) </t>
  </si>
  <si>
    <t>Tryang Trading Import &amp; Export (Pty) Ltd</t>
  </si>
  <si>
    <t>Optimal Maintenance services CC</t>
  </si>
  <si>
    <t xml:space="preserve">Raw Engineering CC </t>
  </si>
  <si>
    <t>Helicopter Heli Pad Cold Storage</t>
  </si>
  <si>
    <t>Transea Shipping Services (Pty) Ltd</t>
  </si>
  <si>
    <t>PIP Site main meter (Entrance)</t>
  </si>
  <si>
    <t>SACD PIP Site</t>
  </si>
  <si>
    <t>Eskom PIP site</t>
  </si>
  <si>
    <t>Supply and install a new 300 mm water meter compatible with AMR technology including all necessary fittings, couplings, bolts, sealants etc.</t>
  </si>
  <si>
    <t>East Coast Containers</t>
  </si>
  <si>
    <t>CCC Municipal water meter at Marine Drive.</t>
  </si>
  <si>
    <t>Magmaster</t>
  </si>
  <si>
    <t>Two Oceans Boat Sales Marine Drive</t>
  </si>
  <si>
    <t>Province Log Cabins Marine Drive</t>
  </si>
  <si>
    <t xml:space="preserve">RME is occupying a site next to House of Cabin. </t>
  </si>
  <si>
    <t>Shop 17</t>
  </si>
  <si>
    <t>Civil Depot watermain</t>
  </si>
  <si>
    <t>Roro Control office &amp; abl. BSD</t>
  </si>
  <si>
    <t>Old SACD site (TCP - Bert)</t>
  </si>
  <si>
    <t>New Container Entrance to Terminal</t>
  </si>
  <si>
    <t>Old Mediterranean Shipping building</t>
  </si>
  <si>
    <t>Quay 501 Container control office &amp; abl. BSD</t>
  </si>
  <si>
    <t>Quay 601 Container control office &amp; abl. BSD</t>
  </si>
  <si>
    <t>Quay 602 Container control office &amp; abl. BSD</t>
  </si>
  <si>
    <t>Quay 603 Container control office &amp; abl. BSD</t>
  </si>
  <si>
    <t>Quay 604 Container control office &amp; abl. BSD</t>
  </si>
  <si>
    <t>Quay 602 Container control office &amp; abl. BSD seaside</t>
  </si>
  <si>
    <t>Container Terminal building</t>
  </si>
  <si>
    <t>Chevron (Tanker Basin Cross Berth)</t>
  </si>
  <si>
    <t>Joint Bunkering Services (TBXB)</t>
  </si>
  <si>
    <t>Quay 502 Container control office &amp; abl. BSD</t>
  </si>
  <si>
    <t>WBHO</t>
  </si>
  <si>
    <t>PIP Site (S a fence &amp; Gate)</t>
  </si>
  <si>
    <t>PIP site (Christopher Clement)</t>
  </si>
  <si>
    <t xml:space="preserve">Proticon Containers </t>
  </si>
  <si>
    <t>Q 501 (Security) Robben Eiland</t>
  </si>
  <si>
    <t>PIP SITE NEW SECURITY BLDG</t>
  </si>
  <si>
    <t>DAMEN SPRAY ROOM</t>
  </si>
  <si>
    <t>Etlin International (pty) ltd (Cape Cold Storage) Heli pad</t>
  </si>
  <si>
    <t xml:space="preserve">CONTAINER X-RAY </t>
  </si>
  <si>
    <t>SJW CIVILS</t>
  </si>
  <si>
    <t>Servest Marine</t>
  </si>
  <si>
    <t>Shounters Kiosk Blue Store</t>
  </si>
  <si>
    <t>Washing Bay TPT</t>
  </si>
  <si>
    <t>De Beers @ L-Berth</t>
  </si>
  <si>
    <t>Construction @ Eastern Mole</t>
  </si>
  <si>
    <t>Next to old Fire</t>
  </si>
  <si>
    <t>FFS New Buildings</t>
  </si>
  <si>
    <t>Security bldg (Quay 500) new meter</t>
  </si>
  <si>
    <t>Ams Construction (Ocean Road)</t>
  </si>
  <si>
    <t>Replacement of energy meters in various locations (Three Phase)</t>
  </si>
  <si>
    <t>Supply, install, configure, test and commission Smart Electricity Meters for measurement of different electrical parameters listed elsewhere in the document including Active energy (kWh/MWh), Reactive energy (kVArh/MVArh), Apparent energy (kVAh/MVAh) etc.,</t>
  </si>
  <si>
    <t>Supply and Install Metering panels for substations.</t>
  </si>
  <si>
    <t>Supply and install signal repeaters to be linked to closest meters and gateway.</t>
  </si>
  <si>
    <t>Supply, installation, configure and integrate the metering gateways onto the LAN and utilities management system for uploading water meter data. I</t>
  </si>
  <si>
    <t>PORT OF SALDANHA</t>
  </si>
  <si>
    <t>METER No. 01 Replacement of the meter including associated components 
Meter size: 300mm, existing pipe material is u-PVC</t>
  </si>
  <si>
    <t>METER No. 02 Replacement of the meter including associated components 
Meter size: 75mm, existing pipe material is u-PVC</t>
  </si>
  <si>
    <t>METER No. 03 Replacement of the meter including associated components 
Meter size: 200mm, existing pipe material is u-PVC</t>
  </si>
  <si>
    <t>METER No. 04 Replacement of the meter including associated components 
Meter size: 50mm, existing pipe material is u-PVC</t>
  </si>
  <si>
    <t>METER No. 05 Replacement of the meter including associated components 
Meter size: 32mm, existing pipe material is Polycop</t>
  </si>
  <si>
    <t>METER No. 06 Replacement of the meter including associated components 
Meter size: 32mm, existing pipe material is Polycop</t>
  </si>
  <si>
    <t>METER No. 07 Replacement of the meter including associated components 
Meter size: 32mm, existing pipe material is Polycop</t>
  </si>
  <si>
    <t>METER No. 08 Replacement of the meter including associated components 
Meter size: 200mm, existing pipe material is u-PVC</t>
  </si>
  <si>
    <t>METER No. 09 Replacement of the meter including associated components 
Meter size: 75mm, existing pipe material is HDPE</t>
  </si>
  <si>
    <t>METER No. 10 Replacement of the meter including associated components 
Meter size: 75mm, existing pipe material is u-PVC</t>
  </si>
  <si>
    <t>METER No. 11 Replacement of the meter including associated components 
Meter size: 22mm, existing pipe material is Polycop</t>
  </si>
  <si>
    <t>Supply and install a 22mm water meter compatible with AMR technology, flanged on both ends and fitted to new-flanged pipes including all necessary gaskets, bolts, sealants etc.</t>
  </si>
  <si>
    <t>METER No. 14 Replacement of the meter including associated components 
Meter size: 160mm, existing pipe material is u-PVC</t>
  </si>
  <si>
    <t>METER No. 15 Replacement of the meter including associated components 
Meter size: 100mm, existing pipe material is u-PVC/HDPE</t>
  </si>
  <si>
    <t>METER No. 18 Replacement of the meter including associated components 
Meter size: 150mm, existing pipe material is Asbestos Cement</t>
  </si>
  <si>
    <t>METER No. 19 Replacement of the meter including associated components 
Meter size: 100mm, existing pipe material is Asbestos Cement</t>
  </si>
  <si>
    <t>METER No. 20 Replacement of the meter including associated components 
Meter size: 160mm, existing pipe material is u-PVC</t>
  </si>
  <si>
    <t>METER No. 21 Replacement of the meter including associated components 
Meter size: 50mm, existing pipe material is u-PVC</t>
  </si>
  <si>
    <t>METER No. 22 Replacement of the meter including associated components 
Meter size: 75mm, existing pipe material is u-PVC</t>
  </si>
  <si>
    <t>METER No. 23 Replacement of the meter including associated components 
Meter size: 160mm, existing pipe material is u-PVC</t>
  </si>
  <si>
    <t>METER No. 25 Replacement of the meter including associated components 
Meter size: 100mm, existing pipe material is Asbestos Cement</t>
  </si>
  <si>
    <t>METER No. 26 Replacement of the meter including associated components 
Meter size: 22mm, existing pipe material is Polycop</t>
  </si>
  <si>
    <t>METER No. 28 Replacement of the meter including associated components 
Meter size: 100mm, existing pipe material is Asbestos Cement</t>
  </si>
  <si>
    <t>METER No. 30 Replacement of the meter including associated components 
Meter size: 100mm, existing pipe material is Asbestos Cement</t>
  </si>
  <si>
    <t>METER No. 31 Replacement of the meter including associated components 
Meter size: 100mm, existing pipe material is u-PVC</t>
  </si>
  <si>
    <t>METER No. 32 Replacement of the meter including associated components 
Meter size: 75mm, existing pipe material is u-PVC</t>
  </si>
  <si>
    <t>METER No. 33 Replacement of the meter including associated components 
Meter size: 75mm, existing pipe material is u-PVC</t>
  </si>
  <si>
    <t>METER No. 35 Replacement of the meter including associated components 
Meter size: 200mm, existing pipe material is Galvanised Steel</t>
  </si>
  <si>
    <t>METER No. 36 Replacement of the meter including associated components 
Meter size: 150mm, existing pipe material is Asbestos Cement</t>
  </si>
  <si>
    <t>METER No. 37 Replacement of the meter including associated components 
Meter size: 75mm, existing pipe material is Asbestos Cement</t>
  </si>
  <si>
    <t>METER No. 40 Replacement of the meter including associated components 
Meter size: 100mm, existing pipe material is Asbestos Cement</t>
  </si>
  <si>
    <t>METER No. 43 Replacement of the meter including associated components 
Meter size: 75mm, existing pipe material is Steel</t>
  </si>
  <si>
    <t>METER No. 44 Replacement of the meter including associated components 
Meter size: 75mm, existing pipe material is Steel</t>
  </si>
  <si>
    <t>METER No. 45 Replacement of the meter including associated components 
Meter size: 75mm, existing pipe material is Steel</t>
  </si>
  <si>
    <t>METER No. 47 Replacement of the meter including associated components 
Meter size: 32mm, existing pipe material is Polycop</t>
  </si>
  <si>
    <t>METER No. 49 Replacement of the meter including associated components 
Meter size: 75mm, existing pipe material is u-PVC</t>
  </si>
  <si>
    <r>
      <rPr>
        <b/>
        <sz val="11"/>
        <color theme="1"/>
        <rFont val="Tahoma"/>
        <family val="2"/>
      </rPr>
      <t xml:space="preserve">Above Ground Installation </t>
    </r>
    <r>
      <rPr>
        <sz val="11"/>
        <color theme="1"/>
        <rFont val="Tahoma"/>
        <family val="2"/>
      </rPr>
      <t xml:space="preserve">
</t>
    </r>
  </si>
  <si>
    <t>METER No. 27 Replacement of the meter including associated components 
Meter size: 22mm, existing pipe material is Polycop</t>
  </si>
  <si>
    <t>Decommission and remove the existing installation.</t>
  </si>
  <si>
    <t>METER No. 29 Replacement of the meter including associated components 
Meter size: 75mm, existing pipe material is Steel</t>
  </si>
  <si>
    <t>METER No. 46 Replacement of the meter including associated components 
Meter size: 75mm, existing pipe material is Steel</t>
  </si>
  <si>
    <t>METER No. 13 Installation of New meter including associated components 
Meter size: 200mm, existing pipe material is u-PVC</t>
  </si>
  <si>
    <t>Supply and install 200mm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</si>
  <si>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a 200mm swing check valve flanged on both ends and fitted to new flanged pipes including all necessary gaskets, bolts, sealants etc.</t>
  </si>
  <si>
    <t>Supply and install a 200mm In-line strainer, flanged on both ends and fitted to new flanged pipes including all necessary gaskets, bolts, sealants etc.</t>
  </si>
  <si>
    <t>METER No. 34 Installation of New meter including associated components 
Meter size: 110mm, existing pipe material is u-PVC</t>
  </si>
  <si>
    <t>Supply and install 110mm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</si>
  <si>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a 110mm swing check valve flanged on both ends and fitted to new flanged pipes including all necessary gaskets, bolts, sealants etc.</t>
  </si>
  <si>
    <t>Supply and install a 110mm In-line strainer, flanged on both ends and fitted to new flanged pipes including all necessary gaskets, bolts, sealants etc.</t>
  </si>
  <si>
    <t>Supply and install a 110mm water meter compatible with AMR technology, flanged on both ends and fitted to new-flanged pipes including all necessary gaskets, bolts, sealants etc.</t>
  </si>
  <si>
    <t>METER No. 38 Installation of New meter including associated components 
Meter size: 50mm, existing pipe material is u-PVC</t>
  </si>
  <si>
    <t>Supply and install 50mm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</si>
  <si>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a 50mm swing check valve flanged on both ends and fitted to new flanged pipes including all necessary gaskets, bolts, sealants etc.</t>
  </si>
  <si>
    <t>Supply and install a 50mm In-line strainer, flanged on both ends and fitted to new flanged pipes including all necessary gaskets, bolts, sealants etc.</t>
  </si>
  <si>
    <t>METER No. 39 Installation of New meter including associated components 
Meter size: 50mm, existing pipe material is HDPE</t>
  </si>
  <si>
    <t>Supply and install 40mm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</si>
  <si>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a 40mm swing check valve flanged on both ends and fitted to new flanged pipes including all necessary gaskets, bolts, sealants etc.</t>
  </si>
  <si>
    <t>Supply and install a 40mm In-line strainer, flanged on both ends and fitted to new flanged pipes including all necessary gaskets, bolts, sealants etc.</t>
  </si>
  <si>
    <t>Supply and install a 40mm water meter compatible with AMR technology, flanged on both ends and fitted to new-flanged pipes including all necessary gaskets, bolts, sealants etc.</t>
  </si>
  <si>
    <t>METER No. 41 Installation of New meter including associated components 
Meter size: 100mm, existing pipe material is Asbestos Cement</t>
  </si>
  <si>
    <t>Supply and install 100mm diameter steel pipes each approximately 1.4m in length, flanged on both ends and fitted on either end of manhole to existing flanged asbestos pipes and in new manholes including sealing off ends of manholes, support/thrust blocks, etc., gaskets, bolts, sealants etc.</t>
  </si>
  <si>
    <t>Supply and install a 100mm swing check valve flanged on both ends and fitted to new flanged pipes including all necessary gaskets, bolts, sealants etc.</t>
  </si>
  <si>
    <t>Supply and install a 100mm In-line strainer, flanged on both ends and fitted to new flanged pipes including all necessary gaskets, bolts, sealants etc.</t>
  </si>
  <si>
    <t>METER No. 42 Installation of New meter including associated components 
Meter size: 110mm, existing pipe material is u-PVC</t>
  </si>
  <si>
    <t>METER No. 48 Installation of New meter including associated components 
Meter size: 160mm, existing pipe material is u-PVC</t>
  </si>
  <si>
    <t>METER No. 50 Installation of New meter including associated components 
Meter size: 110mm, existing pipe material is u-PVC</t>
  </si>
  <si>
    <t>METER No. 51 Installation of New meter including associated components 
Meter size: 110mm, existing pipe material is u-PVC</t>
  </si>
  <si>
    <t xml:space="preserve">SUPPLY AND INSTALLATION OF SMART ELECTRICITY METER READING DEVICES </t>
  </si>
  <si>
    <t>Supply and Install Current Transformer for Medium Voltage feeders.</t>
  </si>
  <si>
    <t xml:space="preserve">Supply, install and configure a new smart energy meter with all the necessary comms required (communication module, GSM antenna etc.), </t>
  </si>
  <si>
    <t>Supply and install a media converter</t>
  </si>
  <si>
    <t>Supply, installation, configure and integrate the metering gateways onto the LAN and utilities management system for uploading water meter data. Including civil and structural works and all appurtenances</t>
  </si>
  <si>
    <t>RICHARDS BAY</t>
  </si>
  <si>
    <t>DURBAN</t>
  </si>
  <si>
    <t>EAST LONDON</t>
  </si>
  <si>
    <t>NGQURA</t>
  </si>
  <si>
    <t>PORT ELIZABETH</t>
  </si>
  <si>
    <t>MOSSEL BAY</t>
  </si>
  <si>
    <t>CAPE TOWN</t>
  </si>
  <si>
    <t>SALDANHA</t>
  </si>
  <si>
    <t xml:space="preserve">CIDB CONTRACT SKILLS DEVELOPMENT GOALS (CSDG) 
(0.25% FACTOR X SUB TOTAL 1)  </t>
  </si>
  <si>
    <t>ALLOW THE SUM OF 0.2% OF SUB TOTAL 2 FOR THE CIDB BUILD FEE</t>
  </si>
  <si>
    <t xml:space="preserve">ENTERPRISE DEVELOPMENT </t>
  </si>
  <si>
    <t>CIDB B.U.I.L.D PROGRAMME</t>
  </si>
  <si>
    <t>Enterprise Development (CIDB B.U.I.L.D PROGRAM)
Indirect Targeting for Enterprise Development though Construction Works Contracts, Gazette Notice No.36190 of 25 February 2013
(a) Enterprise Development of Targeted Enterprise or JV partners</t>
  </si>
  <si>
    <t>(a.1) Needs Analysis and Enterprise Development Plan per Targeted Enterprise 
(An amount of R5000 per region)</t>
  </si>
  <si>
    <t>(a.2) Monitoring and Interim Reporting per Targeted Enterprise</t>
  </si>
  <si>
    <t>(a.3) Project Completion Report per Targeted Enterprise</t>
  </si>
  <si>
    <t>Item</t>
  </si>
  <si>
    <t>Per Quarter</t>
  </si>
  <si>
    <t>SUB -TOTAL 1</t>
  </si>
  <si>
    <t>SUB -TOTAL 2</t>
  </si>
  <si>
    <t>5</t>
  </si>
  <si>
    <t>1.8</t>
  </si>
  <si>
    <t>1.9</t>
  </si>
  <si>
    <t>1.10</t>
  </si>
  <si>
    <t>1.11</t>
  </si>
  <si>
    <t>1.12</t>
  </si>
  <si>
    <t>1.13</t>
  </si>
  <si>
    <t>1.14</t>
  </si>
  <si>
    <t>2.9</t>
  </si>
  <si>
    <t>2.11</t>
  </si>
  <si>
    <t>METER No. 03 Installation of New meter including associated components 
Meter size: 160mm, existing pipe material is u-PVC</t>
  </si>
  <si>
    <t>4.10</t>
  </si>
  <si>
    <t>METER No. 05 Installation of New meter including associated components 
Meter size: 160mm, existing pipe material is u-PVC</t>
  </si>
  <si>
    <t>6.10</t>
  </si>
  <si>
    <t>METER No. 07 Installation of New meter including associated components 
Meter size: 160mm, existing pipe material is u-PVC</t>
  </si>
  <si>
    <t>8.10</t>
  </si>
  <si>
    <t>10.1</t>
  </si>
  <si>
    <t>CARRIED FORWARD TO SUMMARY NGQURA</t>
  </si>
  <si>
    <t xml:space="preserve"> CARRIED FORWARD TO SUMMARY PE</t>
  </si>
  <si>
    <t>CARRIED FORWARD TO SUMMARY PE</t>
  </si>
  <si>
    <t xml:space="preserve"> CARRIED FORWARD SUMMARY PE</t>
  </si>
  <si>
    <t xml:space="preserve"> CARRIED FORWARD TO SUMMARY MSB</t>
  </si>
  <si>
    <t xml:space="preserve"> CARRIED FORWARD</t>
  </si>
  <si>
    <t xml:space="preserve"> CARRIED FORWARD TO SUMMARY CPT</t>
  </si>
  <si>
    <t xml:space="preserve"> CARRIED FORWARD  TO SUMMARY SLD</t>
  </si>
  <si>
    <t xml:space="preserve"> CARRIED FORWARD TO SUMMARY SLD</t>
  </si>
  <si>
    <t xml:space="preserve"> CARRIED FORWARD TO SUMMARY EL</t>
  </si>
  <si>
    <t>CARRIED FORWARD TO SUMMARY DBN</t>
  </si>
  <si>
    <t xml:space="preserve"> CARRIED FORWARD TO SUMMARY RCB</t>
  </si>
  <si>
    <t>10.2</t>
  </si>
  <si>
    <t>10.3</t>
  </si>
  <si>
    <t>10.4</t>
  </si>
  <si>
    <t>10.5</t>
  </si>
  <si>
    <t>10.6</t>
  </si>
  <si>
    <t>10.7</t>
  </si>
  <si>
    <t>10.8</t>
  </si>
  <si>
    <t>10.9</t>
  </si>
  <si>
    <t>Note: Tenderers must incorporate the B.U.I.L.D Participation Fee of 0.2%. Transnet will withhold this percentage and it will be paid directly to CIDB as per the below:
"In terms of section 23 (3) of the CIDB Act, Transnet must pay to the CIDB a prescribed percentage of 0.2% of the total tender value..."</t>
  </si>
  <si>
    <t xml:space="preserve"> </t>
  </si>
  <si>
    <t>R</t>
  </si>
  <si>
    <t>63</t>
  </si>
  <si>
    <t xml:space="preserve"> CARRIED FORWARD TO FINAL SUMMARY</t>
  </si>
  <si>
    <t>NET TOTAL OF TENDER CARRIED FORWARD TO FORM OF OFFER EXCL. VAT</t>
  </si>
  <si>
    <t>Supply and install 160mm dia. spool pieces approximately 250 mm in lenght flanged on both ends and fitted to meter, strainer &amp; valve including all necessary, gaskets, bolts, sealants etc.</t>
  </si>
  <si>
    <t>Supply and install 110mm dia. spool pieces approximately 250mm in length flanged on both ends and fitted to meter, strainer &amp; valve including all necessary, gaskets, bolts, sealants etc.</t>
  </si>
  <si>
    <t>Supply and install 200mm dia. spool pieces approximately 250mm in length flanged on both ends and fitted to meter, strainer &amp; valve including all necessary, gaskets, bolts, sealants etc.</t>
  </si>
  <si>
    <t>Supply and install 160mm dia. spool pieces approximately 250mm in length flanged on both ends and fitted to meter, strainer &amp; valve including all necessary, gaskets, bolts, sealants etc.</t>
  </si>
  <si>
    <t>Supply and install 50mm dia. spool pieces approximately 250mm in length flanged on both ends and fitted to meter, strainer &amp; valve including all necessary, gaskets, bolts, sealants etc.</t>
  </si>
  <si>
    <t>Supply and install 40mm dia. spool pieces approximately 250mm in length flanged on both ends and fitted to meter, strainer &amp; valve including all necessary, gaskets, bolts, sealants etc.</t>
  </si>
  <si>
    <t>Supply and install 100mm dia. spool pieces approximately 250mm in length flanged on both ends and fitted to meter, strainer &amp; valve including all necessary, gaskets, bolts, sealants etc.</t>
  </si>
  <si>
    <t>Supply and install 110mm dia. spool pieces approximately 250mm in lenght flanged on both ends and fitted to meter, strainer &amp; valve including all necessary, gaskets, bolts, sealants etc.</t>
  </si>
  <si>
    <t>Supply and install 160mm dia. spool pieces iapproximately 250mm in length flanged on both ends and fitted to meter, strainer &amp; valve including all necessary, gaskets, bolts, sealants etc.</t>
  </si>
  <si>
    <t>Supply and install 160mm dia spool pieces approximately 250mm in length flanged on both ends and fitted to meter, strainer &amp; valve including all necessary, gaskets, bolts, sealants etc.</t>
  </si>
  <si>
    <t>Supply and install 300mm dia. flanged HDPE  stub flange adaptor to AC pipe connection to exterior of the chamber including gaskets, bolts, sealants, etc.</t>
  </si>
  <si>
    <t>Supply and install 150mm dia. flanged HDPE  stub flange adaptor to AC pipe connection to exterior of the chamber including gaskets, bolts, sealants, etc.</t>
  </si>
  <si>
    <t>Supply and install 250mm dia. flanged HDPE  stub flange adaptor to AC pipe connection to exterior of the chamber including gaskets, bolts, sealants, etc.</t>
  </si>
  <si>
    <t>Supply and install 100mm dia. flanged HDPE  stub flange adaptor to AC pipe connection to exterior of the chamber including gaskets, bolts, sealants, etc.</t>
  </si>
  <si>
    <t>Supply and install 50mm dia. flanged HDPE  stub flange adaptor to AC pipe connection to exterior of the chamber including gaskets, bolts, sealants, etc.</t>
  </si>
  <si>
    <t>Supply and install 200mm dia. flanged HDPE  stub flange adaptor to AC pipe connection to exterior of the chamber including gaskets, bolts, sealants, etc.</t>
  </si>
  <si>
    <t>Supply and install 75mm dia. flanged HDPE  stub flange adaptor to AC pipe connection to exterior of the chamber including gaskets, bolts, sealants, etc.</t>
  </si>
  <si>
    <t>Supply and install 20mm dia. flanged HDPE  stub flange adaptor to AC pipe connection to exterior of the chamber including gaskets, bolts, sealants, etc.</t>
  </si>
  <si>
    <t>Supply and install 250mm dia. flanged HDPE  stub flange adaptor to AC pipe connectionC to exterior of the chamber including gaskets, bolts, sealants, etc.</t>
  </si>
  <si>
    <t>Supply and install 25mm dia. flanged HDPE  stub flange adaptor to AC pipe connection to exterior of the chamber including gaskets, bolts, sealants,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</si>
</sst>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_ &quot;R&quot;\ * #,##0.00_ ;_ &quot;R&quot;\ * \-#,##0.00_ ;_ &quot;R&quot;\ * &quot;-&quot;??_ ;_ @_ "/>
    <numFmt numFmtId="166" formatCode="General&quot; &quot;"/>
    <numFmt numFmtId="167" formatCode="General\ "/>
    <numFmt numFmtId="168" formatCode="0.0%"/>
    <numFmt numFmtId="169" formatCode="0.0"/>
  </numFmts>
  <fonts count="24" x14ac:knownFonts="1">
    <font>
      <sz val="10"/>
      <color theme="1"/>
      <name val="Arial"/>
    </font>
    <font>
      <sz val="11"/>
      <color theme="1"/>
      <name val="Calibri"/>
      <family val="2"/>
      <scheme val="minor"/>
    </font>
    <font>
      <sz val="11"/>
      <color theme="1"/>
      <name val="Calibri"/>
      <family val="2"/>
      <scheme val="minor"/>
    </font>
    <font>
      <b/>
      <sz val="10"/>
      <color theme="1"/>
      <name val="Arial"/>
      <family val="2"/>
    </font>
    <font>
      <sz val="10"/>
      <color theme="1"/>
      <name val="Arial"/>
      <family val="2"/>
    </font>
    <font>
      <b/>
      <sz val="10"/>
      <color theme="1"/>
      <name val="Tahoma"/>
      <family val="2"/>
    </font>
    <font>
      <sz val="10"/>
      <color theme="1"/>
      <name val="Tahoma"/>
      <family val="2"/>
    </font>
    <font>
      <u/>
      <sz val="10"/>
      <color theme="1"/>
      <name val="Tahoma"/>
      <family val="2"/>
    </font>
    <font>
      <sz val="10"/>
      <color rgb="FF00008B"/>
      <name val="Tahoma"/>
      <family val="2"/>
    </font>
    <font>
      <b/>
      <u/>
      <sz val="10"/>
      <color theme="1"/>
      <name val="Tahoma"/>
      <family val="2"/>
    </font>
    <font>
      <sz val="11"/>
      <color theme="1"/>
      <name val="Tahoma"/>
      <family val="2"/>
    </font>
    <font>
      <vertAlign val="superscript"/>
      <sz val="10"/>
      <color theme="1"/>
      <name val="Tahoma"/>
      <family val="2"/>
    </font>
    <font>
      <b/>
      <sz val="11"/>
      <color theme="1"/>
      <name val="Tahoma"/>
      <family val="2"/>
    </font>
    <font>
      <vertAlign val="superscript"/>
      <sz val="11"/>
      <color theme="1"/>
      <name val="Tahoma"/>
      <family val="2"/>
    </font>
    <font>
      <b/>
      <sz val="11"/>
      <color rgb="FF000000"/>
      <name val="Tahoma"/>
      <family val="2"/>
    </font>
    <font>
      <sz val="8"/>
      <name val="Arial"/>
      <family val="2"/>
    </font>
    <font>
      <sz val="11"/>
      <name val="Tahoma"/>
      <family val="2"/>
    </font>
    <font>
      <b/>
      <sz val="11"/>
      <name val="Tahoma"/>
      <family val="2"/>
    </font>
    <font>
      <b/>
      <sz val="10"/>
      <color rgb="FF00008B"/>
      <name val="Tahoma"/>
      <family val="2"/>
    </font>
    <font>
      <sz val="10"/>
      <color rgb="FFFF0000"/>
      <name val="Tahoma"/>
      <family val="2"/>
    </font>
    <font>
      <b/>
      <sz val="10"/>
      <name val="Tahoma"/>
      <family val="2"/>
    </font>
    <font>
      <sz val="10"/>
      <name val="Tahoma"/>
      <family val="2"/>
    </font>
    <font>
      <b/>
      <sz val="10"/>
      <color rgb="FF000000"/>
      <name val="Tahoma"/>
      <family val="2"/>
    </font>
    <font>
      <b/>
      <u/>
      <sz val="10"/>
      <color rgb="FF000000"/>
      <name val="Tahoma"/>
      <family val="2"/>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bottom style="thin">
        <color rgb="FF000000"/>
      </bottom>
      <diagonal/>
    </border>
    <border>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s>
  <cellStyleXfs count="5">
    <xf numFmtId="0" fontId="0" fillId="0" borderId="0"/>
    <xf numFmtId="164" fontId="2" fillId="0" borderId="0" applyFont="0" applyFill="0" applyBorder="0" applyAlignment="0" applyProtection="0"/>
    <xf numFmtId="9" fontId="2" fillId="0" borderId="0" applyFont="0" applyFill="0" applyBorder="0" applyAlignment="0" applyProtection="0"/>
    <xf numFmtId="165" fontId="4" fillId="0" borderId="0" applyFont="0" applyFill="0" applyBorder="0" applyAlignment="0" applyProtection="0"/>
    <xf numFmtId="0" fontId="1" fillId="0" borderId="0"/>
  </cellStyleXfs>
  <cellXfs count="305">
    <xf numFmtId="0" fontId="0" fillId="0" borderId="0" xfId="0"/>
    <xf numFmtId="0" fontId="0" fillId="0" borderId="0" xfId="0" applyAlignment="1">
      <alignment horizontal="left"/>
    </xf>
    <xf numFmtId="168" fontId="0" fillId="0" borderId="0" xfId="2" applyNumberFormat="1" applyFont="1" applyAlignment="1">
      <alignment horizontal="left"/>
    </xf>
    <xf numFmtId="0" fontId="3" fillId="0" borderId="0" xfId="0" applyFont="1"/>
    <xf numFmtId="165" fontId="0" fillId="0" borderId="0" xfId="3" applyFont="1"/>
    <xf numFmtId="0" fontId="5" fillId="0" borderId="0" xfId="0" applyFont="1" applyAlignment="1">
      <alignment vertical="center"/>
    </xf>
    <xf numFmtId="0" fontId="6"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vertical="center"/>
    </xf>
    <xf numFmtId="0" fontId="6" fillId="2" borderId="0" xfId="0" applyFont="1" applyFill="1" applyAlignment="1">
      <alignment horizontal="center" vertical="center"/>
    </xf>
    <xf numFmtId="0" fontId="6" fillId="0" borderId="0" xfId="0" applyFont="1"/>
    <xf numFmtId="0" fontId="5" fillId="0" borderId="0" xfId="0" applyFont="1"/>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165" fontId="5" fillId="2" borderId="1" xfId="3" applyFont="1" applyFill="1" applyBorder="1" applyAlignment="1">
      <alignment horizontal="center" vertical="center" wrapText="1"/>
    </xf>
    <xf numFmtId="165" fontId="5" fillId="2" borderId="1" xfId="3" applyFont="1" applyFill="1" applyBorder="1" applyAlignment="1">
      <alignment horizontal="right" vertical="center"/>
    </xf>
    <xf numFmtId="165" fontId="6" fillId="0" borderId="0" xfId="3" applyFont="1"/>
    <xf numFmtId="165" fontId="5" fillId="2" borderId="1" xfId="3" applyFont="1" applyFill="1" applyBorder="1" applyAlignment="1">
      <alignment horizontal="right" vertical="center" wrapText="1"/>
    </xf>
    <xf numFmtId="0" fontId="6" fillId="2" borderId="0" xfId="0" applyFont="1" applyFill="1" applyAlignment="1">
      <alignment vertical="center"/>
    </xf>
    <xf numFmtId="165" fontId="6" fillId="2" borderId="0" xfId="3" applyFont="1" applyFill="1" applyAlignment="1">
      <alignment horizontal="center" vertical="center"/>
    </xf>
    <xf numFmtId="165" fontId="6" fillId="2" borderId="0" xfId="3" applyFont="1" applyFill="1" applyAlignment="1">
      <alignment vertical="center"/>
    </xf>
    <xf numFmtId="165" fontId="5" fillId="2" borderId="5" xfId="3" applyFont="1" applyFill="1" applyBorder="1" applyAlignment="1">
      <alignment horizontal="right" vertical="center"/>
    </xf>
    <xf numFmtId="0" fontId="6" fillId="2" borderId="0" xfId="0" applyFont="1" applyFill="1"/>
    <xf numFmtId="0" fontId="6" fillId="2" borderId="1" xfId="0" applyFont="1" applyFill="1" applyBorder="1" applyAlignment="1">
      <alignment horizontal="center" vertical="center"/>
    </xf>
    <xf numFmtId="0" fontId="5" fillId="2" borderId="1" xfId="0" applyFont="1" applyFill="1" applyBorder="1" applyAlignment="1">
      <alignment vertical="center"/>
    </xf>
    <xf numFmtId="165" fontId="6" fillId="2" borderId="1" xfId="3" applyFont="1" applyFill="1" applyBorder="1" applyAlignment="1">
      <alignment horizontal="center" vertical="center"/>
    </xf>
    <xf numFmtId="165" fontId="6" fillId="2" borderId="1" xfId="3" applyFont="1" applyFill="1" applyBorder="1" applyAlignment="1">
      <alignment horizontal="right" vertical="center"/>
    </xf>
    <xf numFmtId="164" fontId="6" fillId="2" borderId="0" xfId="1" applyFont="1" applyFill="1"/>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center" wrapText="1"/>
    </xf>
    <xf numFmtId="166" fontId="5" fillId="2" borderId="1" xfId="0" applyNumberFormat="1" applyFont="1" applyFill="1" applyBorder="1" applyAlignment="1">
      <alignment horizontal="center" vertical="center" wrapText="1"/>
    </xf>
    <xf numFmtId="165" fontId="5" fillId="2" borderId="1" xfId="3" applyFont="1" applyFill="1" applyBorder="1" applyAlignment="1">
      <alignment horizontal="center" vertical="center"/>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167" fontId="6" fillId="2" borderId="1" xfId="0" applyNumberFormat="1" applyFont="1" applyFill="1" applyBorder="1" applyAlignment="1">
      <alignment horizontal="center" vertical="center" wrapText="1"/>
    </xf>
    <xf numFmtId="165" fontId="8" fillId="2" borderId="1" xfId="3" applyFont="1" applyFill="1" applyBorder="1" applyAlignment="1" applyProtection="1">
      <alignment horizontal="center" vertical="center"/>
      <protection locked="0"/>
    </xf>
    <xf numFmtId="0" fontId="21" fillId="2" borderId="1" xfId="0" applyFont="1" applyFill="1" applyBorder="1" applyAlignment="1">
      <alignment horizontal="center" vertical="center"/>
    </xf>
    <xf numFmtId="0" fontId="6" fillId="2" borderId="1" xfId="0" applyFont="1" applyFill="1" applyBorder="1" applyAlignment="1">
      <alignment vertical="center" wrapText="1"/>
    </xf>
    <xf numFmtId="0" fontId="5" fillId="2" borderId="1" xfId="0" applyFont="1" applyFill="1" applyBorder="1" applyAlignment="1">
      <alignment vertical="center" wrapText="1"/>
    </xf>
    <xf numFmtId="0" fontId="6" fillId="2" borderId="1" xfId="0" applyFont="1" applyFill="1" applyBorder="1" applyAlignment="1">
      <alignment vertical="center"/>
    </xf>
    <xf numFmtId="49" fontId="6" fillId="2" borderId="1" xfId="0" applyNumberFormat="1" applyFont="1" applyFill="1" applyBorder="1" applyAlignment="1">
      <alignment horizontal="center" vertical="center"/>
    </xf>
    <xf numFmtId="165" fontId="6" fillId="2" borderId="1" xfId="3" applyFont="1" applyFill="1" applyBorder="1" applyAlignment="1">
      <alignment vertical="center"/>
    </xf>
    <xf numFmtId="49" fontId="7" fillId="2" borderId="1" xfId="0" applyNumberFormat="1" applyFont="1" applyFill="1" applyBorder="1" applyAlignment="1">
      <alignment horizontal="left" vertical="center" wrapText="1"/>
    </xf>
    <xf numFmtId="0" fontId="10" fillId="2" borderId="1" xfId="0" applyFont="1" applyFill="1" applyBorder="1" applyAlignment="1">
      <alignment horizontal="center" vertical="center"/>
    </xf>
    <xf numFmtId="0" fontId="10" fillId="2" borderId="1" xfId="0" applyFont="1" applyFill="1" applyBorder="1" applyAlignment="1">
      <alignment vertical="center" wrapText="1"/>
    </xf>
    <xf numFmtId="169" fontId="10" fillId="2" borderId="1" xfId="0" applyNumberFormat="1" applyFont="1" applyFill="1" applyBorder="1" applyAlignment="1">
      <alignment horizontal="center" vertical="center"/>
    </xf>
    <xf numFmtId="2" fontId="10" fillId="2" borderId="1" xfId="0" applyNumberFormat="1" applyFont="1" applyFill="1" applyBorder="1" applyAlignment="1">
      <alignment horizontal="center" vertical="center"/>
    </xf>
    <xf numFmtId="0" fontId="12" fillId="2" borderId="1" xfId="0" applyFont="1" applyFill="1" applyBorder="1" applyAlignment="1">
      <alignment vertical="center"/>
    </xf>
    <xf numFmtId="0" fontId="10" fillId="2" borderId="1" xfId="0" applyFont="1" applyFill="1" applyBorder="1" applyAlignment="1">
      <alignment vertical="center"/>
    </xf>
    <xf numFmtId="0" fontId="16" fillId="2" borderId="1" xfId="0" applyFont="1" applyFill="1" applyBorder="1" applyAlignment="1">
      <alignment vertical="center" wrapText="1"/>
    </xf>
    <xf numFmtId="0" fontId="5" fillId="3" borderId="1" xfId="0" applyFont="1" applyFill="1" applyBorder="1" applyAlignment="1">
      <alignment horizontal="center" vertical="center"/>
    </xf>
    <xf numFmtId="0" fontId="5" fillId="3" borderId="1" xfId="0" applyFont="1" applyFill="1" applyBorder="1" applyAlignment="1">
      <alignment vertical="center" wrapText="1"/>
    </xf>
    <xf numFmtId="0" fontId="6" fillId="3" borderId="1" xfId="0" applyFont="1" applyFill="1" applyBorder="1" applyAlignment="1">
      <alignment horizontal="center" vertical="center"/>
    </xf>
    <xf numFmtId="165" fontId="8" fillId="3" borderId="1" xfId="3" applyFont="1" applyFill="1" applyBorder="1" applyAlignment="1" applyProtection="1">
      <alignment horizontal="center" vertical="center"/>
      <protection locked="0"/>
    </xf>
    <xf numFmtId="165" fontId="6" fillId="3" borderId="1" xfId="3" applyFont="1" applyFill="1" applyBorder="1" applyAlignment="1">
      <alignment horizontal="right" vertical="center"/>
    </xf>
    <xf numFmtId="0" fontId="21" fillId="3" borderId="1" xfId="0" applyFont="1" applyFill="1" applyBorder="1" applyAlignment="1">
      <alignment horizontal="center" vertical="center"/>
    </xf>
    <xf numFmtId="0" fontId="22" fillId="3" borderId="1" xfId="0" applyFont="1" applyFill="1" applyBorder="1" applyAlignment="1">
      <alignment wrapText="1"/>
    </xf>
    <xf numFmtId="49" fontId="6"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left" vertical="center" wrapText="1"/>
    </xf>
    <xf numFmtId="166" fontId="6" fillId="3" borderId="1" xfId="0" applyNumberFormat="1" applyFont="1" applyFill="1" applyBorder="1" applyAlignment="1">
      <alignment horizontal="center" vertical="center" wrapText="1"/>
    </xf>
    <xf numFmtId="165" fontId="6" fillId="3" borderId="1" xfId="3" applyFont="1" applyFill="1" applyBorder="1" applyAlignment="1">
      <alignment horizontal="center" vertical="center"/>
    </xf>
    <xf numFmtId="167" fontId="6" fillId="3" borderId="1" xfId="0" applyNumberFormat="1" applyFont="1" applyFill="1" applyBorder="1" applyAlignment="1">
      <alignment horizontal="center" vertical="center" wrapText="1"/>
    </xf>
    <xf numFmtId="49" fontId="5" fillId="3" borderId="1" xfId="0" applyNumberFormat="1" applyFont="1" applyFill="1" applyBorder="1" applyAlignment="1">
      <alignment horizontal="center" vertical="center" wrapText="1"/>
    </xf>
    <xf numFmtId="166" fontId="5" fillId="3" borderId="1" xfId="0" applyNumberFormat="1" applyFont="1" applyFill="1" applyBorder="1" applyAlignment="1">
      <alignment horizontal="center" vertical="center" wrapText="1"/>
    </xf>
    <xf numFmtId="165" fontId="5" fillId="3" borderId="1" xfId="3" applyFont="1" applyFill="1" applyBorder="1" applyAlignment="1">
      <alignment horizontal="center" vertical="center"/>
    </xf>
    <xf numFmtId="165" fontId="5" fillId="3" borderId="1" xfId="3" applyFont="1" applyFill="1" applyBorder="1" applyAlignment="1">
      <alignment horizontal="right" vertical="center"/>
    </xf>
    <xf numFmtId="0" fontId="5" fillId="3" borderId="1" xfId="0" applyFont="1" applyFill="1" applyBorder="1" applyAlignment="1">
      <alignment horizontal="center" vertical="center" wrapText="1"/>
    </xf>
    <xf numFmtId="165" fontId="5" fillId="3" borderId="1" xfId="3" applyFont="1" applyFill="1" applyBorder="1" applyAlignment="1">
      <alignment horizontal="center" vertical="center" wrapText="1"/>
    </xf>
    <xf numFmtId="165" fontId="6" fillId="3" borderId="1" xfId="3" applyFont="1" applyFill="1" applyBorder="1" applyAlignment="1">
      <alignment vertical="center"/>
    </xf>
    <xf numFmtId="49" fontId="5" fillId="3" borderId="1" xfId="0" applyNumberFormat="1" applyFont="1" applyFill="1" applyBorder="1" applyAlignment="1">
      <alignment horizontal="center" vertical="center"/>
    </xf>
    <xf numFmtId="0" fontId="5" fillId="3" borderId="1" xfId="0" applyFont="1" applyFill="1" applyBorder="1" applyAlignment="1">
      <alignment vertical="center"/>
    </xf>
    <xf numFmtId="165" fontId="18" fillId="3" borderId="1" xfId="3" applyFont="1" applyFill="1" applyBorder="1" applyAlignment="1" applyProtection="1">
      <alignment horizontal="center" vertical="center"/>
      <protection locked="0"/>
    </xf>
    <xf numFmtId="49" fontId="6" fillId="0" borderId="6" xfId="0" applyNumberFormat="1" applyFont="1" applyBorder="1" applyAlignment="1">
      <alignment horizontal="center" vertical="center" wrapText="1"/>
    </xf>
    <xf numFmtId="166" fontId="6" fillId="2" borderId="1" xfId="0" applyNumberFormat="1" applyFont="1" applyFill="1" applyBorder="1" applyAlignment="1">
      <alignment horizontal="right" vertical="center" wrapText="1"/>
    </xf>
    <xf numFmtId="4" fontId="6" fillId="2" borderId="1" xfId="1" applyNumberFormat="1" applyFont="1" applyFill="1" applyBorder="1" applyAlignment="1">
      <alignment horizontal="right" vertical="center"/>
    </xf>
    <xf numFmtId="49" fontId="7" fillId="2" borderId="1" xfId="0" applyNumberFormat="1" applyFont="1" applyFill="1" applyBorder="1" applyAlignment="1">
      <alignment horizontal="center" vertical="center" wrapText="1"/>
    </xf>
    <xf numFmtId="4" fontId="7" fillId="2" borderId="1" xfId="1" applyNumberFormat="1" applyFont="1" applyFill="1" applyBorder="1" applyAlignment="1">
      <alignment horizontal="right" vertical="center"/>
    </xf>
    <xf numFmtId="167" fontId="6" fillId="2" borderId="1" xfId="0" applyNumberFormat="1" applyFont="1" applyFill="1" applyBorder="1" applyAlignment="1">
      <alignment horizontal="right" vertical="center" wrapText="1"/>
    </xf>
    <xf numFmtId="4" fontId="6" fillId="2" borderId="1" xfId="0" applyNumberFormat="1" applyFont="1" applyFill="1" applyBorder="1" applyAlignment="1">
      <alignment horizontal="right" vertical="center"/>
    </xf>
    <xf numFmtId="3" fontId="6" fillId="2" borderId="1" xfId="0" applyNumberFormat="1" applyFont="1" applyFill="1" applyBorder="1" applyAlignment="1">
      <alignment horizontal="right" vertical="center"/>
    </xf>
    <xf numFmtId="166" fontId="6" fillId="3" borderId="1" xfId="0" applyNumberFormat="1" applyFont="1" applyFill="1" applyBorder="1" applyAlignment="1">
      <alignment horizontal="right" vertical="center" wrapText="1"/>
    </xf>
    <xf numFmtId="49" fontId="7" fillId="3" borderId="1" xfId="0" applyNumberFormat="1" applyFont="1" applyFill="1" applyBorder="1" applyAlignment="1">
      <alignment horizontal="center" vertical="center" wrapText="1"/>
    </xf>
    <xf numFmtId="166" fontId="7" fillId="3" borderId="1" xfId="0" applyNumberFormat="1" applyFont="1" applyFill="1" applyBorder="1" applyAlignment="1">
      <alignment horizontal="right" vertical="center" wrapText="1"/>
    </xf>
    <xf numFmtId="165" fontId="7" fillId="3" borderId="1" xfId="3" applyFont="1" applyFill="1" applyBorder="1" applyAlignment="1">
      <alignment horizontal="right" vertical="center"/>
    </xf>
    <xf numFmtId="166" fontId="5" fillId="3" borderId="1" xfId="0" applyNumberFormat="1" applyFont="1" applyFill="1" applyBorder="1" applyAlignment="1">
      <alignment horizontal="right" vertical="center" wrapText="1"/>
    </xf>
    <xf numFmtId="4" fontId="5" fillId="3" borderId="1" xfId="1" applyNumberFormat="1" applyFont="1" applyFill="1" applyBorder="1" applyAlignment="1">
      <alignment horizontal="right" vertical="center"/>
    </xf>
    <xf numFmtId="167" fontId="6" fillId="3" borderId="1" xfId="0" applyNumberFormat="1" applyFont="1" applyFill="1" applyBorder="1" applyAlignment="1">
      <alignment horizontal="right" vertical="center" wrapText="1"/>
    </xf>
    <xf numFmtId="4" fontId="6" fillId="3" borderId="1" xfId="1" applyNumberFormat="1" applyFont="1" applyFill="1" applyBorder="1" applyAlignment="1">
      <alignment horizontal="right" vertical="center"/>
    </xf>
    <xf numFmtId="49" fontId="9" fillId="3" borderId="1" xfId="0" applyNumberFormat="1" applyFont="1" applyFill="1" applyBorder="1" applyAlignment="1">
      <alignment horizontal="left" vertical="center" wrapText="1"/>
    </xf>
    <xf numFmtId="4" fontId="7" fillId="3" borderId="1" xfId="1" applyNumberFormat="1" applyFont="1" applyFill="1" applyBorder="1" applyAlignment="1">
      <alignment horizontal="right" vertical="center"/>
    </xf>
    <xf numFmtId="4" fontId="6" fillId="3" borderId="1" xfId="0" applyNumberFormat="1" applyFont="1" applyFill="1" applyBorder="1" applyAlignment="1">
      <alignment horizontal="right" vertical="center"/>
    </xf>
    <xf numFmtId="167" fontId="5" fillId="3" borderId="1" xfId="0" applyNumberFormat="1" applyFont="1" applyFill="1" applyBorder="1" applyAlignment="1">
      <alignment horizontal="right" vertical="center" wrapText="1"/>
    </xf>
    <xf numFmtId="4" fontId="5" fillId="3" borderId="1" xfId="0" applyNumberFormat="1" applyFont="1" applyFill="1" applyBorder="1" applyAlignment="1">
      <alignment horizontal="right" vertical="center"/>
    </xf>
    <xf numFmtId="0" fontId="6" fillId="2" borderId="1" xfId="0" quotePrefix="1" applyFont="1" applyFill="1" applyBorder="1" applyAlignment="1">
      <alignment horizontal="center" vertical="center"/>
    </xf>
    <xf numFmtId="0" fontId="23" fillId="2" borderId="1" xfId="0" applyFont="1" applyFill="1" applyBorder="1" applyAlignment="1">
      <alignment wrapText="1"/>
    </xf>
    <xf numFmtId="0" fontId="16" fillId="2" borderId="1" xfId="0" applyFont="1" applyFill="1" applyBorder="1" applyAlignment="1">
      <alignment horizontal="center" vertical="center"/>
    </xf>
    <xf numFmtId="0" fontId="14" fillId="2" borderId="1" xfId="0" applyFont="1" applyFill="1" applyBorder="1" applyAlignment="1">
      <alignment wrapText="1"/>
    </xf>
    <xf numFmtId="0" fontId="10" fillId="2" borderId="1" xfId="0" quotePrefix="1" applyFont="1" applyFill="1" applyBorder="1" applyAlignment="1">
      <alignment horizontal="center" vertical="center"/>
    </xf>
    <xf numFmtId="49" fontId="16" fillId="2" borderId="1" xfId="0" applyNumberFormat="1" applyFont="1" applyFill="1" applyBorder="1" applyAlignment="1">
      <alignment horizontal="center" vertical="center"/>
    </xf>
    <xf numFmtId="165" fontId="5" fillId="2" borderId="1" xfId="3" applyFont="1" applyFill="1" applyBorder="1" applyAlignment="1">
      <alignment vertical="center" wrapText="1"/>
    </xf>
    <xf numFmtId="2" fontId="6" fillId="2" borderId="1" xfId="0" quotePrefix="1" applyNumberFormat="1" applyFont="1" applyFill="1" applyBorder="1" applyAlignment="1">
      <alignment horizontal="center" vertical="center"/>
    </xf>
    <xf numFmtId="2" fontId="6" fillId="2" borderId="1" xfId="0" applyNumberFormat="1" applyFont="1" applyFill="1" applyBorder="1" applyAlignment="1">
      <alignment horizontal="center" vertical="center"/>
    </xf>
    <xf numFmtId="0" fontId="21" fillId="2" borderId="1" xfId="0" applyFont="1" applyFill="1" applyBorder="1" applyAlignment="1">
      <alignment vertical="center" wrapText="1"/>
    </xf>
    <xf numFmtId="0" fontId="22" fillId="3" borderId="1" xfId="0" applyFont="1" applyFill="1" applyBorder="1" applyAlignment="1">
      <alignment vertical="center" wrapText="1"/>
    </xf>
    <xf numFmtId="0" fontId="16" fillId="3" borderId="1" xfId="0" applyFont="1" applyFill="1" applyBorder="1" applyAlignment="1">
      <alignment horizontal="center" vertical="center"/>
    </xf>
    <xf numFmtId="0" fontId="14" fillId="3" borderId="1" xfId="0" applyFont="1" applyFill="1" applyBorder="1" applyAlignment="1">
      <alignment wrapText="1"/>
    </xf>
    <xf numFmtId="0" fontId="10" fillId="3" borderId="1" xfId="0" applyFont="1" applyFill="1" applyBorder="1" applyAlignment="1">
      <alignment horizontal="center" vertical="center"/>
    </xf>
    <xf numFmtId="0" fontId="20" fillId="3" borderId="1" xfId="0" applyFont="1" applyFill="1" applyBorder="1" applyAlignment="1">
      <alignment horizontal="center" vertical="center"/>
    </xf>
    <xf numFmtId="0" fontId="5" fillId="3" borderId="1" xfId="0" quotePrefix="1" applyFont="1" applyFill="1" applyBorder="1" applyAlignment="1">
      <alignment horizontal="center" vertical="center"/>
    </xf>
    <xf numFmtId="49" fontId="6" fillId="3" borderId="1" xfId="0" applyNumberFormat="1" applyFont="1" applyFill="1" applyBorder="1" applyAlignment="1">
      <alignment horizontal="left" vertical="center" wrapText="1"/>
    </xf>
    <xf numFmtId="0" fontId="6" fillId="2" borderId="1" xfId="0" applyFont="1" applyFill="1" applyBorder="1" applyAlignment="1">
      <alignment horizontal="center"/>
    </xf>
    <xf numFmtId="0" fontId="6" fillId="2" borderId="1" xfId="0" applyFont="1" applyFill="1" applyBorder="1" applyAlignment="1">
      <alignment horizontal="left" vertical="center" wrapText="1"/>
    </xf>
    <xf numFmtId="0" fontId="6" fillId="3" borderId="1" xfId="0" applyFont="1" applyFill="1" applyBorder="1" applyAlignment="1">
      <alignment horizontal="center"/>
    </xf>
    <xf numFmtId="0" fontId="5" fillId="3" borderId="1" xfId="0" applyFont="1" applyFill="1" applyBorder="1" applyAlignment="1">
      <alignment horizontal="left" vertical="center" wrapText="1"/>
    </xf>
    <xf numFmtId="0" fontId="5" fillId="3" borderId="1" xfId="0" applyFont="1" applyFill="1" applyBorder="1" applyAlignment="1">
      <alignment horizontal="center"/>
    </xf>
    <xf numFmtId="0" fontId="6" fillId="3" borderId="1" xfId="0" applyFont="1" applyFill="1" applyBorder="1" applyAlignment="1">
      <alignment vertical="center" wrapText="1"/>
    </xf>
    <xf numFmtId="0" fontId="10" fillId="2" borderId="1" xfId="0" applyFont="1" applyFill="1" applyBorder="1" applyAlignment="1">
      <alignment wrapText="1"/>
    </xf>
    <xf numFmtId="0" fontId="10" fillId="2" borderId="1" xfId="0" applyFont="1" applyFill="1" applyBorder="1"/>
    <xf numFmtId="2" fontId="16" fillId="2" borderId="1" xfId="0" applyNumberFormat="1" applyFont="1" applyFill="1" applyBorder="1" applyAlignment="1">
      <alignment horizontal="center" vertical="center"/>
    </xf>
    <xf numFmtId="2" fontId="10" fillId="2" borderId="1" xfId="0" quotePrefix="1" applyNumberFormat="1" applyFont="1" applyFill="1" applyBorder="1" applyAlignment="1">
      <alignment horizontal="center" vertical="center"/>
    </xf>
    <xf numFmtId="169" fontId="10" fillId="2" borderId="1" xfId="0" quotePrefix="1" applyNumberFormat="1" applyFont="1" applyFill="1" applyBorder="1" applyAlignment="1">
      <alignment horizontal="center" vertical="center"/>
    </xf>
    <xf numFmtId="0" fontId="10" fillId="3" borderId="1" xfId="0" applyFont="1" applyFill="1" applyBorder="1" applyAlignment="1">
      <alignment vertical="center" wrapText="1"/>
    </xf>
    <xf numFmtId="0" fontId="12" fillId="3" borderId="1" xfId="0" applyFont="1" applyFill="1" applyBorder="1" applyAlignment="1">
      <alignment horizontal="center" vertical="center"/>
    </xf>
    <xf numFmtId="0" fontId="12" fillId="3" borderId="1" xfId="0" applyFont="1" applyFill="1" applyBorder="1" applyAlignment="1">
      <alignment vertical="center"/>
    </xf>
    <xf numFmtId="0" fontId="12" fillId="3" borderId="1" xfId="0" applyFont="1" applyFill="1" applyBorder="1" applyAlignment="1">
      <alignment vertical="center" wrapText="1"/>
    </xf>
    <xf numFmtId="4" fontId="6" fillId="2" borderId="1" xfId="1" applyNumberFormat="1" applyFont="1" applyFill="1" applyBorder="1" applyAlignment="1">
      <alignment horizontal="center" vertical="center"/>
    </xf>
    <xf numFmtId="169" fontId="6" fillId="2" borderId="1" xfId="0" applyNumberFormat="1" applyFont="1" applyFill="1" applyBorder="1" applyAlignment="1">
      <alignment horizontal="center" vertical="center"/>
    </xf>
    <xf numFmtId="49" fontId="6" fillId="3" borderId="1" xfId="0" applyNumberFormat="1" applyFont="1" applyFill="1" applyBorder="1" applyAlignment="1">
      <alignment horizontal="center" vertical="center"/>
    </xf>
    <xf numFmtId="49" fontId="5" fillId="3" borderId="1" xfId="0" applyNumberFormat="1" applyFont="1" applyFill="1" applyBorder="1" applyAlignment="1">
      <alignment vertical="center" wrapText="1"/>
    </xf>
    <xf numFmtId="0" fontId="5" fillId="0" borderId="1"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wrapText="1"/>
    </xf>
    <xf numFmtId="165" fontId="8" fillId="2" borderId="1" xfId="3" applyFont="1" applyFill="1" applyBorder="1" applyAlignment="1" applyProtection="1">
      <alignment horizontal="right" vertical="center"/>
      <protection locked="0"/>
    </xf>
    <xf numFmtId="49" fontId="20" fillId="3" borderId="1" xfId="0" applyNumberFormat="1" applyFont="1" applyFill="1" applyBorder="1" applyAlignment="1">
      <alignment horizontal="center" vertical="center"/>
    </xf>
    <xf numFmtId="0" fontId="5" fillId="2" borderId="9" xfId="0" applyFont="1" applyFill="1" applyBorder="1" applyAlignment="1">
      <alignment vertical="center"/>
    </xf>
    <xf numFmtId="0" fontId="5" fillId="2" borderId="10" xfId="0" applyFont="1" applyFill="1" applyBorder="1" applyAlignment="1">
      <alignment vertical="center"/>
    </xf>
    <xf numFmtId="0" fontId="5" fillId="2" borderId="10" xfId="0" applyFont="1" applyFill="1" applyBorder="1" applyAlignment="1">
      <alignment horizontal="center" vertical="center"/>
    </xf>
    <xf numFmtId="164" fontId="6" fillId="2" borderId="11" xfId="1" applyFont="1" applyFill="1" applyBorder="1"/>
    <xf numFmtId="0" fontId="6" fillId="2" borderId="12" xfId="0" applyFont="1" applyFill="1" applyBorder="1"/>
    <xf numFmtId="164" fontId="6" fillId="2" borderId="13" xfId="1" applyFont="1" applyFill="1" applyBorder="1"/>
    <xf numFmtId="0" fontId="5" fillId="2" borderId="12" xfId="0" applyFont="1" applyFill="1" applyBorder="1" applyAlignment="1">
      <alignment horizontal="center" vertical="center"/>
    </xf>
    <xf numFmtId="164" fontId="5" fillId="2" borderId="13" xfId="1" applyFont="1" applyFill="1" applyBorder="1" applyAlignment="1">
      <alignment horizontal="center" vertical="center" wrapText="1"/>
    </xf>
    <xf numFmtId="49" fontId="5" fillId="2" borderId="12" xfId="0" applyNumberFormat="1" applyFont="1" applyFill="1" applyBorder="1" applyAlignment="1">
      <alignment horizontal="center" vertical="center" wrapText="1"/>
    </xf>
    <xf numFmtId="164" fontId="5" fillId="2" borderId="13" xfId="1" applyFont="1" applyFill="1" applyBorder="1" applyAlignment="1">
      <alignment horizontal="right" vertical="center"/>
    </xf>
    <xf numFmtId="0" fontId="5" fillId="2" borderId="12" xfId="0" applyFont="1" applyFill="1" applyBorder="1" applyAlignment="1">
      <alignment vertical="center"/>
    </xf>
    <xf numFmtId="164" fontId="5" fillId="2" borderId="13" xfId="1" applyFont="1" applyFill="1" applyBorder="1" applyAlignment="1">
      <alignment horizontal="left" vertical="center"/>
    </xf>
    <xf numFmtId="0" fontId="5" fillId="3" borderId="12" xfId="0" applyFont="1" applyFill="1" applyBorder="1" applyAlignment="1">
      <alignment horizontal="center" vertical="center"/>
    </xf>
    <xf numFmtId="49" fontId="6" fillId="2" borderId="12" xfId="0" applyNumberFormat="1" applyFont="1" applyFill="1" applyBorder="1" applyAlignment="1">
      <alignment horizontal="center" vertical="center"/>
    </xf>
    <xf numFmtId="0" fontId="0" fillId="0" borderId="22" xfId="0" applyBorder="1"/>
    <xf numFmtId="0" fontId="0" fillId="0" borderId="23" xfId="0" applyBorder="1"/>
    <xf numFmtId="0" fontId="0" fillId="0" borderId="24" xfId="0" applyBorder="1"/>
    <xf numFmtId="0" fontId="0" fillId="0" borderId="25" xfId="0" applyBorder="1"/>
    <xf numFmtId="0" fontId="0" fillId="0" borderId="26" xfId="0" applyBorder="1"/>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166" fontId="5" fillId="2" borderId="13" xfId="0" applyNumberFormat="1" applyFont="1" applyFill="1" applyBorder="1" applyAlignment="1">
      <alignment horizontal="center" vertical="center" wrapText="1"/>
    </xf>
    <xf numFmtId="49" fontId="5" fillId="3" borderId="12" xfId="0" applyNumberFormat="1" applyFont="1" applyFill="1" applyBorder="1" applyAlignment="1">
      <alignment horizontal="center" vertical="center" wrapText="1"/>
    </xf>
    <xf numFmtId="166" fontId="5" fillId="3" borderId="13"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xf>
    <xf numFmtId="166" fontId="6" fillId="2" borderId="13" xfId="0" applyNumberFormat="1" applyFont="1" applyFill="1" applyBorder="1" applyAlignment="1">
      <alignment horizontal="center" vertical="center" wrapText="1"/>
    </xf>
    <xf numFmtId="167" fontId="6" fillId="2" borderId="13" xfId="0" applyNumberFormat="1" applyFont="1" applyFill="1" applyBorder="1" applyAlignment="1">
      <alignment horizontal="center" vertical="center" wrapText="1"/>
    </xf>
    <xf numFmtId="49" fontId="6" fillId="3" borderId="12" xfId="0" applyNumberFormat="1" applyFont="1" applyFill="1" applyBorder="1" applyAlignment="1">
      <alignment horizontal="center" vertical="center" wrapText="1"/>
    </xf>
    <xf numFmtId="167" fontId="6" fillId="3" borderId="13" xfId="0" applyNumberFormat="1" applyFont="1" applyFill="1" applyBorder="1" applyAlignment="1">
      <alignment horizontal="center" vertical="center" wrapText="1"/>
    </xf>
    <xf numFmtId="166" fontId="6" fillId="3" borderId="13" xfId="0" applyNumberFormat="1" applyFont="1" applyFill="1" applyBorder="1" applyAlignment="1">
      <alignment horizontal="center" vertical="center" wrapText="1"/>
    </xf>
    <xf numFmtId="0" fontId="16"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16" fillId="2" borderId="12" xfId="0" applyFont="1" applyFill="1" applyBorder="1" applyAlignment="1">
      <alignment horizontal="center" vertical="center"/>
    </xf>
    <xf numFmtId="0" fontId="10"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0" fillId="2" borderId="15" xfId="0" applyFont="1" applyFill="1" applyBorder="1" applyAlignment="1">
      <alignment vertical="center" wrapText="1"/>
    </xf>
    <xf numFmtId="0" fontId="10" fillId="2" borderId="15" xfId="0" applyFont="1" applyFill="1" applyBorder="1" applyAlignment="1">
      <alignment horizontal="center" vertical="center"/>
    </xf>
    <xf numFmtId="0" fontId="10"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3" borderId="12" xfId="0" applyFont="1" applyFill="1" applyBorder="1" applyAlignment="1">
      <alignment horizontal="center" vertical="center" wrapText="1"/>
    </xf>
    <xf numFmtId="0" fontId="5" fillId="3" borderId="13" xfId="0" applyFont="1" applyFill="1" applyBorder="1" applyAlignment="1">
      <alignment horizontal="center" vertical="center" wrapText="1"/>
    </xf>
    <xf numFmtId="166" fontId="6" fillId="2" borderId="13" xfId="0" applyNumberFormat="1" applyFont="1" applyFill="1" applyBorder="1" applyAlignment="1">
      <alignment horizontal="right" vertical="center" wrapText="1"/>
    </xf>
    <xf numFmtId="166" fontId="5" fillId="3" borderId="13" xfId="0" applyNumberFormat="1" applyFont="1" applyFill="1" applyBorder="1" applyAlignment="1">
      <alignment horizontal="right" vertical="center" wrapText="1"/>
    </xf>
    <xf numFmtId="49" fontId="7" fillId="2" borderId="12" xfId="0" applyNumberFormat="1" applyFont="1" applyFill="1" applyBorder="1" applyAlignment="1">
      <alignment horizontal="center" vertical="center" wrapText="1"/>
    </xf>
    <xf numFmtId="166" fontId="7" fillId="2" borderId="13" xfId="0" applyNumberFormat="1" applyFont="1" applyFill="1" applyBorder="1" applyAlignment="1">
      <alignment horizontal="right" vertical="center" wrapText="1"/>
    </xf>
    <xf numFmtId="167" fontId="6" fillId="2" borderId="13" xfId="0" applyNumberFormat="1" applyFont="1" applyFill="1" applyBorder="1" applyAlignment="1">
      <alignment horizontal="right" vertical="center" wrapText="1"/>
    </xf>
    <xf numFmtId="166" fontId="6" fillId="3" borderId="13" xfId="0" applyNumberFormat="1" applyFont="1" applyFill="1" applyBorder="1" applyAlignment="1">
      <alignment horizontal="right" vertical="center" wrapText="1"/>
    </xf>
    <xf numFmtId="49" fontId="7" fillId="3" borderId="12" xfId="0" applyNumberFormat="1" applyFont="1" applyFill="1" applyBorder="1" applyAlignment="1">
      <alignment horizontal="center" vertical="center" wrapText="1"/>
    </xf>
    <xf numFmtId="166" fontId="7" fillId="3" borderId="13" xfId="0" applyNumberFormat="1" applyFont="1" applyFill="1" applyBorder="1" applyAlignment="1">
      <alignment horizontal="right" vertical="center" wrapText="1"/>
    </xf>
    <xf numFmtId="167" fontId="6" fillId="3" borderId="13" xfId="0" applyNumberFormat="1" applyFont="1" applyFill="1" applyBorder="1" applyAlignment="1">
      <alignment horizontal="right" vertical="center" wrapText="1"/>
    </xf>
    <xf numFmtId="49" fontId="6" fillId="2" borderId="14" xfId="0" applyNumberFormat="1" applyFont="1" applyFill="1" applyBorder="1" applyAlignment="1">
      <alignment horizontal="center" vertical="center" wrapText="1"/>
    </xf>
    <xf numFmtId="49" fontId="6" fillId="2" borderId="15" xfId="0" applyNumberFormat="1" applyFont="1" applyFill="1" applyBorder="1" applyAlignment="1">
      <alignment horizontal="left" vertical="center" wrapText="1"/>
    </xf>
    <xf numFmtId="49" fontId="6" fillId="2" borderId="15" xfId="0" applyNumberFormat="1" applyFont="1" applyFill="1" applyBorder="1" applyAlignment="1">
      <alignment horizontal="center" vertical="center" wrapText="1"/>
    </xf>
    <xf numFmtId="167" fontId="6" fillId="2" borderId="16" xfId="0" applyNumberFormat="1" applyFont="1" applyFill="1" applyBorder="1" applyAlignment="1">
      <alignment horizontal="right" vertical="center" wrapText="1"/>
    </xf>
    <xf numFmtId="0" fontId="21" fillId="3" borderId="12" xfId="0" applyFont="1" applyFill="1" applyBorder="1" applyAlignment="1">
      <alignment horizontal="center" vertical="center"/>
    </xf>
    <xf numFmtId="0" fontId="6" fillId="3" borderId="13" xfId="0" applyFont="1" applyFill="1" applyBorder="1" applyAlignment="1">
      <alignment horizontal="center"/>
    </xf>
    <xf numFmtId="0" fontId="21" fillId="2" borderId="12" xfId="0" applyFont="1" applyFill="1" applyBorder="1" applyAlignment="1">
      <alignment horizontal="center" vertical="center"/>
    </xf>
    <xf numFmtId="0" fontId="6" fillId="2" borderId="13" xfId="0" applyFont="1" applyFill="1" applyBorder="1" applyAlignment="1">
      <alignment horizontal="center"/>
    </xf>
    <xf numFmtId="0" fontId="6" fillId="2" borderId="12" xfId="0" applyFont="1" applyFill="1" applyBorder="1" applyAlignment="1">
      <alignment horizontal="center" vertical="center"/>
    </xf>
    <xf numFmtId="0" fontId="6" fillId="2" borderId="13" xfId="0" applyFont="1" applyFill="1" applyBorder="1" applyAlignment="1">
      <alignment horizontal="center" vertical="center"/>
    </xf>
    <xf numFmtId="0" fontId="6" fillId="3"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vertical="center" wrapText="1"/>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xf>
    <xf numFmtId="0" fontId="20" fillId="3" borderId="12" xfId="0" applyFont="1" applyFill="1" applyBorder="1" applyAlignment="1">
      <alignment horizontal="center" vertical="center"/>
    </xf>
    <xf numFmtId="0" fontId="21" fillId="2" borderId="14" xfId="0" applyFont="1" applyFill="1" applyBorder="1" applyAlignment="1">
      <alignment horizontal="center" vertical="center"/>
    </xf>
    <xf numFmtId="0" fontId="6" fillId="2" borderId="22" xfId="0" applyFont="1" applyFill="1" applyBorder="1"/>
    <xf numFmtId="0" fontId="6" fillId="2" borderId="23" xfId="0" applyFont="1" applyFill="1" applyBorder="1"/>
    <xf numFmtId="0" fontId="6" fillId="2" borderId="24" xfId="0" applyFont="1" applyFill="1" applyBorder="1"/>
    <xf numFmtId="0" fontId="6" fillId="2" borderId="25" xfId="0" applyFont="1" applyFill="1" applyBorder="1"/>
    <xf numFmtId="0" fontId="6" fillId="2" borderId="26" xfId="0" applyFont="1" applyFill="1" applyBorder="1"/>
    <xf numFmtId="167" fontId="6" fillId="2" borderId="16" xfId="0" applyNumberFormat="1" applyFont="1" applyFill="1" applyBorder="1" applyAlignment="1">
      <alignment horizontal="center" vertical="center" wrapText="1"/>
    </xf>
    <xf numFmtId="0" fontId="6" fillId="3" borderId="12"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23" xfId="0" applyFont="1" applyFill="1" applyBorder="1" applyAlignment="1">
      <alignment horizontal="center" vertical="center"/>
    </xf>
    <xf numFmtId="0" fontId="6" fillId="2" borderId="24" xfId="0" applyFont="1" applyFill="1" applyBorder="1" applyAlignment="1">
      <alignment horizontal="center" vertical="center"/>
    </xf>
    <xf numFmtId="0" fontId="6" fillId="2" borderId="25" xfId="0" applyFont="1" applyFill="1" applyBorder="1" applyAlignment="1">
      <alignment vertical="center"/>
    </xf>
    <xf numFmtId="0" fontId="6" fillId="2" borderId="25" xfId="0" applyFont="1" applyFill="1" applyBorder="1" applyAlignment="1">
      <alignment horizontal="center" vertical="center"/>
    </xf>
    <xf numFmtId="0" fontId="6" fillId="2" borderId="26" xfId="0" applyFont="1" applyFill="1" applyBorder="1" applyAlignment="1">
      <alignment horizontal="center" vertical="center"/>
    </xf>
    <xf numFmtId="0" fontId="6" fillId="4" borderId="1" xfId="0" applyFont="1" applyFill="1" applyBorder="1" applyAlignment="1">
      <alignment horizontal="center" vertical="center"/>
    </xf>
    <xf numFmtId="0" fontId="6" fillId="4" borderId="1" xfId="0" applyFont="1" applyFill="1" applyBorder="1" applyAlignment="1">
      <alignment horizontal="left" vertical="center" wrapText="1"/>
    </xf>
    <xf numFmtId="165" fontId="8" fillId="4" borderId="1" xfId="3" applyFont="1" applyFill="1" applyBorder="1" applyAlignment="1" applyProtection="1">
      <alignment horizontal="center" vertical="center"/>
      <protection locked="0"/>
    </xf>
    <xf numFmtId="165" fontId="6" fillId="4" borderId="1" xfId="3" applyFont="1" applyFill="1" applyBorder="1" applyAlignment="1">
      <alignment horizontal="right" vertical="center"/>
    </xf>
    <xf numFmtId="49" fontId="6" fillId="4" borderId="1" xfId="0" applyNumberFormat="1" applyFont="1" applyFill="1" applyBorder="1" applyAlignment="1">
      <alignment horizontal="center" vertical="center"/>
    </xf>
    <xf numFmtId="165" fontId="6" fillId="4" borderId="1" xfId="3" applyFont="1" applyFill="1" applyBorder="1" applyAlignment="1">
      <alignment horizontal="center" vertical="center"/>
    </xf>
    <xf numFmtId="165" fontId="6" fillId="4" borderId="1" xfId="3" applyFont="1" applyFill="1" applyBorder="1" applyAlignment="1">
      <alignment vertical="center"/>
    </xf>
    <xf numFmtId="0" fontId="16" fillId="4" borderId="1" xfId="0" applyFont="1" applyFill="1" applyBorder="1" applyAlignment="1">
      <alignment horizontal="center" vertical="center"/>
    </xf>
    <xf numFmtId="0" fontId="10" fillId="4" borderId="1" xfId="0" applyFont="1" applyFill="1" applyBorder="1" applyAlignment="1">
      <alignment vertical="center" wrapText="1"/>
    </xf>
    <xf numFmtId="0" fontId="10" fillId="4" borderId="1" xfId="0" applyFont="1" applyFill="1" applyBorder="1" applyAlignment="1">
      <alignment horizontal="center" vertical="center"/>
    </xf>
    <xf numFmtId="0" fontId="21" fillId="4" borderId="12" xfId="0" applyFont="1" applyFill="1" applyBorder="1" applyAlignment="1">
      <alignment horizontal="center" vertical="center"/>
    </xf>
    <xf numFmtId="0" fontId="6" fillId="4" borderId="1" xfId="0" applyFont="1" applyFill="1" applyBorder="1" applyAlignment="1">
      <alignment vertical="center" wrapText="1"/>
    </xf>
    <xf numFmtId="0" fontId="6" fillId="4" borderId="13" xfId="0" applyFont="1" applyFill="1" applyBorder="1" applyAlignment="1">
      <alignment horizontal="center" vertical="center"/>
    </xf>
    <xf numFmtId="0" fontId="21" fillId="4" borderId="1" xfId="0" applyFont="1" applyFill="1" applyBorder="1" applyAlignment="1">
      <alignment horizontal="center" vertical="center"/>
    </xf>
    <xf numFmtId="165" fontId="5" fillId="4" borderId="1" xfId="3" applyFont="1" applyFill="1" applyBorder="1" applyAlignment="1">
      <alignment horizontal="center" vertical="center"/>
    </xf>
    <xf numFmtId="165" fontId="5" fillId="4" borderId="1" xfId="3" applyFont="1" applyFill="1" applyBorder="1" applyAlignment="1">
      <alignment horizontal="right" vertical="center"/>
    </xf>
    <xf numFmtId="49" fontId="6" fillId="4" borderId="12" xfId="0" applyNumberFormat="1" applyFont="1" applyFill="1" applyBorder="1" applyAlignment="1">
      <alignment horizontal="center" vertical="center" wrapText="1"/>
    </xf>
    <xf numFmtId="49" fontId="6" fillId="4" borderId="1" xfId="0" applyNumberFormat="1" applyFont="1" applyFill="1" applyBorder="1" applyAlignment="1">
      <alignment horizontal="left" vertical="center" wrapText="1"/>
    </xf>
    <xf numFmtId="49" fontId="6" fillId="4" borderId="1" xfId="0" applyNumberFormat="1" applyFont="1" applyFill="1" applyBorder="1" applyAlignment="1">
      <alignment horizontal="center" vertical="center" wrapText="1"/>
    </xf>
    <xf numFmtId="167" fontId="6" fillId="4" borderId="13" xfId="0" applyNumberFormat="1" applyFont="1" applyFill="1" applyBorder="1" applyAlignment="1">
      <alignment horizontal="center" vertical="center" wrapText="1"/>
    </xf>
    <xf numFmtId="167" fontId="6" fillId="4" borderId="1" xfId="0" applyNumberFormat="1" applyFont="1" applyFill="1" applyBorder="1" applyAlignment="1">
      <alignment horizontal="center" vertical="center" wrapText="1"/>
    </xf>
    <xf numFmtId="167" fontId="6" fillId="4" borderId="1" xfId="0" applyNumberFormat="1" applyFont="1" applyFill="1" applyBorder="1" applyAlignment="1">
      <alignment horizontal="right" vertical="center" wrapText="1"/>
    </xf>
    <xf numFmtId="4" fontId="6" fillId="4" borderId="1" xfId="0" applyNumberFormat="1" applyFont="1" applyFill="1" applyBorder="1" applyAlignment="1">
      <alignment horizontal="right" vertical="center"/>
    </xf>
    <xf numFmtId="4" fontId="6" fillId="4" borderId="1" xfId="1" applyNumberFormat="1" applyFont="1" applyFill="1" applyBorder="1" applyAlignment="1">
      <alignment horizontal="right" vertical="center"/>
    </xf>
    <xf numFmtId="49" fontId="5" fillId="2" borderId="1" xfId="0" applyNumberFormat="1" applyFont="1" applyFill="1" applyBorder="1" applyAlignment="1">
      <alignment vertical="center" wrapText="1"/>
    </xf>
    <xf numFmtId="49" fontId="6" fillId="2" borderId="1" xfId="0" applyNumberFormat="1" applyFont="1" applyFill="1" applyBorder="1" applyAlignment="1">
      <alignment horizontal="center" vertical="center"/>
    </xf>
    <xf numFmtId="49" fontId="5" fillId="2" borderId="18" xfId="0" applyNumberFormat="1" applyFont="1" applyFill="1" applyBorder="1" applyAlignment="1">
      <alignment vertical="center" wrapText="1"/>
    </xf>
    <xf numFmtId="49" fontId="5" fillId="2" borderId="19" xfId="0" applyNumberFormat="1" applyFont="1" applyFill="1" applyBorder="1" applyAlignment="1">
      <alignment vertical="center" wrapText="1"/>
    </xf>
    <xf numFmtId="0" fontId="5" fillId="2" borderId="14" xfId="0" applyFont="1" applyFill="1" applyBorder="1" applyAlignment="1">
      <alignment horizontal="left" vertical="center" wrapText="1"/>
    </xf>
    <xf numFmtId="0" fontId="5" fillId="2" borderId="15" xfId="0" applyFont="1" applyFill="1" applyBorder="1" applyAlignment="1">
      <alignment horizontal="left" vertical="center" wrapText="1"/>
    </xf>
    <xf numFmtId="0" fontId="5" fillId="2" borderId="16" xfId="0" applyFont="1" applyFill="1" applyBorder="1" applyAlignment="1">
      <alignment horizontal="left" vertical="center" wrapText="1"/>
    </xf>
    <xf numFmtId="49" fontId="6" fillId="2" borderId="3" xfId="0" applyNumberFormat="1" applyFont="1" applyFill="1" applyBorder="1" applyAlignment="1">
      <alignment horizontal="left" vertical="center" wrapText="1"/>
    </xf>
    <xf numFmtId="49" fontId="6" fillId="2" borderId="4" xfId="0" applyNumberFormat="1" applyFont="1" applyFill="1" applyBorder="1" applyAlignment="1">
      <alignment horizontal="left" vertical="center" wrapText="1"/>
    </xf>
    <xf numFmtId="0" fontId="6" fillId="2" borderId="3" xfId="0" applyFont="1" applyFill="1" applyBorder="1" applyAlignment="1">
      <alignment horizontal="center"/>
    </xf>
    <xf numFmtId="0" fontId="6" fillId="2" borderId="4" xfId="0" applyFont="1" applyFill="1" applyBorder="1" applyAlignment="1">
      <alignment horizontal="center"/>
    </xf>
    <xf numFmtId="0" fontId="5" fillId="2" borderId="3" xfId="0" applyFont="1" applyFill="1" applyBorder="1" applyAlignment="1">
      <alignment horizontal="left" vertical="center"/>
    </xf>
    <xf numFmtId="0" fontId="5" fillId="2" borderId="4" xfId="0" applyFont="1" applyFill="1" applyBorder="1" applyAlignment="1">
      <alignment horizontal="left" vertical="center"/>
    </xf>
    <xf numFmtId="49" fontId="5" fillId="2" borderId="3"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49" fontId="5" fillId="2" borderId="17" xfId="0" applyNumberFormat="1"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49" fontId="5" fillId="2" borderId="19"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19" xfId="0" applyFont="1" applyFill="1" applyBorder="1" applyAlignment="1">
      <alignment horizontal="center" vertical="center"/>
    </xf>
    <xf numFmtId="49" fontId="6" fillId="2" borderId="1" xfId="0" applyNumberFormat="1" applyFont="1" applyFill="1" applyBorder="1" applyAlignment="1">
      <alignment vertical="center" wrapText="1"/>
    </xf>
    <xf numFmtId="49" fontId="6" fillId="2" borderId="13" xfId="0" applyNumberFormat="1" applyFont="1" applyFill="1" applyBorder="1" applyAlignment="1">
      <alignment vertical="center" wrapText="1"/>
    </xf>
    <xf numFmtId="0" fontId="5" fillId="2" borderId="12" xfId="0" applyFont="1" applyFill="1" applyBorder="1" applyAlignment="1">
      <alignment horizontal="left" vertical="center"/>
    </xf>
    <xf numFmtId="0" fontId="5" fillId="2" borderId="1" xfId="0" applyFont="1" applyFill="1" applyBorder="1" applyAlignment="1">
      <alignment horizontal="left" vertical="center"/>
    </xf>
    <xf numFmtId="0" fontId="5" fillId="2" borderId="13" xfId="0" applyFont="1" applyFill="1" applyBorder="1" applyAlignment="1">
      <alignment horizontal="left" vertical="center"/>
    </xf>
    <xf numFmtId="0" fontId="5" fillId="3" borderId="17" xfId="0" applyFont="1" applyFill="1" applyBorder="1" applyAlignment="1">
      <alignment horizontal="left" vertical="center"/>
    </xf>
    <xf numFmtId="0" fontId="5" fillId="3" borderId="18" xfId="0" applyFont="1" applyFill="1" applyBorder="1" applyAlignment="1">
      <alignment horizontal="left" vertical="center"/>
    </xf>
    <xf numFmtId="0" fontId="5" fillId="3" borderId="19" xfId="0" applyFont="1" applyFill="1" applyBorder="1" applyAlignment="1">
      <alignment horizontal="left" vertical="center"/>
    </xf>
    <xf numFmtId="0" fontId="5" fillId="3" borderId="1" xfId="0" applyFont="1" applyFill="1" applyBorder="1" applyAlignment="1">
      <alignment horizontal="left" vertical="center"/>
    </xf>
    <xf numFmtId="0" fontId="5" fillId="3" borderId="1" xfId="0" applyFont="1" applyFill="1" applyBorder="1" applyAlignment="1">
      <alignment horizontal="center" vertical="center"/>
    </xf>
    <xf numFmtId="0" fontId="5" fillId="3" borderId="13" xfId="0" applyFont="1" applyFill="1" applyBorder="1" applyAlignment="1">
      <alignment horizontal="center" vertical="center"/>
    </xf>
    <xf numFmtId="0" fontId="5" fillId="2" borderId="2" xfId="0" applyFont="1" applyFill="1" applyBorder="1" applyAlignment="1">
      <alignment horizontal="left" vertical="center"/>
    </xf>
    <xf numFmtId="0" fontId="5" fillId="2" borderId="27" xfId="0" applyFont="1" applyFill="1" applyBorder="1" applyAlignment="1">
      <alignment horizontal="left" vertical="center"/>
    </xf>
    <xf numFmtId="49" fontId="6" fillId="2" borderId="0" xfId="0" applyNumberFormat="1" applyFont="1" applyFill="1" applyAlignment="1">
      <alignment horizontal="center" vertical="center"/>
    </xf>
    <xf numFmtId="49" fontId="5" fillId="0" borderId="17" xfId="0"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2" borderId="1" xfId="0" applyNumberFormat="1" applyFont="1" applyFill="1" applyBorder="1" applyAlignment="1">
      <alignment horizontal="center" vertical="center"/>
    </xf>
    <xf numFmtId="0" fontId="5" fillId="2" borderId="17" xfId="0" applyFont="1" applyFill="1" applyBorder="1" applyAlignment="1">
      <alignment horizontal="left" vertical="center"/>
    </xf>
    <xf numFmtId="0" fontId="5" fillId="2" borderId="18" xfId="0" applyFont="1" applyFill="1" applyBorder="1" applyAlignment="1">
      <alignment horizontal="left" vertical="center"/>
    </xf>
    <xf numFmtId="0" fontId="5" fillId="2" borderId="19" xfId="0" applyFont="1" applyFill="1" applyBorder="1" applyAlignment="1">
      <alignment horizontal="left" vertical="center"/>
    </xf>
    <xf numFmtId="49" fontId="5" fillId="2" borderId="13" xfId="0" applyNumberFormat="1" applyFont="1" applyFill="1" applyBorder="1" applyAlignment="1">
      <alignment vertical="center" wrapText="1"/>
    </xf>
    <xf numFmtId="49" fontId="9" fillId="2" borderId="1" xfId="0" applyNumberFormat="1" applyFont="1" applyFill="1" applyBorder="1" applyAlignment="1">
      <alignment vertical="center" wrapText="1"/>
    </xf>
    <xf numFmtId="49" fontId="5" fillId="2" borderId="0" xfId="0" applyNumberFormat="1" applyFont="1" applyFill="1" applyAlignment="1">
      <alignment horizontal="center" vertical="center"/>
    </xf>
    <xf numFmtId="49" fontId="7" fillId="2" borderId="1" xfId="0" applyNumberFormat="1" applyFont="1" applyFill="1" applyBorder="1" applyAlignment="1">
      <alignment horizontal="center" vertical="center"/>
    </xf>
    <xf numFmtId="0" fontId="5" fillId="2" borderId="20" xfId="0" applyFont="1" applyFill="1" applyBorder="1" applyAlignment="1">
      <alignment horizontal="left" vertical="center"/>
    </xf>
    <xf numFmtId="0" fontId="5" fillId="2" borderId="7" xfId="0" applyFont="1" applyFill="1" applyBorder="1" applyAlignment="1">
      <alignment horizontal="left" vertical="center"/>
    </xf>
    <xf numFmtId="0" fontId="5" fillId="2" borderId="21" xfId="0" applyFont="1" applyFill="1" applyBorder="1" applyAlignment="1">
      <alignment horizontal="left" vertical="center"/>
    </xf>
    <xf numFmtId="0" fontId="5" fillId="2" borderId="8" xfId="0" applyFont="1" applyFill="1" applyBorder="1" applyAlignment="1">
      <alignment horizontal="left" vertical="center"/>
    </xf>
    <xf numFmtId="49" fontId="5" fillId="2" borderId="3" xfId="0" applyNumberFormat="1" applyFont="1" applyFill="1" applyBorder="1" applyAlignment="1">
      <alignment vertical="center" wrapText="1"/>
    </xf>
    <xf numFmtId="49" fontId="5" fillId="2" borderId="2" xfId="0" applyNumberFormat="1" applyFont="1" applyFill="1" applyBorder="1" applyAlignment="1">
      <alignment vertical="center" wrapText="1"/>
    </xf>
    <xf numFmtId="49" fontId="5" fillId="2" borderId="4" xfId="0" applyNumberFormat="1" applyFont="1" applyFill="1" applyBorder="1" applyAlignment="1">
      <alignment vertical="center" wrapText="1"/>
    </xf>
    <xf numFmtId="49" fontId="5" fillId="2" borderId="3" xfId="0" applyNumberFormat="1" applyFont="1" applyFill="1" applyBorder="1" applyAlignment="1">
      <alignment horizontal="center" vertical="center"/>
    </xf>
    <xf numFmtId="49" fontId="5" fillId="2" borderId="2" xfId="0" applyNumberFormat="1" applyFont="1" applyFill="1" applyBorder="1" applyAlignment="1">
      <alignment horizontal="center" vertical="center"/>
    </xf>
    <xf numFmtId="49" fontId="5" fillId="2" borderId="4" xfId="0" applyNumberFormat="1" applyFont="1" applyFill="1" applyBorder="1" applyAlignment="1">
      <alignment horizontal="center" vertical="center"/>
    </xf>
    <xf numFmtId="0" fontId="5" fillId="2" borderId="1" xfId="0" applyFont="1" applyFill="1" applyBorder="1" applyAlignment="1">
      <alignment vertical="center" wrapText="1"/>
    </xf>
    <xf numFmtId="49" fontId="6" fillId="2" borderId="14" xfId="0" applyNumberFormat="1" applyFont="1" applyFill="1" applyBorder="1" applyAlignment="1">
      <alignment horizontal="center" vertical="center"/>
    </xf>
    <xf numFmtId="49" fontId="6" fillId="2" borderId="15" xfId="0" applyNumberFormat="1" applyFont="1" applyFill="1" applyBorder="1" applyAlignment="1">
      <alignment horizontal="center" vertical="center"/>
    </xf>
    <xf numFmtId="49" fontId="6" fillId="2" borderId="16" xfId="0" applyNumberFormat="1" applyFont="1" applyFill="1" applyBorder="1" applyAlignment="1">
      <alignment horizontal="center" vertical="center"/>
    </xf>
  </cellXfs>
  <cellStyles count="5">
    <cellStyle name="Comma" xfId="1" builtinId="3"/>
    <cellStyle name="Currency" xfId="3" builtinId="4"/>
    <cellStyle name="Normal" xfId="0" builtinId="0" customBuiltin="1"/>
    <cellStyle name="Normal 4" xfId="4" xr:uid="{C6C90B0A-6FE1-4E67-8BE8-D745AAFDB5F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rgb="FFFF0000"/>
    <pageSetUpPr fitToPage="1"/>
  </sheetPr>
  <dimension ref="A1:D19"/>
  <sheetViews>
    <sheetView view="pageBreakPreview" zoomScaleNormal="100" zoomScaleSheetLayoutView="100" zoomScalePageLayoutView="90" workbookViewId="0">
      <selection activeCell="B9" sqref="B9:C9"/>
    </sheetView>
  </sheetViews>
  <sheetFormatPr defaultColWidth="8.88671875" defaultRowHeight="13.2" x14ac:dyDescent="0.25"/>
  <cols>
    <col min="1" max="1" width="8.44140625" style="22" customWidth="1"/>
    <col min="2" max="2" width="3.6640625" style="22" customWidth="1"/>
    <col min="3" max="3" width="61.6640625" style="22" customWidth="1"/>
    <col min="4" max="4" width="33.44140625" style="27" customWidth="1"/>
    <col min="5" max="16384" width="8.88671875" style="10"/>
  </cols>
  <sheetData>
    <row r="1" spans="1:4" x14ac:dyDescent="0.25">
      <c r="A1" s="135"/>
      <c r="B1" s="136"/>
      <c r="C1" s="137" t="s">
        <v>9</v>
      </c>
      <c r="D1" s="138"/>
    </row>
    <row r="2" spans="1:4" x14ac:dyDescent="0.25">
      <c r="A2" s="139"/>
      <c r="B2" s="249"/>
      <c r="C2" s="250"/>
      <c r="D2" s="140"/>
    </row>
    <row r="3" spans="1:4" ht="26.4" x14ac:dyDescent="0.25">
      <c r="A3" s="141" t="s">
        <v>16</v>
      </c>
      <c r="B3" s="255" t="s">
        <v>11</v>
      </c>
      <c r="C3" s="256"/>
      <c r="D3" s="142" t="s">
        <v>58</v>
      </c>
    </row>
    <row r="4" spans="1:4" ht="27" customHeight="1" x14ac:dyDescent="0.25">
      <c r="A4" s="143"/>
      <c r="B4" s="247" t="s">
        <v>965</v>
      </c>
      <c r="C4" s="248"/>
      <c r="D4" s="144"/>
    </row>
    <row r="5" spans="1:4" ht="23.4" customHeight="1" x14ac:dyDescent="0.25">
      <c r="A5" s="143"/>
      <c r="B5" s="247" t="s">
        <v>966</v>
      </c>
      <c r="C5" s="248"/>
      <c r="D5" s="144"/>
    </row>
    <row r="6" spans="1:4" ht="27.6" customHeight="1" x14ac:dyDescent="0.25">
      <c r="A6" s="143"/>
      <c r="B6" s="247" t="s">
        <v>967</v>
      </c>
      <c r="C6" s="248"/>
      <c r="D6" s="144"/>
    </row>
    <row r="7" spans="1:4" ht="25.2" customHeight="1" x14ac:dyDescent="0.25">
      <c r="A7" s="143"/>
      <c r="B7" s="247" t="s">
        <v>968</v>
      </c>
      <c r="C7" s="248"/>
      <c r="D7" s="144"/>
    </row>
    <row r="8" spans="1:4" ht="26.4" customHeight="1" x14ac:dyDescent="0.25">
      <c r="A8" s="143"/>
      <c r="B8" s="247" t="s">
        <v>969</v>
      </c>
      <c r="C8" s="248"/>
      <c r="D8" s="144"/>
    </row>
    <row r="9" spans="1:4" ht="25.2" customHeight="1" x14ac:dyDescent="0.25">
      <c r="A9" s="143"/>
      <c r="B9" s="247" t="s">
        <v>970</v>
      </c>
      <c r="C9" s="248"/>
      <c r="D9" s="144"/>
    </row>
    <row r="10" spans="1:4" ht="24.6" customHeight="1" x14ac:dyDescent="0.25">
      <c r="A10" s="143"/>
      <c r="B10" s="247" t="s">
        <v>971</v>
      </c>
      <c r="C10" s="248"/>
      <c r="D10" s="144"/>
    </row>
    <row r="11" spans="1:4" ht="25.95" customHeight="1" x14ac:dyDescent="0.25">
      <c r="A11" s="143"/>
      <c r="B11" s="247" t="s">
        <v>972</v>
      </c>
      <c r="C11" s="248"/>
      <c r="D11" s="144"/>
    </row>
    <row r="12" spans="1:4" ht="25.95" customHeight="1" x14ac:dyDescent="0.25">
      <c r="A12" s="143"/>
      <c r="B12" s="247" t="s">
        <v>975</v>
      </c>
      <c r="C12" s="248"/>
      <c r="D12" s="144">
        <v>270000</v>
      </c>
    </row>
    <row r="13" spans="1:4" ht="26.4" customHeight="1" x14ac:dyDescent="0.25">
      <c r="A13" s="145"/>
      <c r="B13" s="251" t="s">
        <v>983</v>
      </c>
      <c r="C13" s="252"/>
      <c r="D13" s="144"/>
    </row>
    <row r="14" spans="1:4" ht="27.6" customHeight="1" x14ac:dyDescent="0.25">
      <c r="A14" s="143"/>
      <c r="B14" s="253" t="s">
        <v>976</v>
      </c>
      <c r="C14" s="254"/>
      <c r="D14" s="144"/>
    </row>
    <row r="15" spans="1:4" ht="30" customHeight="1" x14ac:dyDescent="0.25">
      <c r="A15" s="143"/>
      <c r="B15" s="247" t="s">
        <v>973</v>
      </c>
      <c r="C15" s="248"/>
      <c r="D15" s="144"/>
    </row>
    <row r="16" spans="1:4" ht="27.6" customHeight="1" x14ac:dyDescent="0.25">
      <c r="A16" s="145"/>
      <c r="B16" s="251" t="s">
        <v>984</v>
      </c>
      <c r="C16" s="252"/>
      <c r="D16" s="144"/>
    </row>
    <row r="17" spans="1:4" ht="24.6" customHeight="1" x14ac:dyDescent="0.25">
      <c r="A17" s="143"/>
      <c r="B17" s="247" t="s">
        <v>974</v>
      </c>
      <c r="C17" s="248"/>
      <c r="D17" s="144"/>
    </row>
    <row r="18" spans="1:4" s="11" customFormat="1" ht="24" customHeight="1" x14ac:dyDescent="0.25">
      <c r="A18" s="145"/>
      <c r="B18" s="251" t="s">
        <v>1027</v>
      </c>
      <c r="C18" s="252"/>
      <c r="D18" s="146" t="s">
        <v>1024</v>
      </c>
    </row>
    <row r="19" spans="1:4" s="11" customFormat="1" ht="72" customHeight="1" thickBot="1" x14ac:dyDescent="0.3">
      <c r="A19" s="244" t="s">
        <v>1022</v>
      </c>
      <c r="B19" s="245"/>
      <c r="C19" s="245"/>
      <c r="D19" s="246"/>
    </row>
  </sheetData>
  <mergeCells count="18">
    <mergeCell ref="B7:C7"/>
    <mergeCell ref="B3:C3"/>
    <mergeCell ref="A19:D19"/>
    <mergeCell ref="B12:C12"/>
    <mergeCell ref="B2:C2"/>
    <mergeCell ref="B4:C4"/>
    <mergeCell ref="B6:C6"/>
    <mergeCell ref="B5:C5"/>
    <mergeCell ref="B18:C18"/>
    <mergeCell ref="B16:C16"/>
    <mergeCell ref="B17:C17"/>
    <mergeCell ref="B15:C15"/>
    <mergeCell ref="B14:C14"/>
    <mergeCell ref="B13:C13"/>
    <mergeCell ref="B11:C11"/>
    <mergeCell ref="B10:C10"/>
    <mergeCell ref="B9:C9"/>
    <mergeCell ref="B8:C8"/>
  </mergeCells>
  <pageMargins left="0.59055118110236215" right="0.23622047244094485" top="0.4724409448818897" bottom="0.24015748031496059" header="0.31496062992125989" footer="0.31496062992125989"/>
  <pageSetup paperSize="9" scale="9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8718CE-13DA-4EA3-9805-DA918FE7B612}">
  <sheetPr>
    <pageSetUpPr fitToPage="1"/>
  </sheetPr>
  <dimension ref="A1:H36"/>
  <sheetViews>
    <sheetView view="pageBreakPreview" zoomScale="90" zoomScaleNormal="100" zoomScaleSheetLayoutView="90" workbookViewId="0">
      <selection activeCell="B9" sqref="B9:C9"/>
    </sheetView>
  </sheetViews>
  <sheetFormatPr defaultColWidth="8.6640625" defaultRowHeight="13.2" x14ac:dyDescent="0.25"/>
  <cols>
    <col min="1" max="1" width="8.33203125" style="9" customWidth="1"/>
    <col min="2" max="2" width="47.6640625" style="18" bestFit="1" customWidth="1"/>
    <col min="3" max="3" width="25.109375" style="9" bestFit="1" customWidth="1"/>
    <col min="4" max="4" width="11.33203125" style="9" customWidth="1"/>
    <col min="5" max="5" width="18.88671875" style="18" customWidth="1"/>
    <col min="6" max="6" width="26.6640625" style="18" customWidth="1"/>
    <col min="7" max="7" width="40.6640625" style="8" hidden="1" customWidth="1"/>
    <col min="8" max="8" width="8.6640625" style="6"/>
    <col min="9" max="16384" width="8.6640625" style="8"/>
  </cols>
  <sheetData>
    <row r="1" spans="1:7" s="6" customFormat="1" ht="26.4" x14ac:dyDescent="0.25">
      <c r="A1" s="154" t="s">
        <v>2</v>
      </c>
      <c r="B1" s="155" t="s">
        <v>11</v>
      </c>
      <c r="C1" s="155" t="s">
        <v>0</v>
      </c>
      <c r="D1" s="156" t="s">
        <v>51</v>
      </c>
      <c r="E1" s="66" t="s">
        <v>24</v>
      </c>
      <c r="F1" s="66" t="s">
        <v>58</v>
      </c>
      <c r="G1" s="7" t="s">
        <v>34</v>
      </c>
    </row>
    <row r="2" spans="1:7" s="6" customFormat="1" ht="101.4" customHeight="1" x14ac:dyDescent="0.25">
      <c r="A2" s="160" t="s">
        <v>71</v>
      </c>
      <c r="B2" s="29" t="s">
        <v>977</v>
      </c>
      <c r="C2" s="125" t="s">
        <v>1</v>
      </c>
      <c r="D2" s="161"/>
      <c r="E2" s="74"/>
      <c r="F2" s="74"/>
      <c r="G2" s="6" t="s">
        <v>4</v>
      </c>
    </row>
    <row r="3" spans="1:7" s="6" customFormat="1" ht="50.4" customHeight="1" x14ac:dyDescent="0.25">
      <c r="A3" s="160" t="s">
        <v>128</v>
      </c>
      <c r="B3" s="33" t="s">
        <v>978</v>
      </c>
      <c r="C3" s="125" t="s">
        <v>981</v>
      </c>
      <c r="D3" s="161">
        <v>3</v>
      </c>
      <c r="E3" s="26">
        <f>5000</f>
        <v>5000</v>
      </c>
      <c r="F3" s="26">
        <f t="shared" ref="F3:F4" si="0">D3*E3</f>
        <v>15000</v>
      </c>
      <c r="G3" s="6" t="s">
        <v>77</v>
      </c>
    </row>
    <row r="4" spans="1:7" s="6" customFormat="1" ht="34.950000000000003" customHeight="1" x14ac:dyDescent="0.25">
      <c r="A4" s="160" t="s">
        <v>137</v>
      </c>
      <c r="B4" s="33" t="s">
        <v>979</v>
      </c>
      <c r="C4" s="25" t="s">
        <v>982</v>
      </c>
      <c r="D4" s="161">
        <v>12</v>
      </c>
      <c r="E4" s="26">
        <v>20000</v>
      </c>
      <c r="F4" s="26">
        <f t="shared" si="0"/>
        <v>240000</v>
      </c>
      <c r="G4" s="6" t="s">
        <v>89</v>
      </c>
    </row>
    <row r="5" spans="1:7" s="6" customFormat="1" ht="37.950000000000003" customHeight="1" x14ac:dyDescent="0.25">
      <c r="A5" s="160" t="s">
        <v>138</v>
      </c>
      <c r="B5" s="33" t="s">
        <v>980</v>
      </c>
      <c r="C5" s="25" t="s">
        <v>981</v>
      </c>
      <c r="D5" s="162">
        <v>3</v>
      </c>
      <c r="E5" s="26">
        <v>5000</v>
      </c>
      <c r="F5" s="26">
        <f>D5*E5</f>
        <v>15000</v>
      </c>
    </row>
    <row r="6" spans="1:7" ht="37.950000000000003" customHeight="1" x14ac:dyDescent="0.25">
      <c r="A6" s="194"/>
      <c r="B6" s="24" t="s">
        <v>1026</v>
      </c>
      <c r="C6" s="23"/>
      <c r="D6" s="195"/>
      <c r="E6" s="41"/>
      <c r="F6" s="15">
        <v>270000</v>
      </c>
      <c r="G6" s="6"/>
    </row>
    <row r="7" spans="1:7" s="6" customFormat="1" x14ac:dyDescent="0.25">
      <c r="A7" s="210"/>
      <c r="B7" s="18"/>
      <c r="C7" s="9"/>
      <c r="D7" s="211"/>
      <c r="E7" s="18"/>
      <c r="F7" s="18"/>
      <c r="G7" s="8"/>
    </row>
    <row r="8" spans="1:7" s="6" customFormat="1" x14ac:dyDescent="0.25">
      <c r="A8" s="210"/>
      <c r="B8" s="18"/>
      <c r="C8" s="9"/>
      <c r="D8" s="211"/>
      <c r="E8" s="18"/>
      <c r="F8" s="18"/>
      <c r="G8" s="8"/>
    </row>
    <row r="9" spans="1:7" s="6" customFormat="1" x14ac:dyDescent="0.25">
      <c r="A9" s="210"/>
      <c r="B9" s="18"/>
      <c r="C9" s="9"/>
      <c r="D9" s="211"/>
      <c r="E9" s="18"/>
      <c r="F9" s="18"/>
      <c r="G9" s="6" t="s">
        <v>25</v>
      </c>
    </row>
    <row r="10" spans="1:7" s="6" customFormat="1" x14ac:dyDescent="0.25">
      <c r="A10" s="210"/>
      <c r="B10" s="18"/>
      <c r="C10" s="9"/>
      <c r="D10" s="211"/>
      <c r="E10" s="18"/>
      <c r="F10" s="18"/>
      <c r="G10" s="6" t="s">
        <v>38</v>
      </c>
    </row>
    <row r="11" spans="1:7" s="6" customFormat="1" x14ac:dyDescent="0.25">
      <c r="A11" s="210"/>
      <c r="B11" s="18"/>
      <c r="C11" s="9"/>
      <c r="D11" s="211"/>
      <c r="E11" s="18"/>
      <c r="F11" s="18"/>
      <c r="G11" s="6" t="s">
        <v>42</v>
      </c>
    </row>
    <row r="12" spans="1:7" s="6" customFormat="1" x14ac:dyDescent="0.25">
      <c r="A12" s="210"/>
      <c r="B12" s="18"/>
      <c r="C12" s="9"/>
      <c r="D12" s="211"/>
      <c r="E12" s="18"/>
      <c r="F12" s="18"/>
    </row>
    <row r="13" spans="1:7" s="6" customFormat="1" x14ac:dyDescent="0.25">
      <c r="A13" s="210"/>
      <c r="B13" s="18"/>
      <c r="C13" s="9"/>
      <c r="D13" s="211"/>
      <c r="E13" s="18"/>
      <c r="F13" s="18"/>
    </row>
    <row r="14" spans="1:7" s="6" customFormat="1" x14ac:dyDescent="0.25">
      <c r="A14" s="210"/>
      <c r="B14" s="18"/>
      <c r="C14" s="9"/>
      <c r="D14" s="211"/>
      <c r="E14" s="18"/>
      <c r="F14" s="18"/>
    </row>
    <row r="15" spans="1:7" s="6" customFormat="1" x14ac:dyDescent="0.25">
      <c r="A15" s="210"/>
      <c r="B15" s="18"/>
      <c r="C15" s="9"/>
      <c r="D15" s="211"/>
      <c r="E15" s="18"/>
      <c r="F15" s="18"/>
    </row>
    <row r="16" spans="1:7" s="6" customFormat="1" x14ac:dyDescent="0.25">
      <c r="A16" s="210"/>
      <c r="B16" s="18"/>
      <c r="C16" s="9"/>
      <c r="D16" s="211"/>
      <c r="E16" s="18"/>
      <c r="F16" s="18"/>
      <c r="G16" s="6" t="s">
        <v>19</v>
      </c>
    </row>
    <row r="17" spans="1:8" s="6" customFormat="1" ht="13.8" thickBot="1" x14ac:dyDescent="0.3">
      <c r="A17" s="212"/>
      <c r="B17" s="213"/>
      <c r="C17" s="214"/>
      <c r="D17" s="215"/>
      <c r="E17" s="18"/>
      <c r="F17" s="18"/>
      <c r="G17" s="6" t="s">
        <v>31</v>
      </c>
    </row>
    <row r="18" spans="1:8" s="6" customFormat="1" x14ac:dyDescent="0.25">
      <c r="A18" s="9"/>
      <c r="B18" s="18"/>
      <c r="C18" s="9"/>
      <c r="D18" s="9"/>
      <c r="E18" s="18"/>
      <c r="F18" s="18"/>
      <c r="G18" s="6" t="s">
        <v>61</v>
      </c>
    </row>
    <row r="19" spans="1:8" x14ac:dyDescent="0.25">
      <c r="G19" s="6" t="s">
        <v>21</v>
      </c>
    </row>
    <row r="20" spans="1:8" x14ac:dyDescent="0.25">
      <c r="G20" s="6" t="s">
        <v>43</v>
      </c>
    </row>
    <row r="21" spans="1:8" x14ac:dyDescent="0.25">
      <c r="G21" s="6" t="s">
        <v>46</v>
      </c>
    </row>
    <row r="22" spans="1:8" x14ac:dyDescent="0.25">
      <c r="G22" s="6" t="s">
        <v>12</v>
      </c>
    </row>
    <row r="23" spans="1:8" x14ac:dyDescent="0.25">
      <c r="G23" s="6" t="s">
        <v>36</v>
      </c>
    </row>
    <row r="24" spans="1:8" x14ac:dyDescent="0.25">
      <c r="G24" s="6" t="s">
        <v>96</v>
      </c>
    </row>
    <row r="25" spans="1:8" x14ac:dyDescent="0.25">
      <c r="G25" s="6" t="s">
        <v>83</v>
      </c>
    </row>
    <row r="26" spans="1:8" x14ac:dyDescent="0.25">
      <c r="G26" s="6" t="s">
        <v>62</v>
      </c>
    </row>
    <row r="27" spans="1:8" x14ac:dyDescent="0.25">
      <c r="G27" s="6" t="s">
        <v>32</v>
      </c>
    </row>
    <row r="28" spans="1:8" s="5" customFormat="1" x14ac:dyDescent="0.25">
      <c r="A28" s="9"/>
      <c r="B28" s="18"/>
      <c r="C28" s="9"/>
      <c r="D28" s="9"/>
      <c r="E28" s="18"/>
      <c r="F28" s="18"/>
      <c r="G28" s="7" t="s">
        <v>63</v>
      </c>
      <c r="H28" s="7"/>
    </row>
    <row r="29" spans="1:8" x14ac:dyDescent="0.25">
      <c r="G29" s="6" t="s">
        <v>84</v>
      </c>
    </row>
    <row r="30" spans="1:8" x14ac:dyDescent="0.25">
      <c r="G30" s="6" t="s">
        <v>50</v>
      </c>
    </row>
    <row r="31" spans="1:8" x14ac:dyDescent="0.25">
      <c r="G31" s="6"/>
    </row>
    <row r="32" spans="1:8" x14ac:dyDescent="0.25">
      <c r="G32" s="6"/>
    </row>
    <row r="33" spans="1:7" x14ac:dyDescent="0.25">
      <c r="G33" s="6"/>
    </row>
    <row r="34" spans="1:7" x14ac:dyDescent="0.25">
      <c r="G34" s="6"/>
    </row>
    <row r="35" spans="1:7" s="6" customFormat="1" x14ac:dyDescent="0.25">
      <c r="A35" s="9"/>
      <c r="B35" s="18"/>
      <c r="C35" s="9"/>
      <c r="D35" s="9"/>
      <c r="E35" s="18"/>
      <c r="F35" s="18"/>
    </row>
    <row r="36" spans="1:7" s="6" customFormat="1" x14ac:dyDescent="0.25">
      <c r="A36" s="9"/>
      <c r="B36" s="18"/>
      <c r="C36" s="9"/>
      <c r="D36" s="9"/>
      <c r="E36" s="18"/>
      <c r="F36" s="18"/>
    </row>
  </sheetData>
  <pageMargins left="0.59055118110236215" right="0.23622047244094485" top="0.4724409448818897" bottom="0.24015748031496059" header="0.31496062992125989" footer="0.31496062992125989"/>
  <pageSetup paperSize="9" scale="7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47"/>
  <sheetViews>
    <sheetView view="pageBreakPreview" topLeftCell="A38" zoomScaleNormal="100" zoomScaleSheetLayoutView="100" workbookViewId="0">
      <selection activeCell="B9" sqref="B9:C9"/>
    </sheetView>
  </sheetViews>
  <sheetFormatPr defaultColWidth="8.6640625" defaultRowHeight="13.2" x14ac:dyDescent="0.25"/>
  <cols>
    <col min="1" max="1" width="8.33203125" style="6" customWidth="1"/>
    <col min="2" max="2" width="40.33203125" style="8" customWidth="1"/>
    <col min="3" max="3" width="8.44140625" style="8" customWidth="1"/>
    <col min="4" max="4" width="11.33203125" style="8" customWidth="1"/>
    <col min="5" max="5" width="19.88671875" style="8" customWidth="1"/>
    <col min="6" max="6" width="31" style="8" customWidth="1"/>
    <col min="7" max="7" width="40.6640625" style="8" hidden="1" customWidth="1"/>
    <col min="8" max="8" width="9.109375" style="6"/>
    <col min="9" max="16384" width="8.6640625" style="8"/>
  </cols>
  <sheetData>
    <row r="1" spans="1:8" x14ac:dyDescent="0.25">
      <c r="A1" s="257" t="s">
        <v>105</v>
      </c>
      <c r="B1" s="258"/>
      <c r="C1" s="258"/>
      <c r="D1" s="259"/>
      <c r="E1" s="260"/>
      <c r="F1" s="260"/>
    </row>
    <row r="2" spans="1:8" ht="26.4" x14ac:dyDescent="0.25">
      <c r="A2" s="175" t="s">
        <v>2</v>
      </c>
      <c r="B2" s="66" t="s">
        <v>11</v>
      </c>
      <c r="C2" s="66" t="s">
        <v>0</v>
      </c>
      <c r="D2" s="176" t="s">
        <v>51</v>
      </c>
      <c r="E2" s="66" t="s">
        <v>24</v>
      </c>
      <c r="F2" s="66" t="s">
        <v>58</v>
      </c>
      <c r="G2" s="7" t="s">
        <v>34</v>
      </c>
    </row>
    <row r="3" spans="1:8" x14ac:dyDescent="0.25">
      <c r="A3" s="158" t="s">
        <v>108</v>
      </c>
      <c r="B3" s="58" t="s">
        <v>106</v>
      </c>
      <c r="C3" s="57" t="s">
        <v>1</v>
      </c>
      <c r="D3" s="182"/>
      <c r="E3" s="87"/>
      <c r="F3" s="87"/>
      <c r="G3" s="6" t="s">
        <v>69</v>
      </c>
    </row>
    <row r="4" spans="1:8" x14ac:dyDescent="0.25">
      <c r="A4" s="160" t="s">
        <v>1</v>
      </c>
      <c r="B4" s="42" t="s">
        <v>3</v>
      </c>
      <c r="C4" s="32" t="s">
        <v>1</v>
      </c>
      <c r="D4" s="177"/>
      <c r="E4" s="74"/>
      <c r="F4" s="74"/>
      <c r="G4" s="6" t="s">
        <v>75</v>
      </c>
    </row>
    <row r="5" spans="1:8" ht="132" x14ac:dyDescent="0.25">
      <c r="A5" s="160" t="s">
        <v>1</v>
      </c>
      <c r="B5" s="33" t="s">
        <v>107</v>
      </c>
      <c r="C5" s="32" t="s">
        <v>1</v>
      </c>
      <c r="D5" s="177"/>
      <c r="E5" s="74"/>
      <c r="F5" s="74"/>
      <c r="G5" s="6" t="s">
        <v>4</v>
      </c>
    </row>
    <row r="6" spans="1:8" x14ac:dyDescent="0.25">
      <c r="A6" s="158" t="s">
        <v>71</v>
      </c>
      <c r="B6" s="58" t="s">
        <v>70</v>
      </c>
      <c r="C6" s="62" t="s">
        <v>1</v>
      </c>
      <c r="D6" s="178"/>
      <c r="E6" s="85"/>
      <c r="F6" s="85"/>
      <c r="G6" s="6" t="s">
        <v>68</v>
      </c>
    </row>
    <row r="7" spans="1:8" ht="21.6" customHeight="1" x14ac:dyDescent="0.25">
      <c r="A7" s="179"/>
      <c r="B7" s="42" t="s">
        <v>35</v>
      </c>
      <c r="C7" s="75" t="s">
        <v>1</v>
      </c>
      <c r="D7" s="180"/>
      <c r="E7" s="76"/>
      <c r="F7" s="76"/>
      <c r="G7" s="6" t="s">
        <v>77</v>
      </c>
    </row>
    <row r="8" spans="1:8" ht="105.6" x14ac:dyDescent="0.25">
      <c r="A8" s="160" t="s">
        <v>128</v>
      </c>
      <c r="B8" s="33" t="s">
        <v>109</v>
      </c>
      <c r="C8" s="32" t="s">
        <v>5</v>
      </c>
      <c r="D8" s="181">
        <v>1</v>
      </c>
      <c r="E8" s="26"/>
      <c r="F8" s="26"/>
      <c r="G8" s="6" t="s">
        <v>78</v>
      </c>
    </row>
    <row r="9" spans="1:8" ht="22.95" customHeight="1" x14ac:dyDescent="0.25">
      <c r="A9" s="163"/>
      <c r="B9" s="58" t="s">
        <v>79</v>
      </c>
      <c r="C9" s="57" t="s">
        <v>1</v>
      </c>
      <c r="D9" s="182"/>
      <c r="E9" s="54"/>
      <c r="F9" s="54"/>
      <c r="G9" s="6" t="s">
        <v>89</v>
      </c>
    </row>
    <row r="10" spans="1:8" ht="22.95" customHeight="1" x14ac:dyDescent="0.25">
      <c r="A10" s="183"/>
      <c r="B10" s="58" t="s">
        <v>80</v>
      </c>
      <c r="C10" s="81" t="s">
        <v>1</v>
      </c>
      <c r="D10" s="184"/>
      <c r="E10" s="83"/>
      <c r="F10" s="83"/>
      <c r="G10" s="6"/>
    </row>
    <row r="11" spans="1:8" ht="22.2" customHeight="1" x14ac:dyDescent="0.25">
      <c r="A11" s="160" t="s">
        <v>137</v>
      </c>
      <c r="B11" s="33" t="s">
        <v>81</v>
      </c>
      <c r="C11" s="32" t="s">
        <v>5</v>
      </c>
      <c r="D11" s="181">
        <v>1</v>
      </c>
      <c r="E11" s="26"/>
      <c r="F11" s="26"/>
      <c r="G11" s="6"/>
    </row>
    <row r="12" spans="1:8" ht="24" customHeight="1" x14ac:dyDescent="0.25">
      <c r="A12" s="160" t="s">
        <v>138</v>
      </c>
      <c r="B12" s="33" t="s">
        <v>6</v>
      </c>
      <c r="C12" s="32" t="s">
        <v>5</v>
      </c>
      <c r="D12" s="181">
        <v>1</v>
      </c>
      <c r="E12" s="26"/>
      <c r="F12" s="26"/>
      <c r="G12" s="6"/>
    </row>
    <row r="13" spans="1:8" ht="23.4" customHeight="1" x14ac:dyDescent="0.25">
      <c r="A13" s="160" t="s">
        <v>139</v>
      </c>
      <c r="B13" s="33" t="s">
        <v>95</v>
      </c>
      <c r="C13" s="32" t="s">
        <v>5</v>
      </c>
      <c r="D13" s="181">
        <v>1</v>
      </c>
      <c r="E13" s="26"/>
      <c r="F13" s="26"/>
      <c r="G13" s="6"/>
    </row>
    <row r="14" spans="1:8" ht="30" customHeight="1" x14ac:dyDescent="0.25">
      <c r="A14" s="160" t="s">
        <v>288</v>
      </c>
      <c r="B14" s="33" t="s">
        <v>101</v>
      </c>
      <c r="C14" s="32" t="s">
        <v>5</v>
      </c>
      <c r="D14" s="181">
        <v>1</v>
      </c>
      <c r="E14" s="26"/>
      <c r="F14" s="26"/>
      <c r="G14" s="6"/>
    </row>
    <row r="15" spans="1:8" ht="23.4" customHeight="1" x14ac:dyDescent="0.25">
      <c r="A15" s="160" t="s">
        <v>289</v>
      </c>
      <c r="B15" s="33" t="s">
        <v>110</v>
      </c>
      <c r="C15" s="32" t="s">
        <v>5</v>
      </c>
      <c r="D15" s="181">
        <v>1</v>
      </c>
      <c r="E15" s="26"/>
      <c r="F15" s="26"/>
      <c r="G15" s="6" t="s">
        <v>40</v>
      </c>
    </row>
    <row r="16" spans="1:8" ht="22.2" customHeight="1" x14ac:dyDescent="0.25">
      <c r="A16" s="160" t="s">
        <v>290</v>
      </c>
      <c r="B16" s="33" t="s">
        <v>111</v>
      </c>
      <c r="C16" s="32" t="s">
        <v>5</v>
      </c>
      <c r="D16" s="181">
        <v>1</v>
      </c>
      <c r="E16" s="26"/>
      <c r="F16" s="26"/>
      <c r="G16" s="72" t="s">
        <v>5</v>
      </c>
      <c r="H16" s="9"/>
    </row>
    <row r="17" spans="1:7" ht="24" customHeight="1" x14ac:dyDescent="0.25">
      <c r="A17" s="160" t="s">
        <v>986</v>
      </c>
      <c r="B17" s="33" t="s">
        <v>52</v>
      </c>
      <c r="C17" s="32" t="s">
        <v>5</v>
      </c>
      <c r="D17" s="181">
        <v>1</v>
      </c>
      <c r="E17" s="26"/>
      <c r="F17" s="26"/>
      <c r="G17" s="72" t="s">
        <v>5</v>
      </c>
    </row>
    <row r="18" spans="1:7" ht="19.95" customHeight="1" x14ac:dyDescent="0.25">
      <c r="A18" s="163"/>
      <c r="B18" s="58" t="s">
        <v>112</v>
      </c>
      <c r="C18" s="57"/>
      <c r="D18" s="185"/>
      <c r="E18" s="54"/>
      <c r="F18" s="54"/>
      <c r="G18" s="6" t="s">
        <v>59</v>
      </c>
    </row>
    <row r="19" spans="1:7" ht="33" customHeight="1" thickBot="1" x14ac:dyDescent="0.3">
      <c r="A19" s="186" t="s">
        <v>987</v>
      </c>
      <c r="B19" s="187" t="s">
        <v>113</v>
      </c>
      <c r="C19" s="188" t="s">
        <v>5</v>
      </c>
      <c r="D19" s="189">
        <v>1</v>
      </c>
      <c r="E19" s="26"/>
      <c r="F19" s="26"/>
      <c r="G19" s="6" t="s">
        <v>39</v>
      </c>
    </row>
    <row r="20" spans="1:7" ht="21" customHeight="1" x14ac:dyDescent="0.25">
      <c r="A20" s="32" t="s">
        <v>988</v>
      </c>
      <c r="B20" s="33" t="s">
        <v>114</v>
      </c>
      <c r="C20" s="32" t="s">
        <v>5</v>
      </c>
      <c r="D20" s="77">
        <v>1</v>
      </c>
      <c r="E20" s="26"/>
      <c r="F20" s="26"/>
      <c r="G20" s="6" t="s">
        <v>20</v>
      </c>
    </row>
    <row r="21" spans="1:7" ht="22.95" customHeight="1" x14ac:dyDescent="0.25">
      <c r="A21" s="32" t="s">
        <v>989</v>
      </c>
      <c r="B21" s="33" t="s">
        <v>115</v>
      </c>
      <c r="C21" s="32" t="s">
        <v>5</v>
      </c>
      <c r="D21" s="77">
        <v>1</v>
      </c>
      <c r="E21" s="26"/>
      <c r="F21" s="26"/>
      <c r="G21" s="6" t="s">
        <v>60</v>
      </c>
    </row>
    <row r="22" spans="1:7" ht="30.6" customHeight="1" x14ac:dyDescent="0.25">
      <c r="A22" s="23"/>
      <c r="B22" s="24" t="s">
        <v>82</v>
      </c>
      <c r="C22" s="39"/>
      <c r="D22" s="39"/>
      <c r="E22" s="41"/>
      <c r="F22" s="26"/>
      <c r="G22" s="6"/>
    </row>
    <row r="23" spans="1:7" x14ac:dyDescent="0.25">
      <c r="A23" s="241"/>
      <c r="B23" s="241"/>
      <c r="C23" s="241"/>
      <c r="D23" s="241"/>
      <c r="E23" s="241"/>
      <c r="F23" s="241"/>
      <c r="G23" s="6"/>
    </row>
    <row r="24" spans="1:7" ht="13.2" customHeight="1" x14ac:dyDescent="0.25">
      <c r="A24" s="260" t="s">
        <v>105</v>
      </c>
      <c r="B24" s="260"/>
      <c r="C24" s="260"/>
      <c r="D24" s="260"/>
      <c r="E24" s="260"/>
      <c r="F24" s="260"/>
      <c r="G24" s="6"/>
    </row>
    <row r="25" spans="1:7" ht="26.4" x14ac:dyDescent="0.25">
      <c r="A25" s="66" t="s">
        <v>2</v>
      </c>
      <c r="B25" s="66" t="s">
        <v>11</v>
      </c>
      <c r="C25" s="66" t="s">
        <v>0</v>
      </c>
      <c r="D25" s="66" t="s">
        <v>51</v>
      </c>
      <c r="E25" s="66" t="s">
        <v>24</v>
      </c>
      <c r="F25" s="66" t="s">
        <v>58</v>
      </c>
      <c r="G25" s="7" t="s">
        <v>34</v>
      </c>
    </row>
    <row r="26" spans="1:7" ht="26.4" customHeight="1" x14ac:dyDescent="0.25">
      <c r="A26" s="23"/>
      <c r="B26" s="24" t="s">
        <v>41</v>
      </c>
      <c r="C26" s="39"/>
      <c r="D26" s="39"/>
      <c r="E26" s="39"/>
      <c r="F26" s="74"/>
    </row>
    <row r="27" spans="1:7" ht="20.399999999999999" customHeight="1" x14ac:dyDescent="0.25">
      <c r="A27" s="32" t="s">
        <v>990</v>
      </c>
      <c r="B27" s="33" t="s">
        <v>116</v>
      </c>
      <c r="C27" s="32" t="s">
        <v>5</v>
      </c>
      <c r="D27" s="77">
        <v>1</v>
      </c>
      <c r="E27" s="78"/>
      <c r="F27" s="74"/>
      <c r="G27" s="6" t="s">
        <v>25</v>
      </c>
    </row>
    <row r="28" spans="1:7" ht="23.4" customHeight="1" x14ac:dyDescent="0.25">
      <c r="A28" s="32" t="s">
        <v>991</v>
      </c>
      <c r="B28" s="33" t="s">
        <v>117</v>
      </c>
      <c r="C28" s="32" t="s">
        <v>5</v>
      </c>
      <c r="D28" s="77">
        <v>1</v>
      </c>
      <c r="E28" s="78"/>
      <c r="F28" s="74"/>
      <c r="G28" s="6" t="s">
        <v>38</v>
      </c>
    </row>
    <row r="29" spans="1:7" ht="25.95" customHeight="1" x14ac:dyDescent="0.25">
      <c r="A29" s="32" t="s">
        <v>992</v>
      </c>
      <c r="B29" s="33" t="s">
        <v>52</v>
      </c>
      <c r="C29" s="32" t="s">
        <v>5</v>
      </c>
      <c r="D29" s="77">
        <v>1</v>
      </c>
      <c r="E29" s="78"/>
      <c r="F29" s="74"/>
      <c r="G29" s="6" t="s">
        <v>42</v>
      </c>
    </row>
    <row r="30" spans="1:7" ht="18" customHeight="1" x14ac:dyDescent="0.25">
      <c r="A30" s="62" t="s">
        <v>99</v>
      </c>
      <c r="B30" s="58" t="s">
        <v>44</v>
      </c>
      <c r="C30" s="62" t="s">
        <v>1</v>
      </c>
      <c r="D30" s="84"/>
      <c r="E30" s="85"/>
      <c r="F30" s="87"/>
      <c r="G30" s="6"/>
    </row>
    <row r="31" spans="1:7" ht="31.95" customHeight="1" x14ac:dyDescent="0.25">
      <c r="A31" s="32"/>
      <c r="B31" s="33" t="s">
        <v>45</v>
      </c>
      <c r="C31" s="32" t="s">
        <v>1</v>
      </c>
      <c r="D31" s="73"/>
      <c r="E31" s="74"/>
      <c r="F31" s="74"/>
      <c r="G31" s="6"/>
    </row>
    <row r="32" spans="1:7" ht="26.4" customHeight="1" x14ac:dyDescent="0.25">
      <c r="A32" s="62"/>
      <c r="B32" s="88" t="s">
        <v>100</v>
      </c>
      <c r="C32" s="81" t="s">
        <v>1</v>
      </c>
      <c r="D32" s="82"/>
      <c r="E32" s="89"/>
      <c r="F32" s="87"/>
      <c r="G32" s="6" t="s">
        <v>19</v>
      </c>
    </row>
    <row r="33" spans="1:8" ht="20.399999999999999" customHeight="1" x14ac:dyDescent="0.25">
      <c r="A33" s="32" t="s">
        <v>151</v>
      </c>
      <c r="B33" s="33" t="s">
        <v>118</v>
      </c>
      <c r="C33" s="32" t="s">
        <v>119</v>
      </c>
      <c r="D33" s="77">
        <v>11</v>
      </c>
      <c r="E33" s="78"/>
      <c r="F33" s="74"/>
      <c r="G33" s="6" t="s">
        <v>31</v>
      </c>
    </row>
    <row r="34" spans="1:8" ht="25.95" customHeight="1" x14ac:dyDescent="0.25">
      <c r="A34" s="57"/>
      <c r="B34" s="88" t="s">
        <v>80</v>
      </c>
      <c r="C34" s="81" t="s">
        <v>1</v>
      </c>
      <c r="D34" s="82"/>
      <c r="E34" s="89"/>
      <c r="F34" s="87"/>
      <c r="G34" s="6" t="s">
        <v>61</v>
      </c>
    </row>
    <row r="35" spans="1:8" ht="25.2" customHeight="1" x14ac:dyDescent="0.25">
      <c r="A35" s="32" t="s">
        <v>152</v>
      </c>
      <c r="B35" s="33" t="s">
        <v>81</v>
      </c>
      <c r="C35" s="32" t="s">
        <v>119</v>
      </c>
      <c r="D35" s="77">
        <v>11</v>
      </c>
      <c r="E35" s="78"/>
      <c r="F35" s="74"/>
      <c r="G35" s="6" t="s">
        <v>21</v>
      </c>
    </row>
    <row r="36" spans="1:8" ht="25.95" customHeight="1" x14ac:dyDescent="0.25">
      <c r="A36" s="32" t="s">
        <v>153</v>
      </c>
      <c r="B36" s="33" t="s">
        <v>6</v>
      </c>
      <c r="C36" s="32" t="s">
        <v>119</v>
      </c>
      <c r="D36" s="77">
        <v>11</v>
      </c>
      <c r="E36" s="79"/>
      <c r="F36" s="74"/>
      <c r="G36" s="6" t="s">
        <v>43</v>
      </c>
    </row>
    <row r="37" spans="1:8" ht="22.95" customHeight="1" x14ac:dyDescent="0.25">
      <c r="A37" s="32" t="s">
        <v>154</v>
      </c>
      <c r="B37" s="33" t="s">
        <v>95</v>
      </c>
      <c r="C37" s="32" t="s">
        <v>119</v>
      </c>
      <c r="D37" s="77">
        <v>11</v>
      </c>
      <c r="E37" s="79"/>
      <c r="F37" s="74"/>
      <c r="G37" s="6" t="s">
        <v>46</v>
      </c>
    </row>
    <row r="38" spans="1:8" ht="33.6" customHeight="1" x14ac:dyDescent="0.25">
      <c r="A38" s="32" t="s">
        <v>155</v>
      </c>
      <c r="B38" s="33" t="s">
        <v>101</v>
      </c>
      <c r="C38" s="32" t="s">
        <v>119</v>
      </c>
      <c r="D38" s="77">
        <v>11</v>
      </c>
      <c r="E38" s="78"/>
      <c r="F38" s="74"/>
      <c r="G38" s="6" t="s">
        <v>12</v>
      </c>
    </row>
    <row r="39" spans="1:8" ht="24.6" customHeight="1" x14ac:dyDescent="0.25">
      <c r="A39" s="32" t="s">
        <v>156</v>
      </c>
      <c r="B39" s="33" t="s">
        <v>37</v>
      </c>
      <c r="C39" s="32" t="s">
        <v>119</v>
      </c>
      <c r="D39" s="77">
        <v>11</v>
      </c>
      <c r="E39" s="78"/>
      <c r="F39" s="74"/>
      <c r="G39" s="6" t="s">
        <v>36</v>
      </c>
    </row>
    <row r="40" spans="1:8" ht="22.2" customHeight="1" x14ac:dyDescent="0.25">
      <c r="A40" s="32" t="s">
        <v>157</v>
      </c>
      <c r="B40" s="33" t="s">
        <v>90</v>
      </c>
      <c r="C40" s="32" t="s">
        <v>119</v>
      </c>
      <c r="D40" s="77">
        <v>11</v>
      </c>
      <c r="E40" s="78"/>
      <c r="F40" s="74"/>
      <c r="G40" s="6" t="s">
        <v>96</v>
      </c>
    </row>
    <row r="41" spans="1:8" ht="26.4" customHeight="1" x14ac:dyDescent="0.25">
      <c r="A41" s="32" t="s">
        <v>158</v>
      </c>
      <c r="B41" s="33" t="s">
        <v>52</v>
      </c>
      <c r="C41" s="32" t="s">
        <v>119</v>
      </c>
      <c r="D41" s="77">
        <v>11</v>
      </c>
      <c r="E41" s="78"/>
      <c r="F41" s="74"/>
      <c r="G41" s="6" t="s">
        <v>83</v>
      </c>
    </row>
    <row r="42" spans="1:8" ht="18" customHeight="1" x14ac:dyDescent="0.25">
      <c r="A42" s="57"/>
      <c r="B42" s="58" t="s">
        <v>120</v>
      </c>
      <c r="C42" s="57"/>
      <c r="D42" s="86"/>
      <c r="E42" s="90"/>
      <c r="F42" s="87"/>
      <c r="G42" s="6" t="s">
        <v>62</v>
      </c>
    </row>
    <row r="43" spans="1:8" ht="27.6" customHeight="1" x14ac:dyDescent="0.25">
      <c r="A43" s="32" t="s">
        <v>993</v>
      </c>
      <c r="B43" s="33" t="s">
        <v>53</v>
      </c>
      <c r="C43" s="32" t="s">
        <v>119</v>
      </c>
      <c r="D43" s="77">
        <v>11</v>
      </c>
      <c r="E43" s="78"/>
      <c r="F43" s="74"/>
      <c r="G43" s="6" t="s">
        <v>32</v>
      </c>
    </row>
    <row r="44" spans="1:8" s="5" customFormat="1" ht="17.399999999999999" customHeight="1" x14ac:dyDescent="0.25">
      <c r="A44" s="62"/>
      <c r="B44" s="58" t="s">
        <v>13</v>
      </c>
      <c r="C44" s="62"/>
      <c r="D44" s="91"/>
      <c r="E44" s="92"/>
      <c r="F44" s="85"/>
      <c r="G44" s="7" t="s">
        <v>63</v>
      </c>
      <c r="H44" s="7"/>
    </row>
    <row r="45" spans="1:8" ht="34.950000000000003" customHeight="1" x14ac:dyDescent="0.25">
      <c r="A45" s="32" t="s">
        <v>513</v>
      </c>
      <c r="B45" s="33" t="s">
        <v>121</v>
      </c>
      <c r="C45" s="32" t="s">
        <v>119</v>
      </c>
      <c r="D45" s="77">
        <v>11</v>
      </c>
      <c r="E45" s="78"/>
      <c r="F45" s="74"/>
      <c r="G45" s="6" t="s">
        <v>84</v>
      </c>
    </row>
    <row r="46" spans="1:8" ht="31.95" customHeight="1" x14ac:dyDescent="0.25">
      <c r="A46" s="32" t="s">
        <v>994</v>
      </c>
      <c r="B46" s="33" t="s">
        <v>122</v>
      </c>
      <c r="C46" s="32" t="s">
        <v>119</v>
      </c>
      <c r="D46" s="77">
        <v>11</v>
      </c>
      <c r="E46" s="78"/>
      <c r="F46" s="74"/>
      <c r="G46" s="6" t="s">
        <v>50</v>
      </c>
    </row>
    <row r="47" spans="1:8" ht="28.2" customHeight="1" x14ac:dyDescent="0.25">
      <c r="A47" s="23"/>
      <c r="B47" s="24" t="s">
        <v>123</v>
      </c>
      <c r="C47" s="39"/>
      <c r="D47" s="39"/>
      <c r="E47" s="39"/>
      <c r="F47" s="78"/>
      <c r="G47" s="6"/>
    </row>
  </sheetData>
  <mergeCells count="3">
    <mergeCell ref="A1:F1"/>
    <mergeCell ref="A24:F24"/>
    <mergeCell ref="A23:F23"/>
  </mergeCells>
  <phoneticPr fontId="15" type="noConversion"/>
  <pageMargins left="0.59055118110236215" right="0.23622047244094485" top="0.4724409448818897" bottom="0.24015748031496059" header="0.31496062992125989" footer="0.31496062992125989"/>
  <pageSetup paperSize="9" scale="81" fitToHeight="0" orientation="portrait" r:id="rId1"/>
  <rowBreaks count="1" manualBreakCount="1">
    <brk id="22"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F490"/>
  <sheetViews>
    <sheetView tabSelected="1" view="pageBreakPreview" topLeftCell="A5" zoomScaleNormal="100" zoomScaleSheetLayoutView="100" zoomScalePageLayoutView="70" workbookViewId="0">
      <selection activeCell="B16" sqref="B16"/>
    </sheetView>
  </sheetViews>
  <sheetFormatPr defaultColWidth="0.6640625" defaultRowHeight="13.2" x14ac:dyDescent="0.25"/>
  <cols>
    <col min="1" max="1" width="9" style="9" customWidth="1"/>
    <col min="2" max="2" width="52.88671875" style="18" customWidth="1"/>
    <col min="3" max="3" width="10.6640625" style="9" customWidth="1"/>
    <col min="4" max="4" width="14.33203125" style="9" customWidth="1"/>
    <col min="5" max="5" width="16.6640625" style="19" customWidth="1"/>
    <col min="6" max="6" width="31.6640625" style="20" customWidth="1"/>
    <col min="7" max="7" width="32.6640625" style="8" customWidth="1"/>
    <col min="8" max="16384" width="0.6640625" style="8"/>
  </cols>
  <sheetData>
    <row r="1" spans="1:6" x14ac:dyDescent="0.25">
      <c r="A1" s="262" t="s">
        <v>106</v>
      </c>
      <c r="B1" s="263"/>
      <c r="C1" s="263"/>
      <c r="D1" s="264"/>
      <c r="E1" s="261"/>
      <c r="F1" s="261"/>
    </row>
    <row r="2" spans="1:6" ht="26.4" x14ac:dyDescent="0.25">
      <c r="A2" s="175" t="s">
        <v>2</v>
      </c>
      <c r="B2" s="66" t="s">
        <v>11</v>
      </c>
      <c r="C2" s="66" t="s">
        <v>0</v>
      </c>
      <c r="D2" s="176" t="s">
        <v>51</v>
      </c>
      <c r="E2" s="66" t="s">
        <v>24</v>
      </c>
      <c r="F2" s="66" t="s">
        <v>58</v>
      </c>
    </row>
    <row r="3" spans="1:6" x14ac:dyDescent="0.25">
      <c r="A3" s="158" t="s">
        <v>247</v>
      </c>
      <c r="B3" s="58" t="s">
        <v>106</v>
      </c>
      <c r="C3" s="62" t="s">
        <v>1</v>
      </c>
      <c r="D3" s="159"/>
      <c r="E3" s="64"/>
      <c r="F3" s="65"/>
    </row>
    <row r="4" spans="1:6" x14ac:dyDescent="0.25">
      <c r="A4" s="158"/>
      <c r="B4" s="58" t="s">
        <v>125</v>
      </c>
      <c r="C4" s="62" t="s">
        <v>1</v>
      </c>
      <c r="D4" s="159"/>
      <c r="E4" s="64"/>
      <c r="F4" s="65"/>
    </row>
    <row r="5" spans="1:6" ht="25.8" customHeight="1" x14ac:dyDescent="0.25">
      <c r="A5" s="160" t="s">
        <v>128</v>
      </c>
      <c r="B5" s="33" t="s">
        <v>126</v>
      </c>
      <c r="C5" s="32" t="s">
        <v>5</v>
      </c>
      <c r="D5" s="161">
        <v>1</v>
      </c>
      <c r="E5" s="25"/>
      <c r="F5" s="26"/>
    </row>
    <row r="6" spans="1:6" ht="26.4" x14ac:dyDescent="0.25">
      <c r="A6" s="160" t="s">
        <v>137</v>
      </c>
      <c r="B6" s="33" t="s">
        <v>127</v>
      </c>
      <c r="C6" s="32" t="s">
        <v>129</v>
      </c>
      <c r="D6" s="162">
        <v>31250</v>
      </c>
      <c r="E6" s="35"/>
      <c r="F6" s="26"/>
    </row>
    <row r="7" spans="1:6" x14ac:dyDescent="0.25">
      <c r="A7" s="163"/>
      <c r="B7" s="58" t="s">
        <v>130</v>
      </c>
      <c r="C7" s="57"/>
      <c r="D7" s="164"/>
      <c r="E7" s="53"/>
      <c r="F7" s="54"/>
    </row>
    <row r="8" spans="1:6" x14ac:dyDescent="0.25">
      <c r="A8" s="163"/>
      <c r="B8" s="58" t="s">
        <v>131</v>
      </c>
      <c r="C8" s="57" t="s">
        <v>1</v>
      </c>
      <c r="D8" s="165"/>
      <c r="E8" s="60"/>
      <c r="F8" s="54"/>
    </row>
    <row r="9" spans="1:6" ht="26.4" x14ac:dyDescent="0.25">
      <c r="A9" s="160" t="s">
        <v>138</v>
      </c>
      <c r="B9" s="33" t="s">
        <v>132</v>
      </c>
      <c r="C9" s="32" t="s">
        <v>129</v>
      </c>
      <c r="D9" s="162">
        <f>0.5*25000</f>
        <v>12500</v>
      </c>
      <c r="E9" s="35"/>
      <c r="F9" s="26"/>
    </row>
    <row r="10" spans="1:6" x14ac:dyDescent="0.25">
      <c r="A10" s="163"/>
      <c r="B10" s="58" t="s">
        <v>134</v>
      </c>
      <c r="C10" s="57"/>
      <c r="D10" s="164"/>
      <c r="E10" s="53"/>
      <c r="F10" s="54"/>
    </row>
    <row r="11" spans="1:6" ht="26.4" x14ac:dyDescent="0.25">
      <c r="A11" s="160" t="s">
        <v>139</v>
      </c>
      <c r="B11" s="33" t="s">
        <v>135</v>
      </c>
      <c r="C11" s="32" t="s">
        <v>278</v>
      </c>
      <c r="D11" s="162">
        <v>53</v>
      </c>
      <c r="E11" s="35"/>
      <c r="F11" s="26"/>
    </row>
    <row r="12" spans="1:6" ht="26.4" x14ac:dyDescent="0.25">
      <c r="A12" s="163"/>
      <c r="B12" s="58" t="s">
        <v>140</v>
      </c>
      <c r="C12" s="57"/>
      <c r="D12" s="165"/>
      <c r="E12" s="60"/>
      <c r="F12" s="54"/>
    </row>
    <row r="13" spans="1:6" ht="66" x14ac:dyDescent="0.25">
      <c r="A13" s="160"/>
      <c r="B13" s="33" t="s">
        <v>279</v>
      </c>
      <c r="C13" s="32"/>
      <c r="D13" s="162"/>
      <c r="E13" s="35"/>
      <c r="F13" s="26"/>
    </row>
    <row r="14" spans="1:6" ht="52.8" x14ac:dyDescent="0.25">
      <c r="A14" s="163"/>
      <c r="B14" s="58" t="s">
        <v>142</v>
      </c>
      <c r="C14" s="57"/>
      <c r="D14" s="164"/>
      <c r="E14" s="53"/>
      <c r="F14" s="54"/>
    </row>
    <row r="15" spans="1:6" ht="28.8" customHeight="1" x14ac:dyDescent="0.25">
      <c r="A15" s="160" t="s">
        <v>151</v>
      </c>
      <c r="B15" s="33" t="s">
        <v>143</v>
      </c>
      <c r="C15" s="32" t="s">
        <v>86</v>
      </c>
      <c r="D15" s="162">
        <v>1</v>
      </c>
      <c r="E15" s="35"/>
      <c r="F15" s="26"/>
    </row>
    <row r="16" spans="1:6" ht="40.950000000000003" customHeight="1" x14ac:dyDescent="0.25">
      <c r="A16" s="232" t="s">
        <v>152</v>
      </c>
      <c r="B16" s="233" t="s">
        <v>1038</v>
      </c>
      <c r="C16" s="234" t="s">
        <v>86</v>
      </c>
      <c r="D16" s="235">
        <v>2</v>
      </c>
      <c r="E16" s="230"/>
      <c r="F16" s="219"/>
    </row>
    <row r="17" spans="1:6" ht="46.5" customHeight="1" x14ac:dyDescent="0.25">
      <c r="A17" s="160" t="s">
        <v>153</v>
      </c>
      <c r="B17" s="33" t="s">
        <v>145</v>
      </c>
      <c r="C17" s="32" t="s">
        <v>86</v>
      </c>
      <c r="D17" s="162">
        <v>1</v>
      </c>
      <c r="E17" s="25"/>
      <c r="F17" s="26"/>
    </row>
    <row r="18" spans="1:6" ht="39.6" x14ac:dyDescent="0.25">
      <c r="A18" s="160" t="s">
        <v>154</v>
      </c>
      <c r="B18" s="33" t="s">
        <v>146</v>
      </c>
      <c r="C18" s="32" t="s">
        <v>14</v>
      </c>
      <c r="D18" s="162">
        <v>8</v>
      </c>
      <c r="E18" s="35"/>
      <c r="F18" s="26"/>
    </row>
    <row r="19" spans="1:6" ht="40.200000000000003" thickBot="1" x14ac:dyDescent="0.3">
      <c r="A19" s="186" t="s">
        <v>155</v>
      </c>
      <c r="B19" s="187" t="s">
        <v>147</v>
      </c>
      <c r="C19" s="188" t="s">
        <v>86</v>
      </c>
      <c r="D19" s="208">
        <v>1</v>
      </c>
      <c r="E19" s="35"/>
      <c r="F19" s="26"/>
    </row>
    <row r="20" spans="1:6" ht="45.6" customHeight="1" x14ac:dyDescent="0.25">
      <c r="A20" s="32" t="s">
        <v>156</v>
      </c>
      <c r="B20" s="33" t="s">
        <v>148</v>
      </c>
      <c r="C20" s="32" t="s">
        <v>86</v>
      </c>
      <c r="D20" s="34">
        <v>1</v>
      </c>
      <c r="E20" s="35"/>
      <c r="F20" s="26"/>
    </row>
    <row r="21" spans="1:6" ht="26.4" x14ac:dyDescent="0.25">
      <c r="A21" s="32" t="s">
        <v>157</v>
      </c>
      <c r="B21" s="33" t="s">
        <v>149</v>
      </c>
      <c r="C21" s="32" t="s">
        <v>86</v>
      </c>
      <c r="D21" s="34">
        <v>1</v>
      </c>
      <c r="E21" s="25"/>
      <c r="F21" s="26"/>
    </row>
    <row r="22" spans="1:6" ht="22.2" customHeight="1" x14ac:dyDescent="0.25">
      <c r="A22" s="32" t="s">
        <v>158</v>
      </c>
      <c r="B22" s="33" t="s">
        <v>150</v>
      </c>
      <c r="C22" s="32" t="s">
        <v>86</v>
      </c>
      <c r="D22" s="34">
        <v>1</v>
      </c>
      <c r="E22" s="35"/>
      <c r="F22" s="26"/>
    </row>
    <row r="23" spans="1:6" ht="24" customHeight="1" x14ac:dyDescent="0.25">
      <c r="A23" s="23"/>
      <c r="B23" s="24" t="s">
        <v>82</v>
      </c>
      <c r="C23" s="23"/>
      <c r="D23" s="23"/>
      <c r="E23" s="25"/>
      <c r="F23" s="26"/>
    </row>
    <row r="24" spans="1:6" x14ac:dyDescent="0.25">
      <c r="A24" s="261" t="s">
        <v>106</v>
      </c>
      <c r="B24" s="261"/>
      <c r="C24" s="261"/>
      <c r="D24" s="261"/>
      <c r="E24" s="261"/>
      <c r="F24" s="261"/>
    </row>
    <row r="25" spans="1:6" ht="26.4" x14ac:dyDescent="0.25">
      <c r="A25" s="66" t="s">
        <v>2</v>
      </c>
      <c r="B25" s="66" t="s">
        <v>11</v>
      </c>
      <c r="C25" s="66" t="s">
        <v>0</v>
      </c>
      <c r="D25" s="66" t="s">
        <v>51</v>
      </c>
      <c r="E25" s="67" t="s">
        <v>24</v>
      </c>
      <c r="F25" s="67" t="s">
        <v>58</v>
      </c>
    </row>
    <row r="26" spans="1:6" ht="31.2" customHeight="1" x14ac:dyDescent="0.25">
      <c r="A26" s="23"/>
      <c r="B26" s="24" t="s">
        <v>41</v>
      </c>
      <c r="C26" s="23"/>
      <c r="D26" s="23"/>
      <c r="E26" s="25"/>
      <c r="F26" s="26"/>
    </row>
    <row r="27" spans="1:6" ht="52.8" x14ac:dyDescent="0.25">
      <c r="A27" s="57"/>
      <c r="B27" s="58" t="s">
        <v>159</v>
      </c>
      <c r="C27" s="57"/>
      <c r="D27" s="61"/>
      <c r="E27" s="53"/>
      <c r="F27" s="54"/>
    </row>
    <row r="28" spans="1:6" ht="30" customHeight="1" x14ac:dyDescent="0.25">
      <c r="A28" s="32" t="s">
        <v>160</v>
      </c>
      <c r="B28" s="33" t="s">
        <v>143</v>
      </c>
      <c r="C28" s="32" t="s">
        <v>86</v>
      </c>
      <c r="D28" s="34">
        <v>1</v>
      </c>
      <c r="E28" s="35"/>
      <c r="F28" s="26"/>
    </row>
    <row r="29" spans="1:6" ht="43.95" customHeight="1" x14ac:dyDescent="0.25">
      <c r="A29" s="234" t="s">
        <v>161</v>
      </c>
      <c r="B29" s="233" t="s">
        <v>1039</v>
      </c>
      <c r="C29" s="234" t="s">
        <v>86</v>
      </c>
      <c r="D29" s="236">
        <v>2</v>
      </c>
      <c r="E29" s="230"/>
      <c r="F29" s="219"/>
    </row>
    <row r="30" spans="1:6" ht="52.8" x14ac:dyDescent="0.25">
      <c r="A30" s="32" t="s">
        <v>162</v>
      </c>
      <c r="B30" s="33" t="s">
        <v>196</v>
      </c>
      <c r="C30" s="32" t="s">
        <v>86</v>
      </c>
      <c r="D30" s="34">
        <v>1</v>
      </c>
      <c r="E30" s="25"/>
      <c r="F30" s="26"/>
    </row>
    <row r="31" spans="1:6" ht="39.6" x14ac:dyDescent="0.25">
      <c r="A31" s="32" t="s">
        <v>163</v>
      </c>
      <c r="B31" s="33" t="s">
        <v>146</v>
      </c>
      <c r="C31" s="32" t="s">
        <v>14</v>
      </c>
      <c r="D31" s="34">
        <v>8</v>
      </c>
      <c r="E31" s="35"/>
      <c r="F31" s="26"/>
    </row>
    <row r="32" spans="1:6" ht="39.6" x14ac:dyDescent="0.25">
      <c r="A32" s="32" t="s">
        <v>164</v>
      </c>
      <c r="B32" s="33" t="s">
        <v>147</v>
      </c>
      <c r="C32" s="32" t="s">
        <v>86</v>
      </c>
      <c r="D32" s="34">
        <v>1</v>
      </c>
      <c r="E32" s="35"/>
      <c r="F32" s="26"/>
    </row>
    <row r="33" spans="1:6" ht="43.95" customHeight="1" x14ac:dyDescent="0.25">
      <c r="A33" s="32" t="s">
        <v>165</v>
      </c>
      <c r="B33" s="33" t="s">
        <v>148</v>
      </c>
      <c r="C33" s="32" t="s">
        <v>86</v>
      </c>
      <c r="D33" s="34">
        <v>1</v>
      </c>
      <c r="E33" s="35"/>
      <c r="F33" s="26"/>
    </row>
    <row r="34" spans="1:6" ht="26.4" x14ac:dyDescent="0.25">
      <c r="A34" s="32" t="s">
        <v>166</v>
      </c>
      <c r="B34" s="33" t="s">
        <v>149</v>
      </c>
      <c r="C34" s="32" t="s">
        <v>86</v>
      </c>
      <c r="D34" s="34">
        <v>1</v>
      </c>
      <c r="E34" s="25"/>
      <c r="F34" s="26"/>
    </row>
    <row r="35" spans="1:6" ht="29.4" customHeight="1" x14ac:dyDescent="0.25">
      <c r="A35" s="32" t="s">
        <v>167</v>
      </c>
      <c r="B35" s="33" t="s">
        <v>150</v>
      </c>
      <c r="C35" s="32" t="s">
        <v>86</v>
      </c>
      <c r="D35" s="34">
        <v>1</v>
      </c>
      <c r="E35" s="35"/>
      <c r="F35" s="26"/>
    </row>
    <row r="36" spans="1:6" ht="52.8" x14ac:dyDescent="0.25">
      <c r="A36" s="57"/>
      <c r="B36" s="58" t="s">
        <v>168</v>
      </c>
      <c r="C36" s="57"/>
      <c r="D36" s="61"/>
      <c r="E36" s="53"/>
      <c r="F36" s="54"/>
    </row>
    <row r="37" spans="1:6" ht="30" customHeight="1" x14ac:dyDescent="0.25">
      <c r="A37" s="32" t="s">
        <v>169</v>
      </c>
      <c r="B37" s="33" t="s">
        <v>143</v>
      </c>
      <c r="C37" s="32" t="s">
        <v>86</v>
      </c>
      <c r="D37" s="34">
        <v>1</v>
      </c>
      <c r="E37" s="35"/>
      <c r="F37" s="26"/>
    </row>
    <row r="38" spans="1:6" ht="53.55" customHeight="1" x14ac:dyDescent="0.25">
      <c r="A38" s="234" t="s">
        <v>170</v>
      </c>
      <c r="B38" s="233" t="s">
        <v>1040</v>
      </c>
      <c r="C38" s="234" t="s">
        <v>86</v>
      </c>
      <c r="D38" s="236">
        <v>2</v>
      </c>
      <c r="E38" s="230"/>
      <c r="F38" s="219"/>
    </row>
    <row r="39" spans="1:6" ht="52.05" customHeight="1" x14ac:dyDescent="0.25">
      <c r="A39" s="32" t="s">
        <v>171</v>
      </c>
      <c r="B39" s="33" t="s">
        <v>197</v>
      </c>
      <c r="C39" s="32" t="s">
        <v>86</v>
      </c>
      <c r="D39" s="34">
        <v>1</v>
      </c>
      <c r="E39" s="25"/>
      <c r="F39" s="26"/>
    </row>
    <row r="40" spans="1:6" ht="39.6" x14ac:dyDescent="0.25">
      <c r="A40" s="32" t="s">
        <v>172</v>
      </c>
      <c r="B40" s="33" t="s">
        <v>146</v>
      </c>
      <c r="C40" s="32" t="s">
        <v>14</v>
      </c>
      <c r="D40" s="34">
        <v>8</v>
      </c>
      <c r="E40" s="35"/>
      <c r="F40" s="26"/>
    </row>
    <row r="41" spans="1:6" ht="39.6" x14ac:dyDescent="0.25">
      <c r="A41" s="32" t="s">
        <v>173</v>
      </c>
      <c r="B41" s="33" t="s">
        <v>147</v>
      </c>
      <c r="C41" s="32" t="s">
        <v>86</v>
      </c>
      <c r="D41" s="34">
        <v>1</v>
      </c>
      <c r="E41" s="35"/>
      <c r="F41" s="26"/>
    </row>
    <row r="42" spans="1:6" ht="46.2" customHeight="1" x14ac:dyDescent="0.25">
      <c r="A42" s="32" t="s">
        <v>174</v>
      </c>
      <c r="B42" s="33" t="s">
        <v>148</v>
      </c>
      <c r="C42" s="32" t="s">
        <v>86</v>
      </c>
      <c r="D42" s="34">
        <v>1</v>
      </c>
      <c r="E42" s="35"/>
      <c r="F42" s="26"/>
    </row>
    <row r="43" spans="1:6" ht="26.4" x14ac:dyDescent="0.25">
      <c r="A43" s="32" t="s">
        <v>175</v>
      </c>
      <c r="B43" s="33" t="s">
        <v>149</v>
      </c>
      <c r="C43" s="32" t="s">
        <v>86</v>
      </c>
      <c r="D43" s="34">
        <v>1</v>
      </c>
      <c r="E43" s="25"/>
      <c r="F43" s="26"/>
    </row>
    <row r="44" spans="1:6" ht="28.95" customHeight="1" x14ac:dyDescent="0.25">
      <c r="A44" s="32" t="s">
        <v>176</v>
      </c>
      <c r="B44" s="33" t="s">
        <v>150</v>
      </c>
      <c r="C44" s="32" t="s">
        <v>86</v>
      </c>
      <c r="D44" s="34">
        <v>1</v>
      </c>
      <c r="E44" s="35"/>
      <c r="F44" s="26"/>
    </row>
    <row r="45" spans="1:6" ht="26.4" customHeight="1" x14ac:dyDescent="0.25">
      <c r="A45" s="23"/>
      <c r="B45" s="24" t="s">
        <v>82</v>
      </c>
      <c r="C45" s="23"/>
      <c r="D45" s="23"/>
      <c r="E45" s="25"/>
      <c r="F45" s="26"/>
    </row>
    <row r="46" spans="1:6" x14ac:dyDescent="0.25">
      <c r="A46" s="261" t="s">
        <v>106</v>
      </c>
      <c r="B46" s="261"/>
      <c r="C46" s="261"/>
      <c r="D46" s="261"/>
      <c r="E46" s="261"/>
      <c r="F46" s="261"/>
    </row>
    <row r="47" spans="1:6" ht="26.4" x14ac:dyDescent="0.25">
      <c r="A47" s="66" t="s">
        <v>2</v>
      </c>
      <c r="B47" s="66" t="s">
        <v>11</v>
      </c>
      <c r="C47" s="66" t="s">
        <v>0</v>
      </c>
      <c r="D47" s="66" t="s">
        <v>51</v>
      </c>
      <c r="E47" s="67" t="s">
        <v>24</v>
      </c>
      <c r="F47" s="67" t="s">
        <v>58</v>
      </c>
    </row>
    <row r="48" spans="1:6" ht="29.4" customHeight="1" x14ac:dyDescent="0.25">
      <c r="A48" s="23"/>
      <c r="B48" s="24" t="s">
        <v>41</v>
      </c>
      <c r="C48" s="23"/>
      <c r="D48" s="23"/>
      <c r="E48" s="25"/>
      <c r="F48" s="26"/>
    </row>
    <row r="49" spans="1:6" ht="52.8" x14ac:dyDescent="0.25">
      <c r="A49" s="57"/>
      <c r="B49" s="58" t="s">
        <v>177</v>
      </c>
      <c r="C49" s="57"/>
      <c r="D49" s="61"/>
      <c r="E49" s="53"/>
      <c r="F49" s="54"/>
    </row>
    <row r="50" spans="1:6" ht="27" customHeight="1" x14ac:dyDescent="0.25">
      <c r="A50" s="32" t="s">
        <v>178</v>
      </c>
      <c r="B50" s="33" t="s">
        <v>143</v>
      </c>
      <c r="C50" s="32" t="s">
        <v>86</v>
      </c>
      <c r="D50" s="34">
        <v>1</v>
      </c>
      <c r="E50" s="35"/>
      <c r="F50" s="26"/>
    </row>
    <row r="51" spans="1:6" ht="56.55" customHeight="1" x14ac:dyDescent="0.25">
      <c r="A51" s="234" t="s">
        <v>179</v>
      </c>
      <c r="B51" s="233" t="s">
        <v>1041</v>
      </c>
      <c r="C51" s="234" t="s">
        <v>86</v>
      </c>
      <c r="D51" s="236">
        <v>2</v>
      </c>
      <c r="E51" s="230"/>
      <c r="F51" s="219"/>
    </row>
    <row r="52" spans="1:6" ht="52.8" x14ac:dyDescent="0.25">
      <c r="A52" s="32" t="s">
        <v>180</v>
      </c>
      <c r="B52" s="33" t="s">
        <v>198</v>
      </c>
      <c r="C52" s="32" t="s">
        <v>86</v>
      </c>
      <c r="D52" s="34">
        <v>1</v>
      </c>
      <c r="E52" s="25"/>
      <c r="F52" s="26"/>
    </row>
    <row r="53" spans="1:6" ht="39.6" x14ac:dyDescent="0.25">
      <c r="A53" s="32" t="s">
        <v>181</v>
      </c>
      <c r="B53" s="33" t="s">
        <v>146</v>
      </c>
      <c r="C53" s="32" t="s">
        <v>14</v>
      </c>
      <c r="D53" s="34">
        <v>8</v>
      </c>
      <c r="E53" s="35"/>
      <c r="F53" s="26"/>
    </row>
    <row r="54" spans="1:6" ht="39.6" x14ac:dyDescent="0.25">
      <c r="A54" s="32" t="s">
        <v>182</v>
      </c>
      <c r="B54" s="33" t="s">
        <v>147</v>
      </c>
      <c r="C54" s="32" t="s">
        <v>86</v>
      </c>
      <c r="D54" s="34">
        <v>1</v>
      </c>
      <c r="E54" s="35"/>
      <c r="F54" s="26"/>
    </row>
    <row r="55" spans="1:6" ht="39" customHeight="1" x14ac:dyDescent="0.25">
      <c r="A55" s="32" t="s">
        <v>183</v>
      </c>
      <c r="B55" s="33" t="s">
        <v>148</v>
      </c>
      <c r="C55" s="32" t="s">
        <v>86</v>
      </c>
      <c r="D55" s="34">
        <v>1</v>
      </c>
      <c r="E55" s="35"/>
      <c r="F55" s="26"/>
    </row>
    <row r="56" spans="1:6" ht="26.4" x14ac:dyDescent="0.25">
      <c r="A56" s="32" t="s">
        <v>184</v>
      </c>
      <c r="B56" s="33" t="s">
        <v>149</v>
      </c>
      <c r="C56" s="32" t="s">
        <v>86</v>
      </c>
      <c r="D56" s="34">
        <v>1</v>
      </c>
      <c r="E56" s="25"/>
      <c r="F56" s="26"/>
    </row>
    <row r="57" spans="1:6" ht="27.6" customHeight="1" x14ac:dyDescent="0.25">
      <c r="A57" s="32" t="s">
        <v>185</v>
      </c>
      <c r="B57" s="33" t="s">
        <v>150</v>
      </c>
      <c r="C57" s="32" t="s">
        <v>86</v>
      </c>
      <c r="D57" s="34">
        <v>1</v>
      </c>
      <c r="E57" s="35"/>
      <c r="F57" s="26"/>
    </row>
    <row r="58" spans="1:6" ht="52.8" x14ac:dyDescent="0.25">
      <c r="A58" s="127"/>
      <c r="B58" s="128" t="s">
        <v>186</v>
      </c>
      <c r="C58" s="127"/>
      <c r="D58" s="52"/>
      <c r="E58" s="60"/>
      <c r="F58" s="68"/>
    </row>
    <row r="59" spans="1:6" ht="31.8" customHeight="1" x14ac:dyDescent="0.25">
      <c r="A59" s="32" t="s">
        <v>187</v>
      </c>
      <c r="B59" s="33" t="s">
        <v>143</v>
      </c>
      <c r="C59" s="32" t="s">
        <v>86</v>
      </c>
      <c r="D59" s="34">
        <v>1</v>
      </c>
      <c r="E59" s="35"/>
      <c r="F59" s="26"/>
    </row>
    <row r="60" spans="1:6" ht="47.55" customHeight="1" x14ac:dyDescent="0.25">
      <c r="A60" s="234" t="s">
        <v>188</v>
      </c>
      <c r="B60" s="233" t="s">
        <v>1042</v>
      </c>
      <c r="C60" s="234" t="s">
        <v>86</v>
      </c>
      <c r="D60" s="236">
        <v>2</v>
      </c>
      <c r="E60" s="230"/>
      <c r="F60" s="219"/>
    </row>
    <row r="61" spans="1:6" ht="58.05" customHeight="1" x14ac:dyDescent="0.25">
      <c r="A61" s="32" t="s">
        <v>189</v>
      </c>
      <c r="B61" s="33" t="s">
        <v>199</v>
      </c>
      <c r="C61" s="32" t="s">
        <v>86</v>
      </c>
      <c r="D61" s="34">
        <v>1</v>
      </c>
      <c r="E61" s="25"/>
      <c r="F61" s="26"/>
    </row>
    <row r="62" spans="1:6" ht="46.5" customHeight="1" x14ac:dyDescent="0.25">
      <c r="A62" s="32" t="s">
        <v>190</v>
      </c>
      <c r="B62" s="33" t="s">
        <v>146</v>
      </c>
      <c r="C62" s="32" t="s">
        <v>14</v>
      </c>
      <c r="D62" s="34">
        <v>8</v>
      </c>
      <c r="E62" s="35"/>
      <c r="F62" s="26"/>
    </row>
    <row r="63" spans="1:6" ht="39.6" x14ac:dyDescent="0.25">
      <c r="A63" s="32" t="s">
        <v>191</v>
      </c>
      <c r="B63" s="33" t="s">
        <v>147</v>
      </c>
      <c r="C63" s="32" t="s">
        <v>86</v>
      </c>
      <c r="D63" s="34">
        <v>1</v>
      </c>
      <c r="E63" s="35"/>
      <c r="F63" s="26"/>
    </row>
    <row r="64" spans="1:6" ht="42" customHeight="1" x14ac:dyDescent="0.25">
      <c r="A64" s="32" t="s">
        <v>192</v>
      </c>
      <c r="B64" s="33" t="s">
        <v>148</v>
      </c>
      <c r="C64" s="32" t="s">
        <v>86</v>
      </c>
      <c r="D64" s="34">
        <v>1</v>
      </c>
      <c r="E64" s="35"/>
      <c r="F64" s="26"/>
    </row>
    <row r="65" spans="1:6" ht="26.4" x14ac:dyDescent="0.25">
      <c r="A65" s="32" t="s">
        <v>193</v>
      </c>
      <c r="B65" s="33" t="s">
        <v>149</v>
      </c>
      <c r="C65" s="32" t="s">
        <v>86</v>
      </c>
      <c r="D65" s="34">
        <v>1</v>
      </c>
      <c r="E65" s="25"/>
      <c r="F65" s="26"/>
    </row>
    <row r="66" spans="1:6" ht="29.4" customHeight="1" x14ac:dyDescent="0.25">
      <c r="A66" s="32" t="s">
        <v>194</v>
      </c>
      <c r="B66" s="33" t="s">
        <v>150</v>
      </c>
      <c r="C66" s="32" t="s">
        <v>86</v>
      </c>
      <c r="D66" s="34">
        <v>1</v>
      </c>
      <c r="E66" s="35"/>
      <c r="F66" s="26"/>
    </row>
    <row r="67" spans="1:6" ht="31.2" customHeight="1" x14ac:dyDescent="0.25">
      <c r="A67" s="12"/>
      <c r="B67" s="24" t="s">
        <v>82</v>
      </c>
      <c r="C67" s="23"/>
      <c r="D67" s="23"/>
      <c r="E67" s="25"/>
      <c r="F67" s="17"/>
    </row>
    <row r="68" spans="1:6" x14ac:dyDescent="0.25">
      <c r="A68" s="261" t="s">
        <v>106</v>
      </c>
      <c r="B68" s="261"/>
      <c r="C68" s="261"/>
      <c r="D68" s="261"/>
      <c r="E68" s="261"/>
      <c r="F68" s="261"/>
    </row>
    <row r="69" spans="1:6" ht="26.4" x14ac:dyDescent="0.25">
      <c r="A69" s="66" t="s">
        <v>2</v>
      </c>
      <c r="B69" s="66" t="s">
        <v>11</v>
      </c>
      <c r="C69" s="66" t="s">
        <v>0</v>
      </c>
      <c r="D69" s="66" t="s">
        <v>51</v>
      </c>
      <c r="E69" s="67" t="s">
        <v>24</v>
      </c>
      <c r="F69" s="67" t="s">
        <v>58</v>
      </c>
    </row>
    <row r="70" spans="1:6" ht="32.4" customHeight="1" x14ac:dyDescent="0.25">
      <c r="A70" s="23"/>
      <c r="B70" s="24" t="s">
        <v>41</v>
      </c>
      <c r="C70" s="23"/>
      <c r="D70" s="23"/>
      <c r="E70" s="25"/>
      <c r="F70" s="26"/>
    </row>
    <row r="71" spans="1:6" ht="52.8" x14ac:dyDescent="0.25">
      <c r="A71" s="57"/>
      <c r="B71" s="58" t="s">
        <v>195</v>
      </c>
      <c r="C71" s="57"/>
      <c r="D71" s="59"/>
      <c r="E71" s="60"/>
      <c r="F71" s="54"/>
    </row>
    <row r="72" spans="1:6" ht="27.6" customHeight="1" x14ac:dyDescent="0.25">
      <c r="A72" s="32">
        <v>7.1</v>
      </c>
      <c r="B72" s="33" t="s">
        <v>143</v>
      </c>
      <c r="C72" s="32" t="s">
        <v>86</v>
      </c>
      <c r="D72" s="34">
        <v>1</v>
      </c>
      <c r="E72" s="35"/>
      <c r="F72" s="26"/>
    </row>
    <row r="73" spans="1:6" ht="51.45" customHeight="1" x14ac:dyDescent="0.25">
      <c r="A73" s="234">
        <v>7.2</v>
      </c>
      <c r="B73" s="233" t="s">
        <v>1039</v>
      </c>
      <c r="C73" s="234" t="s">
        <v>86</v>
      </c>
      <c r="D73" s="236">
        <v>2</v>
      </c>
      <c r="E73" s="218"/>
      <c r="F73" s="219"/>
    </row>
    <row r="74" spans="1:6" ht="50.55" customHeight="1" x14ac:dyDescent="0.25">
      <c r="A74" s="32">
        <v>7.3</v>
      </c>
      <c r="B74" s="33" t="s">
        <v>196</v>
      </c>
      <c r="C74" s="32" t="s">
        <v>86</v>
      </c>
      <c r="D74" s="34">
        <v>1</v>
      </c>
      <c r="E74" s="35"/>
      <c r="F74" s="26"/>
    </row>
    <row r="75" spans="1:6" ht="44.55" customHeight="1" x14ac:dyDescent="0.25">
      <c r="A75" s="32">
        <v>7.4</v>
      </c>
      <c r="B75" s="33" t="s">
        <v>146</v>
      </c>
      <c r="C75" s="32" t="s">
        <v>14</v>
      </c>
      <c r="D75" s="34">
        <v>8</v>
      </c>
      <c r="E75" s="35"/>
      <c r="F75" s="26"/>
    </row>
    <row r="76" spans="1:6" ht="45" customHeight="1" x14ac:dyDescent="0.25">
      <c r="A76" s="32">
        <v>7.5</v>
      </c>
      <c r="B76" s="33" t="s">
        <v>200</v>
      </c>
      <c r="C76" s="32" t="s">
        <v>86</v>
      </c>
      <c r="D76" s="34">
        <v>1</v>
      </c>
      <c r="E76" s="35"/>
      <c r="F76" s="26"/>
    </row>
    <row r="77" spans="1:6" ht="36" customHeight="1" x14ac:dyDescent="0.25">
      <c r="A77" s="32">
        <v>7.6</v>
      </c>
      <c r="B77" s="33" t="s">
        <v>148</v>
      </c>
      <c r="C77" s="32" t="s">
        <v>86</v>
      </c>
      <c r="D77" s="34">
        <v>1</v>
      </c>
      <c r="E77" s="35"/>
      <c r="F77" s="26"/>
    </row>
    <row r="78" spans="1:6" ht="31.8" customHeight="1" x14ac:dyDescent="0.25">
      <c r="A78" s="32">
        <v>7.7</v>
      </c>
      <c r="B78" s="33" t="s">
        <v>149</v>
      </c>
      <c r="C78" s="32" t="s">
        <v>86</v>
      </c>
      <c r="D78" s="34">
        <v>1</v>
      </c>
      <c r="E78" s="35"/>
      <c r="F78" s="26"/>
    </row>
    <row r="79" spans="1:6" ht="33" customHeight="1" x14ac:dyDescent="0.25">
      <c r="A79" s="32">
        <v>7.6</v>
      </c>
      <c r="B79" s="33" t="s">
        <v>150</v>
      </c>
      <c r="C79" s="32" t="s">
        <v>86</v>
      </c>
      <c r="D79" s="34">
        <v>1</v>
      </c>
      <c r="E79" s="35"/>
      <c r="F79" s="26"/>
    </row>
    <row r="80" spans="1:6" ht="52.8" x14ac:dyDescent="0.25">
      <c r="A80" s="57"/>
      <c r="B80" s="58" t="s">
        <v>201</v>
      </c>
      <c r="C80" s="57"/>
      <c r="D80" s="61"/>
      <c r="E80" s="53"/>
      <c r="F80" s="54"/>
    </row>
    <row r="81" spans="1:6" ht="27.6" customHeight="1" x14ac:dyDescent="0.25">
      <c r="A81" s="32">
        <v>8.1</v>
      </c>
      <c r="B81" s="33" t="s">
        <v>143</v>
      </c>
      <c r="C81" s="32" t="s">
        <v>86</v>
      </c>
      <c r="D81" s="34">
        <v>1</v>
      </c>
      <c r="E81" s="35"/>
      <c r="F81" s="26"/>
    </row>
    <row r="82" spans="1:6" ht="45.45" customHeight="1" x14ac:dyDescent="0.25">
      <c r="A82" s="234">
        <v>8.1999999999999993</v>
      </c>
      <c r="B82" s="233" t="s">
        <v>1039</v>
      </c>
      <c r="C82" s="234" t="s">
        <v>86</v>
      </c>
      <c r="D82" s="236">
        <v>2</v>
      </c>
      <c r="E82" s="218"/>
      <c r="F82" s="219"/>
    </row>
    <row r="83" spans="1:6" ht="49.05" customHeight="1" x14ac:dyDescent="0.25">
      <c r="A83" s="32">
        <v>8.3000000000000007</v>
      </c>
      <c r="B83" s="33" t="s">
        <v>196</v>
      </c>
      <c r="C83" s="32" t="s">
        <v>86</v>
      </c>
      <c r="D83" s="34">
        <v>1</v>
      </c>
      <c r="E83" s="35"/>
      <c r="F83" s="26"/>
    </row>
    <row r="84" spans="1:6" ht="46.5" customHeight="1" x14ac:dyDescent="0.25">
      <c r="A84" s="32">
        <v>8.4</v>
      </c>
      <c r="B84" s="33" t="s">
        <v>146</v>
      </c>
      <c r="C84" s="32" t="s">
        <v>14</v>
      </c>
      <c r="D84" s="34">
        <v>8</v>
      </c>
      <c r="E84" s="35"/>
      <c r="F84" s="26"/>
    </row>
    <row r="85" spans="1:6" ht="43.5" customHeight="1" x14ac:dyDescent="0.25">
      <c r="A85" s="32">
        <v>8.5</v>
      </c>
      <c r="B85" s="33" t="s">
        <v>200</v>
      </c>
      <c r="C85" s="32" t="s">
        <v>86</v>
      </c>
      <c r="D85" s="34">
        <v>1</v>
      </c>
      <c r="E85" s="35"/>
      <c r="F85" s="26"/>
    </row>
    <row r="86" spans="1:6" ht="36.6" customHeight="1" x14ac:dyDescent="0.25">
      <c r="A86" s="32">
        <v>8.6</v>
      </c>
      <c r="B86" s="33" t="s">
        <v>148</v>
      </c>
      <c r="C86" s="32" t="s">
        <v>86</v>
      </c>
      <c r="D86" s="34">
        <v>1</v>
      </c>
      <c r="E86" s="35"/>
      <c r="F86" s="26"/>
    </row>
    <row r="87" spans="1:6" ht="26.4" x14ac:dyDescent="0.25">
      <c r="A87" s="32">
        <v>8.6999999999999993</v>
      </c>
      <c r="B87" s="33" t="s">
        <v>149</v>
      </c>
      <c r="C87" s="32" t="s">
        <v>86</v>
      </c>
      <c r="D87" s="34">
        <v>1</v>
      </c>
      <c r="E87" s="35"/>
      <c r="F87" s="26"/>
    </row>
    <row r="88" spans="1:6" ht="27" customHeight="1" x14ac:dyDescent="0.25">
      <c r="A88" s="32">
        <v>8.8000000000000007</v>
      </c>
      <c r="B88" s="33" t="s">
        <v>150</v>
      </c>
      <c r="C88" s="32" t="s">
        <v>86</v>
      </c>
      <c r="D88" s="34">
        <v>1</v>
      </c>
      <c r="E88" s="35"/>
      <c r="F88" s="26"/>
    </row>
    <row r="89" spans="1:6" ht="32.4" customHeight="1" x14ac:dyDescent="0.25">
      <c r="A89" s="23"/>
      <c r="B89" s="24" t="s">
        <v>82</v>
      </c>
      <c r="C89" s="23"/>
      <c r="D89" s="23"/>
      <c r="E89" s="25"/>
      <c r="F89" s="26"/>
    </row>
    <row r="90" spans="1:6" x14ac:dyDescent="0.25">
      <c r="A90" s="261" t="s">
        <v>106</v>
      </c>
      <c r="B90" s="261"/>
      <c r="C90" s="261"/>
      <c r="D90" s="261"/>
      <c r="E90" s="261"/>
      <c r="F90" s="261"/>
    </row>
    <row r="91" spans="1:6" ht="26.4" x14ac:dyDescent="0.25">
      <c r="A91" s="66" t="s">
        <v>2</v>
      </c>
      <c r="B91" s="66" t="s">
        <v>11</v>
      </c>
      <c r="C91" s="66" t="s">
        <v>0</v>
      </c>
      <c r="D91" s="66" t="s">
        <v>51</v>
      </c>
      <c r="E91" s="67" t="s">
        <v>24</v>
      </c>
      <c r="F91" s="67" t="s">
        <v>58</v>
      </c>
    </row>
    <row r="92" spans="1:6" ht="31.2" customHeight="1" x14ac:dyDescent="0.25">
      <c r="A92" s="23"/>
      <c r="B92" s="24" t="s">
        <v>41</v>
      </c>
      <c r="C92" s="23"/>
      <c r="D92" s="23"/>
      <c r="E92" s="25"/>
      <c r="F92" s="26"/>
    </row>
    <row r="93" spans="1:6" ht="52.8" x14ac:dyDescent="0.25">
      <c r="A93" s="57"/>
      <c r="B93" s="58" t="s">
        <v>202</v>
      </c>
      <c r="C93" s="57" t="s">
        <v>1</v>
      </c>
      <c r="D93" s="59"/>
      <c r="E93" s="60"/>
      <c r="F93" s="54"/>
    </row>
    <row r="94" spans="1:6" ht="28.8" customHeight="1" x14ac:dyDescent="0.25">
      <c r="A94" s="32">
        <v>9.1</v>
      </c>
      <c r="B94" s="33" t="s">
        <v>143</v>
      </c>
      <c r="C94" s="32" t="s">
        <v>86</v>
      </c>
      <c r="D94" s="34">
        <v>1</v>
      </c>
      <c r="E94" s="35"/>
      <c r="F94" s="26"/>
    </row>
    <row r="95" spans="1:6" ht="52.5" customHeight="1" x14ac:dyDescent="0.25">
      <c r="A95" s="234">
        <v>9.1999999999999993</v>
      </c>
      <c r="B95" s="233" t="s">
        <v>1039</v>
      </c>
      <c r="C95" s="234" t="s">
        <v>86</v>
      </c>
      <c r="D95" s="236">
        <v>2</v>
      </c>
      <c r="E95" s="218"/>
      <c r="F95" s="219"/>
    </row>
    <row r="96" spans="1:6" ht="49.5" customHeight="1" x14ac:dyDescent="0.25">
      <c r="A96" s="32">
        <v>9.3000000000000007</v>
      </c>
      <c r="B96" s="33" t="s">
        <v>196</v>
      </c>
      <c r="C96" s="32" t="s">
        <v>86</v>
      </c>
      <c r="D96" s="34">
        <v>1</v>
      </c>
      <c r="E96" s="35"/>
      <c r="F96" s="26"/>
    </row>
    <row r="97" spans="1:6" ht="49.5" customHeight="1" x14ac:dyDescent="0.25">
      <c r="A97" s="32">
        <v>9.4</v>
      </c>
      <c r="B97" s="33" t="s">
        <v>146</v>
      </c>
      <c r="C97" s="32" t="s">
        <v>14</v>
      </c>
      <c r="D97" s="34">
        <v>8</v>
      </c>
      <c r="E97" s="35"/>
      <c r="F97" s="26"/>
    </row>
    <row r="98" spans="1:6" ht="49.5" customHeight="1" x14ac:dyDescent="0.25">
      <c r="A98" s="32">
        <v>9.5</v>
      </c>
      <c r="B98" s="33" t="s">
        <v>147</v>
      </c>
      <c r="C98" s="32" t="s">
        <v>86</v>
      </c>
      <c r="D98" s="34">
        <v>1</v>
      </c>
      <c r="E98" s="35"/>
      <c r="F98" s="26"/>
    </row>
    <row r="99" spans="1:6" ht="44.4" customHeight="1" x14ac:dyDescent="0.25">
      <c r="A99" s="32">
        <v>9.6</v>
      </c>
      <c r="B99" s="33" t="s">
        <v>148</v>
      </c>
      <c r="C99" s="32" t="s">
        <v>86</v>
      </c>
      <c r="D99" s="34">
        <v>1</v>
      </c>
      <c r="E99" s="35"/>
      <c r="F99" s="26"/>
    </row>
    <row r="100" spans="1:6" ht="30.6" customHeight="1" x14ac:dyDescent="0.25">
      <c r="A100" s="32">
        <v>9.6999999999999993</v>
      </c>
      <c r="B100" s="33" t="s">
        <v>149</v>
      </c>
      <c r="C100" s="32" t="s">
        <v>86</v>
      </c>
      <c r="D100" s="34">
        <v>1</v>
      </c>
      <c r="E100" s="35"/>
      <c r="F100" s="26"/>
    </row>
    <row r="101" spans="1:6" ht="31.2" customHeight="1" x14ac:dyDescent="0.25">
      <c r="A101" s="32">
        <v>9.8000000000000007</v>
      </c>
      <c r="B101" s="33" t="s">
        <v>150</v>
      </c>
      <c r="C101" s="32" t="s">
        <v>86</v>
      </c>
      <c r="D101" s="34">
        <v>1</v>
      </c>
      <c r="E101" s="35"/>
      <c r="F101" s="26"/>
    </row>
    <row r="102" spans="1:6" ht="58.5" customHeight="1" x14ac:dyDescent="0.25">
      <c r="A102" s="62"/>
      <c r="B102" s="58" t="s">
        <v>203</v>
      </c>
      <c r="C102" s="62"/>
      <c r="D102" s="63"/>
      <c r="E102" s="64"/>
      <c r="F102" s="54"/>
    </row>
    <row r="103" spans="1:6" ht="28.8" customHeight="1" x14ac:dyDescent="0.25">
      <c r="A103" s="32">
        <v>10.1</v>
      </c>
      <c r="B103" s="33" t="s">
        <v>143</v>
      </c>
      <c r="C103" s="32" t="s">
        <v>86</v>
      </c>
      <c r="D103" s="34">
        <v>1</v>
      </c>
      <c r="E103" s="35"/>
      <c r="F103" s="26"/>
    </row>
    <row r="104" spans="1:6" ht="48" customHeight="1" x14ac:dyDescent="0.25">
      <c r="A104" s="32">
        <v>10.199999999999999</v>
      </c>
      <c r="B104" s="33" t="s">
        <v>1040</v>
      </c>
      <c r="C104" s="32" t="s">
        <v>86</v>
      </c>
      <c r="D104" s="34">
        <v>2</v>
      </c>
      <c r="E104" s="35"/>
      <c r="F104" s="26"/>
    </row>
    <row r="105" spans="1:6" ht="46.05" customHeight="1" x14ac:dyDescent="0.25">
      <c r="A105" s="32">
        <v>10.3</v>
      </c>
      <c r="B105" s="33" t="s">
        <v>197</v>
      </c>
      <c r="C105" s="32" t="s">
        <v>86</v>
      </c>
      <c r="D105" s="34">
        <v>1</v>
      </c>
      <c r="E105" s="35"/>
      <c r="F105" s="26"/>
    </row>
    <row r="106" spans="1:6" ht="49.5" customHeight="1" x14ac:dyDescent="0.25">
      <c r="A106" s="32">
        <v>10.4</v>
      </c>
      <c r="B106" s="33" t="s">
        <v>146</v>
      </c>
      <c r="C106" s="32" t="s">
        <v>14</v>
      </c>
      <c r="D106" s="34">
        <v>8</v>
      </c>
      <c r="E106" s="35"/>
      <c r="F106" s="26"/>
    </row>
    <row r="107" spans="1:6" ht="49.05" customHeight="1" x14ac:dyDescent="0.25">
      <c r="A107" s="32">
        <v>10.5</v>
      </c>
      <c r="B107" s="33" t="s">
        <v>200</v>
      </c>
      <c r="C107" s="32" t="s">
        <v>86</v>
      </c>
      <c r="D107" s="34">
        <v>1</v>
      </c>
      <c r="E107" s="35"/>
      <c r="F107" s="26"/>
    </row>
    <row r="108" spans="1:6" ht="40.200000000000003" customHeight="1" x14ac:dyDescent="0.25">
      <c r="A108" s="32">
        <v>10.6</v>
      </c>
      <c r="B108" s="33" t="s">
        <v>148</v>
      </c>
      <c r="C108" s="32" t="s">
        <v>86</v>
      </c>
      <c r="D108" s="34">
        <v>1</v>
      </c>
      <c r="E108" s="35"/>
      <c r="F108" s="26"/>
    </row>
    <row r="109" spans="1:6" ht="26.4" x14ac:dyDescent="0.25">
      <c r="A109" s="32">
        <v>10.7</v>
      </c>
      <c r="B109" s="33" t="s">
        <v>149</v>
      </c>
      <c r="C109" s="32" t="s">
        <v>86</v>
      </c>
      <c r="D109" s="34">
        <v>1</v>
      </c>
      <c r="E109" s="35"/>
      <c r="F109" s="26"/>
    </row>
    <row r="110" spans="1:6" ht="28.95" customHeight="1" x14ac:dyDescent="0.25">
      <c r="A110" s="32">
        <v>10.8</v>
      </c>
      <c r="B110" s="33" t="s">
        <v>150</v>
      </c>
      <c r="C110" s="32" t="s">
        <v>86</v>
      </c>
      <c r="D110" s="34">
        <v>1</v>
      </c>
      <c r="E110" s="35"/>
      <c r="F110" s="26"/>
    </row>
    <row r="111" spans="1:6" ht="25.95" customHeight="1" x14ac:dyDescent="0.25">
      <c r="A111" s="12"/>
      <c r="B111" s="24" t="s">
        <v>82</v>
      </c>
      <c r="C111" s="23"/>
      <c r="D111" s="23"/>
      <c r="E111" s="25"/>
      <c r="F111" s="17"/>
    </row>
    <row r="112" spans="1:6" x14ac:dyDescent="0.25">
      <c r="A112" s="261" t="s">
        <v>106</v>
      </c>
      <c r="B112" s="261"/>
      <c r="C112" s="261"/>
      <c r="D112" s="261"/>
      <c r="E112" s="261"/>
      <c r="F112" s="261"/>
    </row>
    <row r="113" spans="1:6" ht="26.4" x14ac:dyDescent="0.25">
      <c r="A113" s="66" t="s">
        <v>2</v>
      </c>
      <c r="B113" s="66" t="s">
        <v>11</v>
      </c>
      <c r="C113" s="66" t="s">
        <v>0</v>
      </c>
      <c r="D113" s="66" t="s">
        <v>51</v>
      </c>
      <c r="E113" s="67" t="s">
        <v>24</v>
      </c>
      <c r="F113" s="67" t="s">
        <v>58</v>
      </c>
    </row>
    <row r="114" spans="1:6" ht="32.4" customHeight="1" x14ac:dyDescent="0.25">
      <c r="A114" s="28"/>
      <c r="B114" s="24" t="s">
        <v>41</v>
      </c>
      <c r="C114" s="28"/>
      <c r="D114" s="28"/>
      <c r="E114" s="14"/>
      <c r="F114" s="14"/>
    </row>
    <row r="115" spans="1:6" ht="52.8" x14ac:dyDescent="0.25">
      <c r="A115" s="62"/>
      <c r="B115" s="58" t="s">
        <v>204</v>
      </c>
      <c r="C115" s="62"/>
      <c r="D115" s="63"/>
      <c r="E115" s="64"/>
      <c r="F115" s="65"/>
    </row>
    <row r="116" spans="1:6" ht="29.4" customHeight="1" x14ac:dyDescent="0.25">
      <c r="A116" s="32">
        <v>11.1</v>
      </c>
      <c r="B116" s="33" t="s">
        <v>143</v>
      </c>
      <c r="C116" s="32" t="s">
        <v>86</v>
      </c>
      <c r="D116" s="34">
        <v>1</v>
      </c>
      <c r="E116" s="35"/>
      <c r="F116" s="26"/>
    </row>
    <row r="117" spans="1:6" ht="50.55" customHeight="1" x14ac:dyDescent="0.25">
      <c r="A117" s="234">
        <v>11.2</v>
      </c>
      <c r="B117" s="233" t="s">
        <v>1039</v>
      </c>
      <c r="C117" s="234" t="s">
        <v>86</v>
      </c>
      <c r="D117" s="236">
        <v>2</v>
      </c>
      <c r="E117" s="218"/>
      <c r="F117" s="219"/>
    </row>
    <row r="118" spans="1:6" ht="49.05" customHeight="1" x14ac:dyDescent="0.25">
      <c r="A118" s="32">
        <v>11.3</v>
      </c>
      <c r="B118" s="33" t="s">
        <v>196</v>
      </c>
      <c r="C118" s="32" t="s">
        <v>86</v>
      </c>
      <c r="D118" s="34">
        <v>1</v>
      </c>
      <c r="E118" s="35"/>
      <c r="F118" s="26"/>
    </row>
    <row r="119" spans="1:6" ht="49.05" customHeight="1" x14ac:dyDescent="0.25">
      <c r="A119" s="32">
        <v>11.4</v>
      </c>
      <c r="B119" s="33" t="s">
        <v>146</v>
      </c>
      <c r="C119" s="32" t="s">
        <v>14</v>
      </c>
      <c r="D119" s="34">
        <v>8</v>
      </c>
      <c r="E119" s="35"/>
      <c r="F119" s="26"/>
    </row>
    <row r="120" spans="1:6" ht="47.55" customHeight="1" x14ac:dyDescent="0.25">
      <c r="A120" s="32">
        <v>11.5</v>
      </c>
      <c r="B120" s="33" t="s">
        <v>200</v>
      </c>
      <c r="C120" s="32" t="s">
        <v>86</v>
      </c>
      <c r="D120" s="34">
        <v>1</v>
      </c>
      <c r="E120" s="35"/>
      <c r="F120" s="26"/>
    </row>
    <row r="121" spans="1:6" ht="38.4" customHeight="1" x14ac:dyDescent="0.25">
      <c r="A121" s="32">
        <v>11.6</v>
      </c>
      <c r="B121" s="33" t="s">
        <v>148</v>
      </c>
      <c r="C121" s="32" t="s">
        <v>86</v>
      </c>
      <c r="D121" s="34">
        <v>1</v>
      </c>
      <c r="E121" s="35"/>
      <c r="F121" s="26"/>
    </row>
    <row r="122" spans="1:6" ht="31.2" customHeight="1" x14ac:dyDescent="0.25">
      <c r="A122" s="32">
        <v>11.7</v>
      </c>
      <c r="B122" s="33" t="s">
        <v>149</v>
      </c>
      <c r="C122" s="32" t="s">
        <v>86</v>
      </c>
      <c r="D122" s="34">
        <v>1</v>
      </c>
      <c r="E122" s="35"/>
      <c r="F122" s="26"/>
    </row>
    <row r="123" spans="1:6" ht="32.4" customHeight="1" x14ac:dyDescent="0.25">
      <c r="A123" s="32">
        <v>11.8</v>
      </c>
      <c r="B123" s="33" t="s">
        <v>150</v>
      </c>
      <c r="C123" s="32" t="s">
        <v>86</v>
      </c>
      <c r="D123" s="34">
        <v>1</v>
      </c>
      <c r="E123" s="35"/>
      <c r="F123" s="26"/>
    </row>
    <row r="124" spans="1:6" ht="52.8" x14ac:dyDescent="0.25">
      <c r="A124" s="62"/>
      <c r="B124" s="58" t="s">
        <v>205</v>
      </c>
      <c r="C124" s="62"/>
      <c r="D124" s="63"/>
      <c r="E124" s="64"/>
      <c r="F124" s="65"/>
    </row>
    <row r="125" spans="1:6" ht="28.8" customHeight="1" x14ac:dyDescent="0.25">
      <c r="A125" s="32">
        <v>12.1</v>
      </c>
      <c r="B125" s="33" t="s">
        <v>143</v>
      </c>
      <c r="C125" s="32" t="s">
        <v>86</v>
      </c>
      <c r="D125" s="34">
        <v>1</v>
      </c>
      <c r="E125" s="35"/>
      <c r="F125" s="26"/>
    </row>
    <row r="126" spans="1:6" ht="48.45" customHeight="1" x14ac:dyDescent="0.25">
      <c r="A126" s="234">
        <v>12.2</v>
      </c>
      <c r="B126" s="233" t="s">
        <v>1043</v>
      </c>
      <c r="C126" s="234" t="s">
        <v>86</v>
      </c>
      <c r="D126" s="236">
        <v>2</v>
      </c>
      <c r="E126" s="218"/>
      <c r="F126" s="219"/>
    </row>
    <row r="127" spans="1:6" ht="49.5" customHeight="1" x14ac:dyDescent="0.25">
      <c r="A127" s="32">
        <v>12.3</v>
      </c>
      <c r="B127" s="33" t="s">
        <v>206</v>
      </c>
      <c r="C127" s="32" t="s">
        <v>86</v>
      </c>
      <c r="D127" s="34">
        <v>1</v>
      </c>
      <c r="E127" s="35"/>
      <c r="F127" s="26"/>
    </row>
    <row r="128" spans="1:6" ht="51" customHeight="1" x14ac:dyDescent="0.25">
      <c r="A128" s="32">
        <v>12.4</v>
      </c>
      <c r="B128" s="33" t="s">
        <v>146</v>
      </c>
      <c r="C128" s="32" t="s">
        <v>14</v>
      </c>
      <c r="D128" s="34">
        <v>8</v>
      </c>
      <c r="E128" s="35"/>
      <c r="F128" s="26"/>
    </row>
    <row r="129" spans="1:6" ht="39.6" x14ac:dyDescent="0.25">
      <c r="A129" s="32">
        <v>12.5</v>
      </c>
      <c r="B129" s="33" t="s">
        <v>200</v>
      </c>
      <c r="C129" s="32" t="s">
        <v>86</v>
      </c>
      <c r="D129" s="34">
        <v>1</v>
      </c>
      <c r="E129" s="35"/>
      <c r="F129" s="26"/>
    </row>
    <row r="130" spans="1:6" ht="44.4" customHeight="1" x14ac:dyDescent="0.25">
      <c r="A130" s="32">
        <v>12.6</v>
      </c>
      <c r="B130" s="33" t="s">
        <v>148</v>
      </c>
      <c r="C130" s="32" t="s">
        <v>86</v>
      </c>
      <c r="D130" s="34">
        <v>1</v>
      </c>
      <c r="E130" s="35"/>
      <c r="F130" s="26"/>
    </row>
    <row r="131" spans="1:6" ht="26.4" x14ac:dyDescent="0.25">
      <c r="A131" s="32">
        <v>12.7</v>
      </c>
      <c r="B131" s="33" t="s">
        <v>149</v>
      </c>
      <c r="C131" s="32" t="s">
        <v>86</v>
      </c>
      <c r="D131" s="34">
        <v>1</v>
      </c>
      <c r="E131" s="35"/>
      <c r="F131" s="26"/>
    </row>
    <row r="132" spans="1:6" ht="31.95" customHeight="1" x14ac:dyDescent="0.25">
      <c r="A132" s="32">
        <v>12.8</v>
      </c>
      <c r="B132" s="33" t="s">
        <v>150</v>
      </c>
      <c r="C132" s="32" t="s">
        <v>86</v>
      </c>
      <c r="D132" s="34">
        <v>1</v>
      </c>
      <c r="E132" s="35"/>
      <c r="F132" s="26"/>
    </row>
    <row r="133" spans="1:6" ht="28.95" customHeight="1" x14ac:dyDescent="0.25">
      <c r="A133" s="12"/>
      <c r="B133" s="24" t="s">
        <v>82</v>
      </c>
      <c r="C133" s="23"/>
      <c r="D133" s="23"/>
      <c r="E133" s="25"/>
      <c r="F133" s="17"/>
    </row>
    <row r="134" spans="1:6" x14ac:dyDescent="0.25">
      <c r="A134" s="12"/>
      <c r="B134" s="240"/>
      <c r="C134" s="240"/>
      <c r="D134" s="240"/>
      <c r="E134" s="240"/>
      <c r="F134" s="240"/>
    </row>
    <row r="135" spans="1:6" x14ac:dyDescent="0.25">
      <c r="A135" s="261" t="s">
        <v>106</v>
      </c>
      <c r="B135" s="261"/>
      <c r="C135" s="261"/>
      <c r="D135" s="261"/>
      <c r="E135" s="261"/>
      <c r="F135" s="261"/>
    </row>
    <row r="136" spans="1:6" ht="26.4" x14ac:dyDescent="0.25">
      <c r="A136" s="66" t="s">
        <v>2</v>
      </c>
      <c r="B136" s="66" t="s">
        <v>11</v>
      </c>
      <c r="C136" s="66" t="s">
        <v>0</v>
      </c>
      <c r="D136" s="66" t="s">
        <v>51</v>
      </c>
      <c r="E136" s="67" t="s">
        <v>24</v>
      </c>
      <c r="F136" s="67" t="s">
        <v>58</v>
      </c>
    </row>
    <row r="137" spans="1:6" ht="31.2" customHeight="1" x14ac:dyDescent="0.25">
      <c r="A137" s="28"/>
      <c r="B137" s="24" t="s">
        <v>41</v>
      </c>
      <c r="C137" s="28" t="s">
        <v>1</v>
      </c>
      <c r="D137" s="30"/>
      <c r="E137" s="31"/>
      <c r="F137" s="15"/>
    </row>
    <row r="138" spans="1:6" ht="55.8" customHeight="1" x14ac:dyDescent="0.25">
      <c r="A138" s="127"/>
      <c r="B138" s="128" t="s">
        <v>207</v>
      </c>
      <c r="C138" s="127"/>
      <c r="D138" s="52"/>
      <c r="E138" s="64"/>
      <c r="F138" s="65"/>
    </row>
    <row r="139" spans="1:6" ht="27.6" customHeight="1" x14ac:dyDescent="0.25">
      <c r="A139" s="32">
        <v>13.1</v>
      </c>
      <c r="B139" s="33" t="s">
        <v>143</v>
      </c>
      <c r="C139" s="32" t="s">
        <v>86</v>
      </c>
      <c r="D139" s="34">
        <v>1</v>
      </c>
      <c r="E139" s="25"/>
      <c r="F139" s="26"/>
    </row>
    <row r="140" spans="1:6" ht="58.95" customHeight="1" x14ac:dyDescent="0.25">
      <c r="A140" s="234">
        <v>13.2</v>
      </c>
      <c r="B140" s="233" t="s">
        <v>1039</v>
      </c>
      <c r="C140" s="234" t="s">
        <v>86</v>
      </c>
      <c r="D140" s="236">
        <v>2</v>
      </c>
      <c r="E140" s="221"/>
      <c r="F140" s="219"/>
    </row>
    <row r="141" spans="1:6" ht="52.8" x14ac:dyDescent="0.25">
      <c r="A141" s="32">
        <v>13.3</v>
      </c>
      <c r="B141" s="33" t="s">
        <v>196</v>
      </c>
      <c r="C141" s="32" t="s">
        <v>86</v>
      </c>
      <c r="D141" s="34">
        <v>1</v>
      </c>
      <c r="E141" s="35"/>
      <c r="F141" s="26"/>
    </row>
    <row r="142" spans="1:6" ht="39.6" x14ac:dyDescent="0.25">
      <c r="A142" s="32">
        <v>13.4</v>
      </c>
      <c r="B142" s="33" t="s">
        <v>146</v>
      </c>
      <c r="C142" s="32" t="s">
        <v>14</v>
      </c>
      <c r="D142" s="34">
        <v>8</v>
      </c>
      <c r="E142" s="25"/>
      <c r="F142" s="26"/>
    </row>
    <row r="143" spans="1:6" ht="39.6" x14ac:dyDescent="0.25">
      <c r="A143" s="32">
        <v>13.5</v>
      </c>
      <c r="B143" s="33" t="s">
        <v>200</v>
      </c>
      <c r="C143" s="32" t="s">
        <v>86</v>
      </c>
      <c r="D143" s="34">
        <v>1</v>
      </c>
      <c r="E143" s="35"/>
      <c r="F143" s="26"/>
    </row>
    <row r="144" spans="1:6" ht="38.4" customHeight="1" x14ac:dyDescent="0.25">
      <c r="A144" s="32">
        <v>13.6</v>
      </c>
      <c r="B144" s="33" t="s">
        <v>148</v>
      </c>
      <c r="C144" s="32" t="s">
        <v>86</v>
      </c>
      <c r="D144" s="34">
        <v>1</v>
      </c>
      <c r="E144" s="31"/>
      <c r="F144" s="26"/>
    </row>
    <row r="145" spans="1:6" ht="26.4" x14ac:dyDescent="0.25">
      <c r="A145" s="32">
        <v>13.7</v>
      </c>
      <c r="B145" s="33" t="s">
        <v>149</v>
      </c>
      <c r="C145" s="32" t="s">
        <v>86</v>
      </c>
      <c r="D145" s="34">
        <v>1</v>
      </c>
      <c r="E145" s="25"/>
      <c r="F145" s="26"/>
    </row>
    <row r="146" spans="1:6" ht="32.4" customHeight="1" x14ac:dyDescent="0.25">
      <c r="A146" s="32">
        <v>13.8</v>
      </c>
      <c r="B146" s="33" t="s">
        <v>150</v>
      </c>
      <c r="C146" s="32" t="s">
        <v>86</v>
      </c>
      <c r="D146" s="34">
        <v>1</v>
      </c>
      <c r="E146" s="35"/>
      <c r="F146" s="26"/>
    </row>
    <row r="147" spans="1:6" ht="52.8" x14ac:dyDescent="0.25">
      <c r="A147" s="57"/>
      <c r="B147" s="58" t="s">
        <v>208</v>
      </c>
      <c r="C147" s="57"/>
      <c r="D147" s="61"/>
      <c r="E147" s="53"/>
      <c r="F147" s="54"/>
    </row>
    <row r="148" spans="1:6" ht="28.8" customHeight="1" x14ac:dyDescent="0.25">
      <c r="A148" s="32">
        <v>14.1</v>
      </c>
      <c r="B148" s="33" t="s">
        <v>143</v>
      </c>
      <c r="C148" s="32" t="s">
        <v>86</v>
      </c>
      <c r="D148" s="34">
        <v>1</v>
      </c>
      <c r="E148" s="35"/>
      <c r="F148" s="26"/>
    </row>
    <row r="149" spans="1:6" ht="53.55" customHeight="1" x14ac:dyDescent="0.25">
      <c r="A149" s="234">
        <v>14.2</v>
      </c>
      <c r="B149" s="233" t="s">
        <v>1044</v>
      </c>
      <c r="C149" s="234" t="s">
        <v>86</v>
      </c>
      <c r="D149" s="236">
        <v>2</v>
      </c>
      <c r="E149" s="218"/>
      <c r="F149" s="219"/>
    </row>
    <row r="150" spans="1:6" ht="39.6" x14ac:dyDescent="0.25">
      <c r="A150" s="32">
        <v>14.3</v>
      </c>
      <c r="B150" s="33" t="s">
        <v>209</v>
      </c>
      <c r="C150" s="32" t="s">
        <v>86</v>
      </c>
      <c r="D150" s="34">
        <v>1</v>
      </c>
      <c r="E150" s="35"/>
      <c r="F150" s="26"/>
    </row>
    <row r="151" spans="1:6" ht="39.6" x14ac:dyDescent="0.25">
      <c r="A151" s="32">
        <v>14.4</v>
      </c>
      <c r="B151" s="33" t="s">
        <v>146</v>
      </c>
      <c r="C151" s="32" t="s">
        <v>14</v>
      </c>
      <c r="D151" s="34">
        <v>8</v>
      </c>
      <c r="E151" s="35"/>
      <c r="F151" s="26"/>
    </row>
    <row r="152" spans="1:6" ht="39.6" x14ac:dyDescent="0.25">
      <c r="A152" s="32">
        <v>14.5</v>
      </c>
      <c r="B152" s="33" t="s">
        <v>200</v>
      </c>
      <c r="C152" s="32" t="s">
        <v>86</v>
      </c>
      <c r="D152" s="34">
        <v>1</v>
      </c>
      <c r="E152" s="35"/>
      <c r="F152" s="26"/>
    </row>
    <row r="153" spans="1:6" ht="36.6" customHeight="1" x14ac:dyDescent="0.25">
      <c r="A153" s="32">
        <v>14.6</v>
      </c>
      <c r="B153" s="33" t="s">
        <v>148</v>
      </c>
      <c r="C153" s="32" t="s">
        <v>86</v>
      </c>
      <c r="D153" s="34">
        <v>1</v>
      </c>
      <c r="E153" s="35"/>
      <c r="F153" s="26"/>
    </row>
    <row r="154" spans="1:6" ht="26.4" x14ac:dyDescent="0.25">
      <c r="A154" s="32">
        <v>14.7</v>
      </c>
      <c r="B154" s="33" t="s">
        <v>149</v>
      </c>
      <c r="C154" s="32" t="s">
        <v>86</v>
      </c>
      <c r="D154" s="34">
        <v>1</v>
      </c>
      <c r="E154" s="35"/>
      <c r="F154" s="26"/>
    </row>
    <row r="155" spans="1:6" ht="32.4" customHeight="1" x14ac:dyDescent="0.25">
      <c r="A155" s="32">
        <v>14.8</v>
      </c>
      <c r="B155" s="33" t="s">
        <v>150</v>
      </c>
      <c r="C155" s="32" t="s">
        <v>86</v>
      </c>
      <c r="D155" s="34">
        <v>1</v>
      </c>
      <c r="E155" s="35"/>
      <c r="F155" s="26"/>
    </row>
    <row r="156" spans="1:6" ht="31.2" customHeight="1" x14ac:dyDescent="0.25">
      <c r="A156" s="23"/>
      <c r="B156" s="24" t="s">
        <v>82</v>
      </c>
      <c r="C156" s="23"/>
      <c r="D156" s="23"/>
      <c r="E156" s="25"/>
      <c r="F156" s="26"/>
    </row>
    <row r="157" spans="1:6" x14ac:dyDescent="0.25">
      <c r="A157" s="261" t="s">
        <v>106</v>
      </c>
      <c r="B157" s="261"/>
      <c r="C157" s="261"/>
      <c r="D157" s="261"/>
      <c r="E157" s="261"/>
      <c r="F157" s="261"/>
    </row>
    <row r="158" spans="1:6" ht="26.4" x14ac:dyDescent="0.25">
      <c r="A158" s="66" t="s">
        <v>2</v>
      </c>
      <c r="B158" s="66" t="s">
        <v>11</v>
      </c>
      <c r="C158" s="66" t="s">
        <v>0</v>
      </c>
      <c r="D158" s="66" t="s">
        <v>51</v>
      </c>
      <c r="E158" s="67" t="s">
        <v>24</v>
      </c>
      <c r="F158" s="67" t="s">
        <v>58</v>
      </c>
    </row>
    <row r="159" spans="1:6" ht="28.8" customHeight="1" x14ac:dyDescent="0.25">
      <c r="A159" s="23"/>
      <c r="B159" s="24" t="s">
        <v>41</v>
      </c>
      <c r="C159" s="23"/>
      <c r="D159" s="23"/>
      <c r="E159" s="25"/>
      <c r="F159" s="26"/>
    </row>
    <row r="160" spans="1:6" ht="52.8" x14ac:dyDescent="0.25">
      <c r="A160" s="57"/>
      <c r="B160" s="58" t="s">
        <v>210</v>
      </c>
      <c r="C160" s="57"/>
      <c r="D160" s="59"/>
      <c r="E160" s="60"/>
      <c r="F160" s="54"/>
    </row>
    <row r="161" spans="1:6" ht="27.6" customHeight="1" x14ac:dyDescent="0.25">
      <c r="A161" s="32">
        <v>15.1</v>
      </c>
      <c r="B161" s="33" t="s">
        <v>143</v>
      </c>
      <c r="C161" s="32" t="s">
        <v>86</v>
      </c>
      <c r="D161" s="34">
        <v>1</v>
      </c>
      <c r="E161" s="35"/>
      <c r="F161" s="26"/>
    </row>
    <row r="162" spans="1:6" ht="52.05" customHeight="1" x14ac:dyDescent="0.25">
      <c r="A162" s="234">
        <v>15.2</v>
      </c>
      <c r="B162" s="233" t="s">
        <v>1039</v>
      </c>
      <c r="C162" s="234" t="s">
        <v>86</v>
      </c>
      <c r="D162" s="236">
        <v>2</v>
      </c>
      <c r="E162" s="218"/>
      <c r="F162" s="219"/>
    </row>
    <row r="163" spans="1:6" ht="50.55" customHeight="1" x14ac:dyDescent="0.25">
      <c r="A163" s="32">
        <v>15.3</v>
      </c>
      <c r="B163" s="33" t="s">
        <v>196</v>
      </c>
      <c r="C163" s="32" t="s">
        <v>86</v>
      </c>
      <c r="D163" s="34">
        <v>1</v>
      </c>
      <c r="E163" s="35"/>
      <c r="F163" s="26"/>
    </row>
    <row r="164" spans="1:6" ht="48" customHeight="1" x14ac:dyDescent="0.25">
      <c r="A164" s="32">
        <v>15.4</v>
      </c>
      <c r="B164" s="33" t="s">
        <v>146</v>
      </c>
      <c r="C164" s="32" t="s">
        <v>14</v>
      </c>
      <c r="D164" s="34">
        <v>8</v>
      </c>
      <c r="E164" s="35"/>
      <c r="F164" s="26"/>
    </row>
    <row r="165" spans="1:6" ht="47.55" customHeight="1" x14ac:dyDescent="0.25">
      <c r="A165" s="32">
        <v>15.5</v>
      </c>
      <c r="B165" s="33" t="s">
        <v>200</v>
      </c>
      <c r="C165" s="32" t="s">
        <v>86</v>
      </c>
      <c r="D165" s="34">
        <v>1</v>
      </c>
      <c r="E165" s="35"/>
      <c r="F165" s="26"/>
    </row>
    <row r="166" spans="1:6" ht="42" customHeight="1" x14ac:dyDescent="0.25">
      <c r="A166" s="32">
        <v>15.6</v>
      </c>
      <c r="B166" s="33" t="s">
        <v>148</v>
      </c>
      <c r="C166" s="32" t="s">
        <v>86</v>
      </c>
      <c r="D166" s="34">
        <v>1</v>
      </c>
      <c r="E166" s="35"/>
      <c r="F166" s="26"/>
    </row>
    <row r="167" spans="1:6" ht="26.4" x14ac:dyDescent="0.25">
      <c r="A167" s="32">
        <v>15.7</v>
      </c>
      <c r="B167" s="33" t="s">
        <v>149</v>
      </c>
      <c r="C167" s="32" t="s">
        <v>86</v>
      </c>
      <c r="D167" s="34">
        <v>1</v>
      </c>
      <c r="E167" s="35"/>
      <c r="F167" s="26"/>
    </row>
    <row r="168" spans="1:6" ht="34.950000000000003" customHeight="1" x14ac:dyDescent="0.25">
      <c r="A168" s="32">
        <v>15.8</v>
      </c>
      <c r="B168" s="33" t="s">
        <v>150</v>
      </c>
      <c r="C168" s="32" t="s">
        <v>86</v>
      </c>
      <c r="D168" s="34">
        <v>1</v>
      </c>
      <c r="E168" s="35"/>
      <c r="F168" s="26"/>
    </row>
    <row r="169" spans="1:6" ht="66" x14ac:dyDescent="0.25">
      <c r="A169" s="57"/>
      <c r="B169" s="58" t="s">
        <v>211</v>
      </c>
      <c r="C169" s="57"/>
      <c r="D169" s="61"/>
      <c r="E169" s="53"/>
      <c r="F169" s="54"/>
    </row>
    <row r="170" spans="1:6" ht="27.6" customHeight="1" x14ac:dyDescent="0.25">
      <c r="A170" s="32">
        <v>16.100000000000001</v>
      </c>
      <c r="B170" s="33" t="s">
        <v>143</v>
      </c>
      <c r="C170" s="32" t="s">
        <v>86</v>
      </c>
      <c r="D170" s="34">
        <v>1</v>
      </c>
      <c r="E170" s="35"/>
      <c r="F170" s="26"/>
    </row>
    <row r="171" spans="1:6" ht="49.05" customHeight="1" x14ac:dyDescent="0.25">
      <c r="A171" s="234">
        <v>16.2</v>
      </c>
      <c r="B171" s="233" t="s">
        <v>1045</v>
      </c>
      <c r="C171" s="234" t="s">
        <v>86</v>
      </c>
      <c r="D171" s="236">
        <v>2</v>
      </c>
      <c r="E171" s="218"/>
      <c r="F171" s="219"/>
    </row>
    <row r="172" spans="1:6" ht="49.05" customHeight="1" x14ac:dyDescent="0.25">
      <c r="A172" s="32">
        <v>16.3</v>
      </c>
      <c r="B172" s="33" t="s">
        <v>212</v>
      </c>
      <c r="C172" s="32" t="s">
        <v>86</v>
      </c>
      <c r="D172" s="34">
        <v>1</v>
      </c>
      <c r="E172" s="35"/>
      <c r="F172" s="26"/>
    </row>
    <row r="173" spans="1:6" ht="49.05" customHeight="1" x14ac:dyDescent="0.25">
      <c r="A173" s="32">
        <v>16.399999999999999</v>
      </c>
      <c r="B173" s="33" t="s">
        <v>146</v>
      </c>
      <c r="C173" s="32" t="s">
        <v>14</v>
      </c>
      <c r="D173" s="34">
        <v>8</v>
      </c>
      <c r="E173" s="35"/>
      <c r="F173" s="26"/>
    </row>
    <row r="174" spans="1:6" ht="39.6" x14ac:dyDescent="0.25">
      <c r="A174" s="32">
        <v>16.5</v>
      </c>
      <c r="B174" s="33" t="s">
        <v>200</v>
      </c>
      <c r="C174" s="32" t="s">
        <v>86</v>
      </c>
      <c r="D174" s="34">
        <v>1</v>
      </c>
      <c r="E174" s="35"/>
      <c r="F174" s="26"/>
    </row>
    <row r="175" spans="1:6" ht="39" customHeight="1" x14ac:dyDescent="0.25">
      <c r="A175" s="32">
        <v>16.600000000000001</v>
      </c>
      <c r="B175" s="33" t="s">
        <v>148</v>
      </c>
      <c r="C175" s="32" t="s">
        <v>86</v>
      </c>
      <c r="D175" s="34">
        <v>1</v>
      </c>
      <c r="E175" s="35"/>
      <c r="F175" s="26"/>
    </row>
    <row r="176" spans="1:6" ht="26.4" x14ac:dyDescent="0.25">
      <c r="A176" s="32">
        <v>16.7</v>
      </c>
      <c r="B176" s="33" t="s">
        <v>149</v>
      </c>
      <c r="C176" s="32" t="s">
        <v>86</v>
      </c>
      <c r="D176" s="34">
        <v>1</v>
      </c>
      <c r="E176" s="35"/>
      <c r="F176" s="26"/>
    </row>
    <row r="177" spans="1:6" ht="28.2" customHeight="1" x14ac:dyDescent="0.25">
      <c r="A177" s="32">
        <v>16.8</v>
      </c>
      <c r="B177" s="33" t="s">
        <v>150</v>
      </c>
      <c r="C177" s="32" t="s">
        <v>86</v>
      </c>
      <c r="D177" s="34">
        <v>1</v>
      </c>
      <c r="E177" s="35"/>
      <c r="F177" s="26"/>
    </row>
    <row r="178" spans="1:6" ht="28.95" customHeight="1" x14ac:dyDescent="0.25">
      <c r="A178" s="12"/>
      <c r="B178" s="24" t="s">
        <v>82</v>
      </c>
      <c r="C178" s="23"/>
      <c r="D178" s="23"/>
      <c r="E178" s="25"/>
      <c r="F178" s="17"/>
    </row>
    <row r="179" spans="1:6" x14ac:dyDescent="0.25">
      <c r="A179" s="261" t="s">
        <v>106</v>
      </c>
      <c r="B179" s="261"/>
      <c r="C179" s="261"/>
      <c r="D179" s="261"/>
      <c r="E179" s="261"/>
      <c r="F179" s="261"/>
    </row>
    <row r="180" spans="1:6" ht="26.4" x14ac:dyDescent="0.25">
      <c r="A180" s="66" t="s">
        <v>2</v>
      </c>
      <c r="B180" s="66" t="s">
        <v>11</v>
      </c>
      <c r="C180" s="66" t="s">
        <v>0</v>
      </c>
      <c r="D180" s="66" t="s">
        <v>51</v>
      </c>
      <c r="E180" s="67" t="s">
        <v>24</v>
      </c>
      <c r="F180" s="67" t="s">
        <v>58</v>
      </c>
    </row>
    <row r="181" spans="1:6" ht="26.4" customHeight="1" x14ac:dyDescent="0.25">
      <c r="A181" s="28"/>
      <c r="B181" s="24" t="s">
        <v>41</v>
      </c>
      <c r="C181" s="28"/>
      <c r="D181" s="30"/>
      <c r="E181" s="31"/>
      <c r="F181" s="15"/>
    </row>
    <row r="182" spans="1:6" ht="66" x14ac:dyDescent="0.25">
      <c r="A182" s="127"/>
      <c r="B182" s="128" t="s">
        <v>213</v>
      </c>
      <c r="C182" s="127"/>
      <c r="D182" s="52"/>
      <c r="E182" s="64"/>
      <c r="F182" s="65"/>
    </row>
    <row r="183" spans="1:6" ht="25.8" customHeight="1" x14ac:dyDescent="0.25">
      <c r="A183" s="32">
        <v>17.100000000000001</v>
      </c>
      <c r="B183" s="33" t="s">
        <v>143</v>
      </c>
      <c r="C183" s="32" t="s">
        <v>86</v>
      </c>
      <c r="D183" s="34">
        <v>1</v>
      </c>
      <c r="E183" s="25"/>
      <c r="F183" s="26"/>
    </row>
    <row r="184" spans="1:6" ht="52.95" customHeight="1" x14ac:dyDescent="0.25">
      <c r="A184" s="234">
        <v>17.2</v>
      </c>
      <c r="B184" s="233" t="s">
        <v>1042</v>
      </c>
      <c r="C184" s="234" t="s">
        <v>86</v>
      </c>
      <c r="D184" s="236">
        <v>2</v>
      </c>
      <c r="E184" s="218"/>
      <c r="F184" s="219"/>
    </row>
    <row r="185" spans="1:6" ht="39.6" x14ac:dyDescent="0.25">
      <c r="A185" s="32">
        <v>17.3</v>
      </c>
      <c r="B185" s="33" t="s">
        <v>199</v>
      </c>
      <c r="C185" s="32" t="s">
        <v>86</v>
      </c>
      <c r="D185" s="34">
        <v>1</v>
      </c>
      <c r="E185" s="31"/>
      <c r="F185" s="26"/>
    </row>
    <row r="186" spans="1:6" ht="39.6" x14ac:dyDescent="0.25">
      <c r="A186" s="32">
        <v>17.399999999999999</v>
      </c>
      <c r="B186" s="33" t="s">
        <v>146</v>
      </c>
      <c r="C186" s="32" t="s">
        <v>14</v>
      </c>
      <c r="D186" s="34">
        <v>8</v>
      </c>
      <c r="E186" s="25"/>
      <c r="F186" s="26"/>
    </row>
    <row r="187" spans="1:6" ht="39.6" x14ac:dyDescent="0.25">
      <c r="A187" s="32">
        <v>17.5</v>
      </c>
      <c r="B187" s="33" t="s">
        <v>200</v>
      </c>
      <c r="C187" s="32" t="s">
        <v>86</v>
      </c>
      <c r="D187" s="34">
        <v>1</v>
      </c>
      <c r="E187" s="25"/>
      <c r="F187" s="26"/>
    </row>
    <row r="188" spans="1:6" ht="38.4" customHeight="1" x14ac:dyDescent="0.25">
      <c r="A188" s="32">
        <v>17.600000000000001</v>
      </c>
      <c r="B188" s="33" t="s">
        <v>148</v>
      </c>
      <c r="C188" s="32" t="s">
        <v>86</v>
      </c>
      <c r="D188" s="34">
        <v>1</v>
      </c>
      <c r="E188" s="35"/>
      <c r="F188" s="26"/>
    </row>
    <row r="189" spans="1:6" ht="26.4" x14ac:dyDescent="0.25">
      <c r="A189" s="32">
        <v>17.7</v>
      </c>
      <c r="B189" s="33" t="s">
        <v>149</v>
      </c>
      <c r="C189" s="32" t="s">
        <v>86</v>
      </c>
      <c r="D189" s="34">
        <v>1</v>
      </c>
      <c r="E189" s="25"/>
      <c r="F189" s="26"/>
    </row>
    <row r="190" spans="1:6" ht="25.95" customHeight="1" x14ac:dyDescent="0.25">
      <c r="A190" s="32">
        <v>17.8</v>
      </c>
      <c r="B190" s="33" t="s">
        <v>150</v>
      </c>
      <c r="C190" s="32" t="s">
        <v>86</v>
      </c>
      <c r="D190" s="34">
        <v>1</v>
      </c>
      <c r="E190" s="35"/>
      <c r="F190" s="26"/>
    </row>
    <row r="191" spans="1:6" ht="0.6" customHeight="1" x14ac:dyDescent="0.25">
      <c r="A191" s="32"/>
      <c r="B191" s="33"/>
      <c r="C191" s="32"/>
      <c r="D191" s="34"/>
      <c r="E191" s="35"/>
      <c r="F191" s="26"/>
    </row>
    <row r="192" spans="1:6" ht="52.8" x14ac:dyDescent="0.25">
      <c r="A192" s="57"/>
      <c r="B192" s="58" t="s">
        <v>214</v>
      </c>
      <c r="C192" s="57"/>
      <c r="D192" s="61"/>
      <c r="E192" s="53"/>
      <c r="F192" s="54"/>
    </row>
    <row r="193" spans="1:6" ht="26.4" customHeight="1" x14ac:dyDescent="0.25">
      <c r="A193" s="32">
        <v>18.100000000000001</v>
      </c>
      <c r="B193" s="33" t="s">
        <v>143</v>
      </c>
      <c r="C193" s="32" t="s">
        <v>86</v>
      </c>
      <c r="D193" s="34">
        <v>1</v>
      </c>
      <c r="E193" s="35"/>
      <c r="F193" s="26"/>
    </row>
    <row r="194" spans="1:6" ht="52.05" customHeight="1" x14ac:dyDescent="0.25">
      <c r="A194" s="234">
        <v>18.2</v>
      </c>
      <c r="B194" s="233" t="s">
        <v>1041</v>
      </c>
      <c r="C194" s="234" t="s">
        <v>86</v>
      </c>
      <c r="D194" s="236">
        <v>2</v>
      </c>
      <c r="E194" s="218"/>
      <c r="F194" s="219"/>
    </row>
    <row r="195" spans="1:6" ht="45" customHeight="1" x14ac:dyDescent="0.25">
      <c r="A195" s="32">
        <v>18.3</v>
      </c>
      <c r="B195" s="33" t="s">
        <v>198</v>
      </c>
      <c r="C195" s="32" t="s">
        <v>86</v>
      </c>
      <c r="D195" s="34">
        <v>1</v>
      </c>
      <c r="E195" s="35"/>
      <c r="F195" s="26"/>
    </row>
    <row r="196" spans="1:6" ht="43.05" customHeight="1" x14ac:dyDescent="0.25">
      <c r="A196" s="32">
        <v>18.399999999999999</v>
      </c>
      <c r="B196" s="33" t="s">
        <v>146</v>
      </c>
      <c r="C196" s="32" t="s">
        <v>14</v>
      </c>
      <c r="D196" s="34">
        <v>8</v>
      </c>
      <c r="E196" s="35"/>
      <c r="F196" s="26"/>
    </row>
    <row r="197" spans="1:6" ht="43.5" customHeight="1" x14ac:dyDescent="0.25">
      <c r="A197" s="32">
        <v>18.5</v>
      </c>
      <c r="B197" s="33" t="s">
        <v>147</v>
      </c>
      <c r="C197" s="32" t="s">
        <v>86</v>
      </c>
      <c r="D197" s="34">
        <v>1</v>
      </c>
      <c r="E197" s="35"/>
      <c r="F197" s="26"/>
    </row>
    <row r="198" spans="1:6" ht="38.4" customHeight="1" x14ac:dyDescent="0.25">
      <c r="A198" s="32">
        <v>18.600000000000001</v>
      </c>
      <c r="B198" s="33" t="s">
        <v>148</v>
      </c>
      <c r="C198" s="32" t="s">
        <v>86</v>
      </c>
      <c r="D198" s="34">
        <v>1</v>
      </c>
      <c r="E198" s="35"/>
      <c r="F198" s="26"/>
    </row>
    <row r="199" spans="1:6" ht="26.4" x14ac:dyDescent="0.25">
      <c r="A199" s="32">
        <v>18.7</v>
      </c>
      <c r="B199" s="33" t="s">
        <v>149</v>
      </c>
      <c r="C199" s="32" t="s">
        <v>86</v>
      </c>
      <c r="D199" s="34">
        <v>1</v>
      </c>
      <c r="E199" s="35"/>
      <c r="F199" s="26"/>
    </row>
    <row r="200" spans="1:6" ht="26.4" customHeight="1" x14ac:dyDescent="0.25">
      <c r="A200" s="32">
        <v>18.8</v>
      </c>
      <c r="B200" s="33" t="s">
        <v>150</v>
      </c>
      <c r="C200" s="32" t="s">
        <v>86</v>
      </c>
      <c r="D200" s="34">
        <v>1</v>
      </c>
      <c r="E200" s="35"/>
      <c r="F200" s="26"/>
    </row>
    <row r="201" spans="1:6" ht="66" x14ac:dyDescent="0.25">
      <c r="A201" s="127"/>
      <c r="B201" s="128" t="s">
        <v>215</v>
      </c>
      <c r="C201" s="127"/>
      <c r="D201" s="52"/>
      <c r="E201" s="60"/>
      <c r="F201" s="68"/>
    </row>
    <row r="202" spans="1:6" ht="30.6" customHeight="1" x14ac:dyDescent="0.25">
      <c r="A202" s="32">
        <v>19.100000000000001</v>
      </c>
      <c r="B202" s="33" t="s">
        <v>143</v>
      </c>
      <c r="C202" s="32" t="s">
        <v>86</v>
      </c>
      <c r="D202" s="34">
        <v>1</v>
      </c>
      <c r="E202" s="35"/>
      <c r="F202" s="26"/>
    </row>
    <row r="203" spans="1:6" ht="47.55" customHeight="1" x14ac:dyDescent="0.25">
      <c r="A203" s="234">
        <v>19.2</v>
      </c>
      <c r="B203" s="233" t="s">
        <v>1041</v>
      </c>
      <c r="C203" s="234" t="s">
        <v>86</v>
      </c>
      <c r="D203" s="236">
        <v>2</v>
      </c>
      <c r="E203" s="218"/>
      <c r="F203" s="219"/>
    </row>
    <row r="204" spans="1:6" ht="52.8" x14ac:dyDescent="0.25">
      <c r="A204" s="32">
        <v>19.3</v>
      </c>
      <c r="B204" s="33" t="s">
        <v>198</v>
      </c>
      <c r="C204" s="32" t="s">
        <v>86</v>
      </c>
      <c r="D204" s="34">
        <v>1</v>
      </c>
      <c r="E204" s="35"/>
      <c r="F204" s="26"/>
    </row>
    <row r="205" spans="1:6" ht="39.6" x14ac:dyDescent="0.25">
      <c r="A205" s="32">
        <v>19.399999999999999</v>
      </c>
      <c r="B205" s="33" t="s">
        <v>146</v>
      </c>
      <c r="C205" s="32" t="s">
        <v>14</v>
      </c>
      <c r="D205" s="34">
        <v>8</v>
      </c>
      <c r="E205" s="35"/>
      <c r="F205" s="26"/>
    </row>
    <row r="206" spans="1:6" ht="39.6" x14ac:dyDescent="0.25">
      <c r="A206" s="32">
        <v>19.5</v>
      </c>
      <c r="B206" s="33" t="s">
        <v>147</v>
      </c>
      <c r="C206" s="32" t="s">
        <v>86</v>
      </c>
      <c r="D206" s="34">
        <v>1</v>
      </c>
      <c r="E206" s="35"/>
      <c r="F206" s="26"/>
    </row>
    <row r="207" spans="1:6" ht="36" customHeight="1" x14ac:dyDescent="0.25">
      <c r="A207" s="32">
        <v>19.600000000000001</v>
      </c>
      <c r="B207" s="33" t="s">
        <v>148</v>
      </c>
      <c r="C207" s="32" t="s">
        <v>86</v>
      </c>
      <c r="D207" s="34">
        <v>1</v>
      </c>
      <c r="E207" s="35"/>
      <c r="F207" s="26"/>
    </row>
    <row r="208" spans="1:6" ht="26.4" x14ac:dyDescent="0.25">
      <c r="A208" s="32">
        <v>19.7</v>
      </c>
      <c r="B208" s="33" t="s">
        <v>149</v>
      </c>
      <c r="C208" s="32" t="s">
        <v>86</v>
      </c>
      <c r="D208" s="34">
        <v>1</v>
      </c>
      <c r="E208" s="35"/>
      <c r="F208" s="26"/>
    </row>
    <row r="209" spans="1:6" ht="21.6" customHeight="1" x14ac:dyDescent="0.25">
      <c r="A209" s="32">
        <v>19.8</v>
      </c>
      <c r="B209" s="33" t="s">
        <v>150</v>
      </c>
      <c r="C209" s="32" t="s">
        <v>86</v>
      </c>
      <c r="D209" s="34">
        <v>1</v>
      </c>
      <c r="E209" s="35"/>
      <c r="F209" s="26"/>
    </row>
    <row r="210" spans="1:6" ht="24" customHeight="1" x14ac:dyDescent="0.25">
      <c r="A210" s="23"/>
      <c r="B210" s="24" t="s">
        <v>82</v>
      </c>
      <c r="C210" s="23"/>
      <c r="D210" s="23"/>
      <c r="E210" s="25"/>
      <c r="F210" s="26"/>
    </row>
    <row r="211" spans="1:6" x14ac:dyDescent="0.25">
      <c r="A211" s="261" t="s">
        <v>106</v>
      </c>
      <c r="B211" s="261"/>
      <c r="C211" s="261"/>
      <c r="D211" s="261"/>
      <c r="E211" s="261"/>
      <c r="F211" s="261"/>
    </row>
    <row r="212" spans="1:6" ht="26.4" x14ac:dyDescent="0.25">
      <c r="A212" s="66" t="s">
        <v>2</v>
      </c>
      <c r="B212" s="66" t="s">
        <v>11</v>
      </c>
      <c r="C212" s="66" t="s">
        <v>0</v>
      </c>
      <c r="D212" s="66" t="s">
        <v>51</v>
      </c>
      <c r="E212" s="67" t="s">
        <v>24</v>
      </c>
      <c r="F212" s="67" t="s">
        <v>58</v>
      </c>
    </row>
    <row r="213" spans="1:6" ht="26.4" customHeight="1" x14ac:dyDescent="0.25">
      <c r="A213" s="23"/>
      <c r="B213" s="24" t="s">
        <v>41</v>
      </c>
      <c r="C213" s="23"/>
      <c r="D213" s="23"/>
      <c r="E213" s="25"/>
      <c r="F213" s="26"/>
    </row>
    <row r="214" spans="1:6" ht="66" x14ac:dyDescent="0.25">
      <c r="A214" s="127"/>
      <c r="B214" s="128" t="s">
        <v>216</v>
      </c>
      <c r="C214" s="127"/>
      <c r="D214" s="52"/>
      <c r="E214" s="64"/>
      <c r="F214" s="65"/>
    </row>
    <row r="215" spans="1:6" ht="27" customHeight="1" x14ac:dyDescent="0.25">
      <c r="A215" s="32">
        <v>20.100000000000001</v>
      </c>
      <c r="B215" s="33" t="s">
        <v>143</v>
      </c>
      <c r="C215" s="32" t="s">
        <v>86</v>
      </c>
      <c r="D215" s="34">
        <v>1</v>
      </c>
      <c r="E215" s="25"/>
      <c r="F215" s="26"/>
    </row>
    <row r="216" spans="1:6" ht="55.95" customHeight="1" x14ac:dyDescent="0.25">
      <c r="A216" s="234">
        <v>20.2</v>
      </c>
      <c r="B216" s="233" t="s">
        <v>1044</v>
      </c>
      <c r="C216" s="234" t="s">
        <v>86</v>
      </c>
      <c r="D216" s="236">
        <v>2</v>
      </c>
      <c r="E216" s="218"/>
      <c r="F216" s="219"/>
    </row>
    <row r="217" spans="1:6" ht="42.6" customHeight="1" x14ac:dyDescent="0.25">
      <c r="A217" s="32">
        <v>20.3</v>
      </c>
      <c r="B217" s="33" t="s">
        <v>209</v>
      </c>
      <c r="C217" s="32" t="s">
        <v>86</v>
      </c>
      <c r="D217" s="34">
        <v>1</v>
      </c>
      <c r="E217" s="35"/>
      <c r="F217" s="26"/>
    </row>
    <row r="218" spans="1:6" ht="41.4" customHeight="1" x14ac:dyDescent="0.25">
      <c r="A218" s="32">
        <v>20.399999999999999</v>
      </c>
      <c r="B218" s="33" t="s">
        <v>146</v>
      </c>
      <c r="C218" s="32" t="s">
        <v>14</v>
      </c>
      <c r="D218" s="34">
        <v>8</v>
      </c>
      <c r="E218" s="35"/>
      <c r="F218" s="26"/>
    </row>
    <row r="219" spans="1:6" ht="44.4" customHeight="1" x14ac:dyDescent="0.25">
      <c r="A219" s="32">
        <v>20.5</v>
      </c>
      <c r="B219" s="33" t="s">
        <v>200</v>
      </c>
      <c r="C219" s="32" t="s">
        <v>86</v>
      </c>
      <c r="D219" s="34">
        <v>1</v>
      </c>
      <c r="E219" s="35"/>
      <c r="F219" s="26"/>
    </row>
    <row r="220" spans="1:6" ht="39" customHeight="1" x14ac:dyDescent="0.25">
      <c r="A220" s="32">
        <v>20.6</v>
      </c>
      <c r="B220" s="33" t="s">
        <v>148</v>
      </c>
      <c r="C220" s="32" t="s">
        <v>86</v>
      </c>
      <c r="D220" s="34">
        <v>1</v>
      </c>
      <c r="E220" s="25"/>
      <c r="F220" s="26"/>
    </row>
    <row r="221" spans="1:6" ht="26.4" x14ac:dyDescent="0.25">
      <c r="A221" s="32">
        <v>20.7</v>
      </c>
      <c r="B221" s="33" t="s">
        <v>149</v>
      </c>
      <c r="C221" s="32" t="s">
        <v>86</v>
      </c>
      <c r="D221" s="34">
        <v>1</v>
      </c>
      <c r="E221" s="35"/>
      <c r="F221" s="26"/>
    </row>
    <row r="222" spans="1:6" ht="27.6" customHeight="1" x14ac:dyDescent="0.25">
      <c r="A222" s="32">
        <v>20.8</v>
      </c>
      <c r="B222" s="33" t="s">
        <v>150</v>
      </c>
      <c r="C222" s="32" t="s">
        <v>86</v>
      </c>
      <c r="D222" s="34">
        <v>1</v>
      </c>
      <c r="E222" s="35"/>
      <c r="F222" s="26"/>
    </row>
    <row r="223" spans="1:6" ht="52.8" x14ac:dyDescent="0.25">
      <c r="A223" s="57"/>
      <c r="B223" s="58" t="s">
        <v>217</v>
      </c>
      <c r="C223" s="57"/>
      <c r="D223" s="61"/>
      <c r="E223" s="53"/>
      <c r="F223" s="54"/>
    </row>
    <row r="224" spans="1:6" ht="25.8" customHeight="1" x14ac:dyDescent="0.25">
      <c r="A224" s="32">
        <v>21.1</v>
      </c>
      <c r="B224" s="33" t="s">
        <v>143</v>
      </c>
      <c r="C224" s="32" t="s">
        <v>86</v>
      </c>
      <c r="D224" s="34">
        <v>1</v>
      </c>
      <c r="E224" s="35"/>
      <c r="F224" s="26"/>
    </row>
    <row r="225" spans="1:6" ht="43.95" customHeight="1" x14ac:dyDescent="0.25">
      <c r="A225" s="234">
        <v>21.2</v>
      </c>
      <c r="B225" s="233" t="s">
        <v>1042</v>
      </c>
      <c r="C225" s="234" t="s">
        <v>86</v>
      </c>
      <c r="D225" s="236">
        <v>2</v>
      </c>
      <c r="E225" s="218"/>
      <c r="F225" s="219"/>
    </row>
    <row r="226" spans="1:6" ht="42.6" customHeight="1" x14ac:dyDescent="0.25">
      <c r="A226" s="32">
        <v>21.3</v>
      </c>
      <c r="B226" s="33" t="s">
        <v>199</v>
      </c>
      <c r="C226" s="32" t="s">
        <v>86</v>
      </c>
      <c r="D226" s="34">
        <v>1</v>
      </c>
      <c r="E226" s="35"/>
      <c r="F226" s="26"/>
    </row>
    <row r="227" spans="1:6" ht="42.6" customHeight="1" x14ac:dyDescent="0.25">
      <c r="A227" s="32">
        <v>21.4</v>
      </c>
      <c r="B227" s="33" t="s">
        <v>146</v>
      </c>
      <c r="C227" s="32" t="s">
        <v>14</v>
      </c>
      <c r="D227" s="34">
        <v>8</v>
      </c>
      <c r="E227" s="35"/>
      <c r="F227" s="26"/>
    </row>
    <row r="228" spans="1:6" ht="39.6" x14ac:dyDescent="0.25">
      <c r="A228" s="32">
        <v>21.5</v>
      </c>
      <c r="B228" s="33" t="s">
        <v>200</v>
      </c>
      <c r="C228" s="32" t="s">
        <v>86</v>
      </c>
      <c r="D228" s="34">
        <v>1</v>
      </c>
      <c r="E228" s="35"/>
      <c r="F228" s="26"/>
    </row>
    <row r="229" spans="1:6" ht="39.6" customHeight="1" x14ac:dyDescent="0.25">
      <c r="A229" s="32">
        <v>21.6</v>
      </c>
      <c r="B229" s="33" t="s">
        <v>148</v>
      </c>
      <c r="C229" s="32" t="s">
        <v>86</v>
      </c>
      <c r="D229" s="34">
        <v>1</v>
      </c>
      <c r="E229" s="35"/>
      <c r="F229" s="26"/>
    </row>
    <row r="230" spans="1:6" ht="31.8" customHeight="1" x14ac:dyDescent="0.25">
      <c r="A230" s="32">
        <v>21.7</v>
      </c>
      <c r="B230" s="33" t="s">
        <v>149</v>
      </c>
      <c r="C230" s="32" t="s">
        <v>86</v>
      </c>
      <c r="D230" s="34">
        <v>1</v>
      </c>
      <c r="E230" s="35"/>
      <c r="F230" s="26"/>
    </row>
    <row r="231" spans="1:6" ht="27.6" customHeight="1" x14ac:dyDescent="0.25">
      <c r="A231" s="32">
        <v>21.8</v>
      </c>
      <c r="B231" s="33" t="s">
        <v>150</v>
      </c>
      <c r="C231" s="32" t="s">
        <v>86</v>
      </c>
      <c r="D231" s="34">
        <v>1</v>
      </c>
      <c r="E231" s="35"/>
      <c r="F231" s="26"/>
    </row>
    <row r="232" spans="1:6" ht="57.6" customHeight="1" x14ac:dyDescent="0.25">
      <c r="A232" s="57"/>
      <c r="B232" s="58" t="s">
        <v>218</v>
      </c>
      <c r="C232" s="57"/>
      <c r="D232" s="61"/>
      <c r="E232" s="53"/>
      <c r="F232" s="54"/>
    </row>
    <row r="233" spans="1:6" ht="28.8" customHeight="1" x14ac:dyDescent="0.25">
      <c r="A233" s="32">
        <v>22.1</v>
      </c>
      <c r="B233" s="33" t="s">
        <v>143</v>
      </c>
      <c r="C233" s="32" t="s">
        <v>86</v>
      </c>
      <c r="D233" s="34">
        <v>1</v>
      </c>
      <c r="E233" s="35"/>
      <c r="F233" s="26"/>
    </row>
    <row r="234" spans="1:6" ht="55.95" customHeight="1" x14ac:dyDescent="0.25">
      <c r="A234" s="234">
        <v>22.2</v>
      </c>
      <c r="B234" s="233" t="s">
        <v>1046</v>
      </c>
      <c r="C234" s="234" t="s">
        <v>86</v>
      </c>
      <c r="D234" s="236">
        <v>2</v>
      </c>
      <c r="E234" s="218"/>
      <c r="F234" s="219"/>
    </row>
    <row r="235" spans="1:6" ht="52.05" customHeight="1" x14ac:dyDescent="0.25">
      <c r="A235" s="32">
        <v>22.3</v>
      </c>
      <c r="B235" s="33" t="s">
        <v>197</v>
      </c>
      <c r="C235" s="32" t="s">
        <v>86</v>
      </c>
      <c r="D235" s="34">
        <v>1</v>
      </c>
      <c r="E235" s="35"/>
      <c r="F235" s="26"/>
    </row>
    <row r="236" spans="1:6" ht="49.05" customHeight="1" x14ac:dyDescent="0.25">
      <c r="A236" s="32">
        <v>22.4</v>
      </c>
      <c r="B236" s="33" t="s">
        <v>146</v>
      </c>
      <c r="C236" s="32" t="s">
        <v>14</v>
      </c>
      <c r="D236" s="34">
        <v>8</v>
      </c>
      <c r="E236" s="35"/>
      <c r="F236" s="26"/>
    </row>
    <row r="237" spans="1:6" ht="39.6" x14ac:dyDescent="0.25">
      <c r="A237" s="32">
        <v>22.5</v>
      </c>
      <c r="B237" s="33" t="s">
        <v>147</v>
      </c>
      <c r="C237" s="32" t="s">
        <v>86</v>
      </c>
      <c r="D237" s="34">
        <v>1</v>
      </c>
      <c r="E237" s="35"/>
      <c r="F237" s="26"/>
    </row>
    <row r="238" spans="1:6" ht="38.4" customHeight="1" x14ac:dyDescent="0.25">
      <c r="A238" s="32">
        <v>22.6</v>
      </c>
      <c r="B238" s="33" t="s">
        <v>148</v>
      </c>
      <c r="C238" s="32" t="s">
        <v>86</v>
      </c>
      <c r="D238" s="34">
        <v>1</v>
      </c>
      <c r="E238" s="35"/>
      <c r="F238" s="26"/>
    </row>
    <row r="239" spans="1:6" ht="26.4" x14ac:dyDescent="0.25">
      <c r="A239" s="32">
        <v>22.7</v>
      </c>
      <c r="B239" s="33" t="s">
        <v>149</v>
      </c>
      <c r="C239" s="32" t="s">
        <v>86</v>
      </c>
      <c r="D239" s="34">
        <v>1</v>
      </c>
      <c r="E239" s="35"/>
      <c r="F239" s="26"/>
    </row>
    <row r="240" spans="1:6" ht="27" customHeight="1" x14ac:dyDescent="0.25">
      <c r="A240" s="32">
        <v>22.8</v>
      </c>
      <c r="B240" s="33" t="s">
        <v>150</v>
      </c>
      <c r="C240" s="32" t="s">
        <v>86</v>
      </c>
      <c r="D240" s="34">
        <v>1</v>
      </c>
      <c r="E240" s="35"/>
      <c r="F240" s="26"/>
    </row>
    <row r="241" spans="1:6" ht="30.6" customHeight="1" x14ac:dyDescent="0.25">
      <c r="A241" s="12"/>
      <c r="B241" s="24" t="s">
        <v>82</v>
      </c>
      <c r="C241" s="23"/>
      <c r="D241" s="23"/>
      <c r="E241" s="25"/>
      <c r="F241" s="17"/>
    </row>
    <row r="242" spans="1:6" x14ac:dyDescent="0.25">
      <c r="A242" s="261" t="s">
        <v>106</v>
      </c>
      <c r="B242" s="261"/>
      <c r="C242" s="261"/>
      <c r="D242" s="261"/>
      <c r="E242" s="261"/>
      <c r="F242" s="261"/>
    </row>
    <row r="243" spans="1:6" ht="26.4" x14ac:dyDescent="0.25">
      <c r="A243" s="66" t="s">
        <v>2</v>
      </c>
      <c r="B243" s="66" t="s">
        <v>11</v>
      </c>
      <c r="C243" s="66" t="s">
        <v>0</v>
      </c>
      <c r="D243" s="66" t="s">
        <v>51</v>
      </c>
      <c r="E243" s="67" t="s">
        <v>24</v>
      </c>
      <c r="F243" s="67" t="s">
        <v>58</v>
      </c>
    </row>
    <row r="244" spans="1:6" ht="26.4" customHeight="1" x14ac:dyDescent="0.25">
      <c r="A244" s="40"/>
      <c r="B244" s="24" t="s">
        <v>41</v>
      </c>
      <c r="C244" s="40"/>
      <c r="D244" s="23"/>
      <c r="E244" s="31"/>
      <c r="F244" s="15"/>
    </row>
    <row r="245" spans="1:6" ht="56.4" customHeight="1" x14ac:dyDescent="0.25">
      <c r="A245" s="57"/>
      <c r="B245" s="58" t="s">
        <v>219</v>
      </c>
      <c r="C245" s="57"/>
      <c r="D245" s="61"/>
      <c r="E245" s="53"/>
      <c r="F245" s="54"/>
    </row>
    <row r="246" spans="1:6" ht="27.6" customHeight="1" x14ac:dyDescent="0.25">
      <c r="A246" s="32">
        <v>23.1</v>
      </c>
      <c r="B246" s="33" t="s">
        <v>143</v>
      </c>
      <c r="C246" s="32" t="s">
        <v>86</v>
      </c>
      <c r="D246" s="34">
        <v>1</v>
      </c>
      <c r="E246" s="35"/>
      <c r="F246" s="26"/>
    </row>
    <row r="247" spans="1:6" ht="52.05" customHeight="1" x14ac:dyDescent="0.25">
      <c r="A247" s="234">
        <v>23.2</v>
      </c>
      <c r="B247" s="233" t="s">
        <v>1042</v>
      </c>
      <c r="C247" s="234" t="s">
        <v>86</v>
      </c>
      <c r="D247" s="236">
        <v>2</v>
      </c>
      <c r="E247" s="218"/>
      <c r="F247" s="219"/>
    </row>
    <row r="248" spans="1:6" ht="47.55" customHeight="1" x14ac:dyDescent="0.25">
      <c r="A248" s="32">
        <v>23.3</v>
      </c>
      <c r="B248" s="33" t="s">
        <v>199</v>
      </c>
      <c r="C248" s="32" t="s">
        <v>86</v>
      </c>
      <c r="D248" s="34">
        <v>1</v>
      </c>
      <c r="E248" s="35"/>
      <c r="F248" s="26"/>
    </row>
    <row r="249" spans="1:6" ht="48" customHeight="1" x14ac:dyDescent="0.25">
      <c r="A249" s="32">
        <v>23.4</v>
      </c>
      <c r="B249" s="33" t="s">
        <v>146</v>
      </c>
      <c r="C249" s="32" t="s">
        <v>14</v>
      </c>
      <c r="D249" s="34">
        <v>8</v>
      </c>
      <c r="E249" s="35"/>
      <c r="F249" s="26"/>
    </row>
    <row r="250" spans="1:6" ht="49.5" customHeight="1" x14ac:dyDescent="0.25">
      <c r="A250" s="32">
        <v>23.5</v>
      </c>
      <c r="B250" s="33" t="s">
        <v>147</v>
      </c>
      <c r="C250" s="32" t="s">
        <v>86</v>
      </c>
      <c r="D250" s="34">
        <v>1</v>
      </c>
      <c r="E250" s="35"/>
      <c r="F250" s="26"/>
    </row>
    <row r="251" spans="1:6" ht="40.950000000000003" customHeight="1" x14ac:dyDescent="0.25">
      <c r="A251" s="32">
        <v>23.6</v>
      </c>
      <c r="B251" s="33" t="s">
        <v>148</v>
      </c>
      <c r="C251" s="32" t="s">
        <v>86</v>
      </c>
      <c r="D251" s="34">
        <v>1</v>
      </c>
      <c r="E251" s="35"/>
      <c r="F251" s="26"/>
    </row>
    <row r="252" spans="1:6" ht="26.4" x14ac:dyDescent="0.25">
      <c r="A252" s="32">
        <v>23.7</v>
      </c>
      <c r="B252" s="33" t="s">
        <v>149</v>
      </c>
      <c r="C252" s="32" t="s">
        <v>86</v>
      </c>
      <c r="D252" s="34">
        <v>1</v>
      </c>
      <c r="E252" s="35"/>
      <c r="F252" s="26"/>
    </row>
    <row r="253" spans="1:6" ht="24.6" customHeight="1" x14ac:dyDescent="0.25">
      <c r="A253" s="32">
        <v>23.8</v>
      </c>
      <c r="B253" s="33" t="s">
        <v>150</v>
      </c>
      <c r="C253" s="32" t="s">
        <v>86</v>
      </c>
      <c r="D253" s="34">
        <v>1</v>
      </c>
      <c r="E253" s="35"/>
      <c r="F253" s="26"/>
    </row>
    <row r="254" spans="1:6" ht="52.8" x14ac:dyDescent="0.25">
      <c r="A254" s="57"/>
      <c r="B254" s="58" t="s">
        <v>220</v>
      </c>
      <c r="C254" s="57"/>
      <c r="D254" s="61"/>
      <c r="E254" s="53"/>
      <c r="F254" s="54"/>
    </row>
    <row r="255" spans="1:6" ht="26.4" customHeight="1" x14ac:dyDescent="0.25">
      <c r="A255" s="32">
        <v>24.1</v>
      </c>
      <c r="B255" s="33" t="s">
        <v>143</v>
      </c>
      <c r="C255" s="32" t="s">
        <v>86</v>
      </c>
      <c r="D255" s="34">
        <v>1</v>
      </c>
      <c r="E255" s="35"/>
      <c r="F255" s="26"/>
    </row>
    <row r="256" spans="1:6" ht="43.05" customHeight="1" x14ac:dyDescent="0.25">
      <c r="A256" s="234">
        <v>24.2</v>
      </c>
      <c r="B256" s="233" t="s">
        <v>1041</v>
      </c>
      <c r="C256" s="234" t="s">
        <v>86</v>
      </c>
      <c r="D256" s="236">
        <v>2</v>
      </c>
      <c r="E256" s="218"/>
      <c r="F256" s="219"/>
    </row>
    <row r="257" spans="1:6" ht="47.55" customHeight="1" x14ac:dyDescent="0.25">
      <c r="A257" s="32">
        <v>24.3</v>
      </c>
      <c r="B257" s="33" t="s">
        <v>198</v>
      </c>
      <c r="C257" s="32" t="s">
        <v>86</v>
      </c>
      <c r="D257" s="34">
        <v>1</v>
      </c>
      <c r="E257" s="35"/>
      <c r="F257" s="26"/>
    </row>
    <row r="258" spans="1:6" ht="39.6" x14ac:dyDescent="0.25">
      <c r="A258" s="32">
        <v>24.4</v>
      </c>
      <c r="B258" s="33" t="s">
        <v>146</v>
      </c>
      <c r="C258" s="32" t="s">
        <v>14</v>
      </c>
      <c r="D258" s="34">
        <v>8</v>
      </c>
      <c r="E258" s="35"/>
      <c r="F258" s="26"/>
    </row>
    <row r="259" spans="1:6" ht="39.6" x14ac:dyDescent="0.25">
      <c r="A259" s="32">
        <v>24.5</v>
      </c>
      <c r="B259" s="33" t="s">
        <v>147</v>
      </c>
      <c r="C259" s="32" t="s">
        <v>86</v>
      </c>
      <c r="D259" s="34">
        <v>1</v>
      </c>
      <c r="E259" s="35"/>
      <c r="F259" s="26"/>
    </row>
    <row r="260" spans="1:6" ht="36" customHeight="1" x14ac:dyDescent="0.25">
      <c r="A260" s="32">
        <v>24.6</v>
      </c>
      <c r="B260" s="33" t="s">
        <v>148</v>
      </c>
      <c r="C260" s="32" t="s">
        <v>86</v>
      </c>
      <c r="D260" s="34">
        <v>1</v>
      </c>
      <c r="E260" s="35"/>
      <c r="F260" s="26"/>
    </row>
    <row r="261" spans="1:6" ht="26.4" x14ac:dyDescent="0.25">
      <c r="A261" s="32">
        <v>24.7</v>
      </c>
      <c r="B261" s="33" t="s">
        <v>149</v>
      </c>
      <c r="C261" s="32" t="s">
        <v>86</v>
      </c>
      <c r="D261" s="34">
        <v>1</v>
      </c>
      <c r="E261" s="35"/>
      <c r="F261" s="26"/>
    </row>
    <row r="262" spans="1:6" ht="24" customHeight="1" x14ac:dyDescent="0.25">
      <c r="A262" s="32">
        <v>24.8</v>
      </c>
      <c r="B262" s="33" t="s">
        <v>150</v>
      </c>
      <c r="C262" s="32" t="s">
        <v>86</v>
      </c>
      <c r="D262" s="34">
        <v>1</v>
      </c>
      <c r="E262" s="35"/>
      <c r="F262" s="26"/>
    </row>
    <row r="263" spans="1:6" ht="25.95" customHeight="1" x14ac:dyDescent="0.25">
      <c r="A263" s="23"/>
      <c r="B263" s="24" t="s">
        <v>82</v>
      </c>
      <c r="C263" s="23"/>
      <c r="D263" s="23"/>
      <c r="E263" s="25"/>
      <c r="F263" s="26"/>
    </row>
    <row r="264" spans="1:6" x14ac:dyDescent="0.25">
      <c r="A264" s="261" t="s">
        <v>106</v>
      </c>
      <c r="B264" s="261"/>
      <c r="C264" s="261"/>
      <c r="D264" s="261"/>
      <c r="E264" s="261"/>
      <c r="F264" s="261"/>
    </row>
    <row r="265" spans="1:6" ht="26.4" x14ac:dyDescent="0.25">
      <c r="A265" s="66" t="s">
        <v>2</v>
      </c>
      <c r="B265" s="66" t="s">
        <v>11</v>
      </c>
      <c r="C265" s="66" t="s">
        <v>0</v>
      </c>
      <c r="D265" s="66" t="s">
        <v>51</v>
      </c>
      <c r="E265" s="67" t="s">
        <v>24</v>
      </c>
      <c r="F265" s="67" t="s">
        <v>58</v>
      </c>
    </row>
    <row r="266" spans="1:6" ht="23.4" customHeight="1" x14ac:dyDescent="0.25">
      <c r="A266" s="23"/>
      <c r="B266" s="24" t="s">
        <v>41</v>
      </c>
      <c r="C266" s="23"/>
      <c r="D266" s="23"/>
      <c r="E266" s="25"/>
      <c r="F266" s="26"/>
    </row>
    <row r="267" spans="1:6" ht="52.8" x14ac:dyDescent="0.25">
      <c r="A267" s="57"/>
      <c r="B267" s="58" t="s">
        <v>221</v>
      </c>
      <c r="C267" s="57"/>
      <c r="D267" s="61"/>
      <c r="E267" s="53"/>
      <c r="F267" s="54"/>
    </row>
    <row r="268" spans="1:6" ht="28.2" customHeight="1" x14ac:dyDescent="0.25">
      <c r="A268" s="32">
        <v>25.1</v>
      </c>
      <c r="B268" s="33" t="s">
        <v>143</v>
      </c>
      <c r="C268" s="32" t="s">
        <v>86</v>
      </c>
      <c r="D268" s="34">
        <v>1</v>
      </c>
      <c r="E268" s="35"/>
      <c r="F268" s="26"/>
    </row>
    <row r="269" spans="1:6" ht="45.45" customHeight="1" x14ac:dyDescent="0.25">
      <c r="A269" s="234">
        <v>25.2</v>
      </c>
      <c r="B269" s="233" t="s">
        <v>1047</v>
      </c>
      <c r="C269" s="234" t="s">
        <v>86</v>
      </c>
      <c r="D269" s="236">
        <v>2</v>
      </c>
      <c r="E269" s="218"/>
      <c r="F269" s="219"/>
    </row>
    <row r="270" spans="1:6" ht="43.2" customHeight="1" x14ac:dyDescent="0.25">
      <c r="A270" s="32">
        <v>25.3</v>
      </c>
      <c r="B270" s="33" t="s">
        <v>222</v>
      </c>
      <c r="C270" s="32" t="s">
        <v>86</v>
      </c>
      <c r="D270" s="34">
        <v>1</v>
      </c>
      <c r="E270" s="35"/>
      <c r="F270" s="26"/>
    </row>
    <row r="271" spans="1:6" ht="39.6" x14ac:dyDescent="0.25">
      <c r="A271" s="32">
        <v>25.4</v>
      </c>
      <c r="B271" s="33" t="s">
        <v>146</v>
      </c>
      <c r="C271" s="32" t="s">
        <v>14</v>
      </c>
      <c r="D271" s="34">
        <v>8</v>
      </c>
      <c r="E271" s="35"/>
      <c r="F271" s="26"/>
    </row>
    <row r="272" spans="1:6" ht="39.6" x14ac:dyDescent="0.25">
      <c r="A272" s="32">
        <v>25.5</v>
      </c>
      <c r="B272" s="33" t="s">
        <v>200</v>
      </c>
      <c r="C272" s="32" t="s">
        <v>86</v>
      </c>
      <c r="D272" s="34">
        <v>1</v>
      </c>
      <c r="E272" s="35"/>
      <c r="F272" s="26"/>
    </row>
    <row r="273" spans="1:6" ht="39" customHeight="1" x14ac:dyDescent="0.25">
      <c r="A273" s="32">
        <v>25.6</v>
      </c>
      <c r="B273" s="33" t="s">
        <v>148</v>
      </c>
      <c r="C273" s="32" t="s">
        <v>86</v>
      </c>
      <c r="D273" s="34">
        <v>1</v>
      </c>
      <c r="E273" s="35"/>
      <c r="F273" s="26"/>
    </row>
    <row r="274" spans="1:6" ht="26.4" x14ac:dyDescent="0.25">
      <c r="A274" s="32">
        <v>25.7</v>
      </c>
      <c r="B274" s="33" t="s">
        <v>149</v>
      </c>
      <c r="C274" s="32" t="s">
        <v>86</v>
      </c>
      <c r="D274" s="34">
        <v>1</v>
      </c>
      <c r="E274" s="35"/>
      <c r="F274" s="26"/>
    </row>
    <row r="275" spans="1:6" ht="27" customHeight="1" x14ac:dyDescent="0.25">
      <c r="A275" s="32">
        <v>25.8</v>
      </c>
      <c r="B275" s="33" t="s">
        <v>150</v>
      </c>
      <c r="C275" s="32" t="s">
        <v>86</v>
      </c>
      <c r="D275" s="34">
        <v>1</v>
      </c>
      <c r="E275" s="35"/>
      <c r="F275" s="26"/>
    </row>
    <row r="276" spans="1:6" ht="52.8" x14ac:dyDescent="0.25">
      <c r="A276" s="57"/>
      <c r="B276" s="58" t="s">
        <v>223</v>
      </c>
      <c r="C276" s="57"/>
      <c r="D276" s="59"/>
      <c r="E276" s="60"/>
      <c r="F276" s="54"/>
    </row>
    <row r="277" spans="1:6" ht="24.6" customHeight="1" x14ac:dyDescent="0.25">
      <c r="A277" s="32">
        <v>26.1</v>
      </c>
      <c r="B277" s="33" t="s">
        <v>143</v>
      </c>
      <c r="C277" s="32" t="s">
        <v>86</v>
      </c>
      <c r="D277" s="34">
        <v>1</v>
      </c>
      <c r="E277" s="35"/>
      <c r="F277" s="26"/>
    </row>
    <row r="278" spans="1:6" ht="40.049999999999997" customHeight="1" x14ac:dyDescent="0.25">
      <c r="A278" s="234">
        <v>26.2</v>
      </c>
      <c r="B278" s="233" t="s">
        <v>1043</v>
      </c>
      <c r="C278" s="234" t="s">
        <v>86</v>
      </c>
      <c r="D278" s="236">
        <v>2</v>
      </c>
      <c r="E278" s="218"/>
      <c r="F278" s="219"/>
    </row>
    <row r="279" spans="1:6" ht="43.05" customHeight="1" x14ac:dyDescent="0.25">
      <c r="A279" s="32">
        <v>26.3</v>
      </c>
      <c r="B279" s="33" t="s">
        <v>206</v>
      </c>
      <c r="C279" s="32" t="s">
        <v>86</v>
      </c>
      <c r="D279" s="34">
        <v>1</v>
      </c>
      <c r="E279" s="35"/>
      <c r="F279" s="26"/>
    </row>
    <row r="280" spans="1:6" ht="43.05" customHeight="1" x14ac:dyDescent="0.25">
      <c r="A280" s="32">
        <v>26.4</v>
      </c>
      <c r="B280" s="33" t="s">
        <v>146</v>
      </c>
      <c r="C280" s="32" t="s">
        <v>14</v>
      </c>
      <c r="D280" s="34">
        <v>8</v>
      </c>
      <c r="E280" s="35"/>
      <c r="F280" s="26"/>
    </row>
    <row r="281" spans="1:6" ht="39.6" x14ac:dyDescent="0.25">
      <c r="A281" s="32">
        <v>26.5</v>
      </c>
      <c r="B281" s="33" t="s">
        <v>200</v>
      </c>
      <c r="C281" s="32" t="s">
        <v>86</v>
      </c>
      <c r="D281" s="34">
        <v>1</v>
      </c>
      <c r="E281" s="35"/>
      <c r="F281" s="26"/>
    </row>
    <row r="282" spans="1:6" ht="36.6" customHeight="1" x14ac:dyDescent="0.25">
      <c r="A282" s="32">
        <v>26.6</v>
      </c>
      <c r="B282" s="33" t="s">
        <v>148</v>
      </c>
      <c r="C282" s="32" t="s">
        <v>86</v>
      </c>
      <c r="D282" s="34">
        <v>1</v>
      </c>
      <c r="E282" s="35"/>
      <c r="F282" s="26"/>
    </row>
    <row r="283" spans="1:6" ht="31.8" customHeight="1" x14ac:dyDescent="0.25">
      <c r="A283" s="32">
        <v>26.7</v>
      </c>
      <c r="B283" s="33" t="s">
        <v>149</v>
      </c>
      <c r="C283" s="32" t="s">
        <v>86</v>
      </c>
      <c r="D283" s="34">
        <v>1</v>
      </c>
      <c r="E283" s="35"/>
      <c r="F283" s="26"/>
    </row>
    <row r="284" spans="1:6" ht="27.6" customHeight="1" x14ac:dyDescent="0.25">
      <c r="A284" s="32">
        <v>26.8</v>
      </c>
      <c r="B284" s="33" t="s">
        <v>150</v>
      </c>
      <c r="C284" s="32" t="s">
        <v>86</v>
      </c>
      <c r="D284" s="34">
        <v>1</v>
      </c>
      <c r="E284" s="35"/>
      <c r="F284" s="26"/>
    </row>
    <row r="285" spans="1:6" ht="52.8" x14ac:dyDescent="0.25">
      <c r="A285" s="57"/>
      <c r="B285" s="58" t="s">
        <v>224</v>
      </c>
      <c r="C285" s="57"/>
      <c r="D285" s="59"/>
      <c r="E285" s="60"/>
      <c r="F285" s="54"/>
    </row>
    <row r="286" spans="1:6" ht="26.4" customHeight="1" x14ac:dyDescent="0.25">
      <c r="A286" s="32">
        <v>27.1</v>
      </c>
      <c r="B286" s="33" t="s">
        <v>143</v>
      </c>
      <c r="C286" s="32" t="s">
        <v>86</v>
      </c>
      <c r="D286" s="34">
        <v>1</v>
      </c>
      <c r="E286" s="35"/>
      <c r="F286" s="26"/>
    </row>
    <row r="287" spans="1:6" ht="46.95" customHeight="1" x14ac:dyDescent="0.25">
      <c r="A287" s="234">
        <v>27.2</v>
      </c>
      <c r="B287" s="233" t="s">
        <v>1042</v>
      </c>
      <c r="C287" s="234" t="s">
        <v>86</v>
      </c>
      <c r="D287" s="236">
        <v>2</v>
      </c>
      <c r="E287" s="218"/>
      <c r="F287" s="219"/>
    </row>
    <row r="288" spans="1:6" ht="43.5" customHeight="1" x14ac:dyDescent="0.25">
      <c r="A288" s="32">
        <v>27.3</v>
      </c>
      <c r="B288" s="33" t="s">
        <v>199</v>
      </c>
      <c r="C288" s="32" t="s">
        <v>86</v>
      </c>
      <c r="D288" s="34">
        <v>1</v>
      </c>
      <c r="E288" s="35"/>
      <c r="F288" s="26"/>
    </row>
    <row r="289" spans="1:6" ht="39.6" x14ac:dyDescent="0.25">
      <c r="A289" s="32">
        <v>27.4</v>
      </c>
      <c r="B289" s="33" t="s">
        <v>146</v>
      </c>
      <c r="C289" s="32" t="s">
        <v>14</v>
      </c>
      <c r="D289" s="34">
        <v>8</v>
      </c>
      <c r="E289" s="35"/>
      <c r="F289" s="26"/>
    </row>
    <row r="290" spans="1:6" ht="39.6" x14ac:dyDescent="0.25">
      <c r="A290" s="32">
        <v>27.5</v>
      </c>
      <c r="B290" s="33" t="s">
        <v>147</v>
      </c>
      <c r="C290" s="32" t="s">
        <v>86</v>
      </c>
      <c r="D290" s="34">
        <v>1</v>
      </c>
      <c r="E290" s="35"/>
      <c r="F290" s="26"/>
    </row>
    <row r="291" spans="1:6" ht="36.6" customHeight="1" x14ac:dyDescent="0.25">
      <c r="A291" s="32">
        <v>27.6</v>
      </c>
      <c r="B291" s="33" t="s">
        <v>148</v>
      </c>
      <c r="C291" s="32" t="s">
        <v>86</v>
      </c>
      <c r="D291" s="34">
        <v>1</v>
      </c>
      <c r="E291" s="35"/>
      <c r="F291" s="26"/>
    </row>
    <row r="292" spans="1:6" ht="26.4" x14ac:dyDescent="0.25">
      <c r="A292" s="32">
        <v>27.7</v>
      </c>
      <c r="B292" s="33" t="s">
        <v>149</v>
      </c>
      <c r="C292" s="32" t="s">
        <v>86</v>
      </c>
      <c r="D292" s="34">
        <v>1</v>
      </c>
      <c r="E292" s="35"/>
      <c r="F292" s="26"/>
    </row>
    <row r="293" spans="1:6" ht="24.6" customHeight="1" x14ac:dyDescent="0.25">
      <c r="A293" s="32">
        <v>27.8</v>
      </c>
      <c r="B293" s="33" t="s">
        <v>150</v>
      </c>
      <c r="C293" s="32" t="s">
        <v>86</v>
      </c>
      <c r="D293" s="34">
        <v>1</v>
      </c>
      <c r="E293" s="35"/>
      <c r="F293" s="26"/>
    </row>
    <row r="294" spans="1:6" ht="29.4" customHeight="1" x14ac:dyDescent="0.25">
      <c r="A294" s="23"/>
      <c r="B294" s="24" t="s">
        <v>82</v>
      </c>
      <c r="C294" s="23"/>
      <c r="D294" s="23"/>
      <c r="E294" s="25"/>
      <c r="F294" s="26"/>
    </row>
    <row r="295" spans="1:6" x14ac:dyDescent="0.25">
      <c r="A295" s="261" t="s">
        <v>106</v>
      </c>
      <c r="B295" s="261"/>
      <c r="C295" s="261"/>
      <c r="D295" s="261"/>
      <c r="E295" s="261"/>
      <c r="F295" s="261"/>
    </row>
    <row r="296" spans="1:6" ht="26.4" x14ac:dyDescent="0.25">
      <c r="A296" s="66" t="s">
        <v>2</v>
      </c>
      <c r="B296" s="66" t="s">
        <v>11</v>
      </c>
      <c r="C296" s="66" t="s">
        <v>0</v>
      </c>
      <c r="D296" s="66" t="s">
        <v>51</v>
      </c>
      <c r="E296" s="67" t="s">
        <v>24</v>
      </c>
      <c r="F296" s="67" t="s">
        <v>58</v>
      </c>
    </row>
    <row r="297" spans="1:6" ht="29.4" customHeight="1" x14ac:dyDescent="0.25">
      <c r="A297" s="23"/>
      <c r="B297" s="24" t="s">
        <v>41</v>
      </c>
      <c r="C297" s="23"/>
      <c r="D297" s="23"/>
      <c r="E297" s="25"/>
      <c r="F297" s="26"/>
    </row>
    <row r="298" spans="1:6" ht="66" x14ac:dyDescent="0.25">
      <c r="A298" s="52"/>
      <c r="B298" s="51" t="s">
        <v>225</v>
      </c>
      <c r="C298" s="52"/>
      <c r="D298" s="52"/>
      <c r="E298" s="60"/>
      <c r="F298" s="54"/>
    </row>
    <row r="299" spans="1:6" ht="27" customHeight="1" x14ac:dyDescent="0.25">
      <c r="A299" s="32">
        <v>28.1</v>
      </c>
      <c r="B299" s="33" t="s">
        <v>143</v>
      </c>
      <c r="C299" s="32" t="s">
        <v>86</v>
      </c>
      <c r="D299" s="34">
        <v>1</v>
      </c>
      <c r="E299" s="35"/>
      <c r="F299" s="26"/>
    </row>
    <row r="300" spans="1:6" ht="40.950000000000003" customHeight="1" x14ac:dyDescent="0.25">
      <c r="A300" s="234">
        <v>28.2</v>
      </c>
      <c r="B300" s="233" t="s">
        <v>1042</v>
      </c>
      <c r="C300" s="234" t="s">
        <v>86</v>
      </c>
      <c r="D300" s="236">
        <v>2</v>
      </c>
      <c r="E300" s="218"/>
      <c r="F300" s="219"/>
    </row>
    <row r="301" spans="1:6" ht="39.6" x14ac:dyDescent="0.25">
      <c r="A301" s="32">
        <v>28.3</v>
      </c>
      <c r="B301" s="33" t="s">
        <v>199</v>
      </c>
      <c r="C301" s="32" t="s">
        <v>86</v>
      </c>
      <c r="D301" s="34">
        <v>1</v>
      </c>
      <c r="E301" s="35"/>
      <c r="F301" s="26"/>
    </row>
    <row r="302" spans="1:6" ht="39.6" x14ac:dyDescent="0.25">
      <c r="A302" s="32">
        <v>28.4</v>
      </c>
      <c r="B302" s="33" t="s">
        <v>146</v>
      </c>
      <c r="C302" s="32" t="s">
        <v>14</v>
      </c>
      <c r="D302" s="34">
        <v>8</v>
      </c>
      <c r="E302" s="35"/>
      <c r="F302" s="26"/>
    </row>
    <row r="303" spans="1:6" ht="39.6" x14ac:dyDescent="0.25">
      <c r="A303" s="32">
        <v>28.5</v>
      </c>
      <c r="B303" s="33" t="s">
        <v>147</v>
      </c>
      <c r="C303" s="32" t="s">
        <v>86</v>
      </c>
      <c r="D303" s="34">
        <v>1</v>
      </c>
      <c r="E303" s="35"/>
      <c r="F303" s="26"/>
    </row>
    <row r="304" spans="1:6" ht="37.950000000000003" customHeight="1" x14ac:dyDescent="0.25">
      <c r="A304" s="32">
        <v>28.6</v>
      </c>
      <c r="B304" s="33" t="s">
        <v>148</v>
      </c>
      <c r="C304" s="32" t="s">
        <v>86</v>
      </c>
      <c r="D304" s="34">
        <v>1</v>
      </c>
      <c r="E304" s="35"/>
      <c r="F304" s="26"/>
    </row>
    <row r="305" spans="1:6" ht="26.4" x14ac:dyDescent="0.25">
      <c r="A305" s="32">
        <v>28.7</v>
      </c>
      <c r="B305" s="33" t="s">
        <v>149</v>
      </c>
      <c r="C305" s="32" t="s">
        <v>86</v>
      </c>
      <c r="D305" s="34">
        <v>1</v>
      </c>
      <c r="E305" s="35"/>
      <c r="F305" s="26"/>
    </row>
    <row r="306" spans="1:6" ht="26.4" customHeight="1" x14ac:dyDescent="0.25">
      <c r="A306" s="32">
        <v>28.8</v>
      </c>
      <c r="B306" s="33" t="s">
        <v>150</v>
      </c>
      <c r="C306" s="32" t="s">
        <v>86</v>
      </c>
      <c r="D306" s="34">
        <v>1</v>
      </c>
      <c r="E306" s="35"/>
      <c r="F306" s="26"/>
    </row>
    <row r="307" spans="1:6" ht="66" x14ac:dyDescent="0.25">
      <c r="A307" s="52"/>
      <c r="B307" s="51" t="s">
        <v>226</v>
      </c>
      <c r="C307" s="52"/>
      <c r="D307" s="52"/>
      <c r="E307" s="60"/>
      <c r="F307" s="54"/>
    </row>
    <row r="308" spans="1:6" ht="25.2" customHeight="1" x14ac:dyDescent="0.25">
      <c r="A308" s="32">
        <v>29.1</v>
      </c>
      <c r="B308" s="33" t="s">
        <v>143</v>
      </c>
      <c r="C308" s="32" t="s">
        <v>86</v>
      </c>
      <c r="D308" s="34">
        <v>1</v>
      </c>
      <c r="E308" s="35"/>
      <c r="F308" s="26"/>
    </row>
    <row r="309" spans="1:6" ht="43.95" customHeight="1" x14ac:dyDescent="0.25">
      <c r="A309" s="234">
        <v>29.2</v>
      </c>
      <c r="B309" s="233" t="s">
        <v>1045</v>
      </c>
      <c r="C309" s="234" t="s">
        <v>86</v>
      </c>
      <c r="D309" s="236">
        <v>2</v>
      </c>
      <c r="E309" s="218"/>
      <c r="F309" s="219"/>
    </row>
    <row r="310" spans="1:6" ht="39.6" x14ac:dyDescent="0.25">
      <c r="A310" s="32">
        <v>29.3</v>
      </c>
      <c r="B310" s="33" t="s">
        <v>212</v>
      </c>
      <c r="C310" s="32" t="s">
        <v>86</v>
      </c>
      <c r="D310" s="34">
        <v>1</v>
      </c>
      <c r="E310" s="35"/>
      <c r="F310" s="26"/>
    </row>
    <row r="311" spans="1:6" ht="39.6" x14ac:dyDescent="0.25">
      <c r="A311" s="32">
        <v>29.4</v>
      </c>
      <c r="B311" s="33" t="s">
        <v>146</v>
      </c>
      <c r="C311" s="32" t="s">
        <v>14</v>
      </c>
      <c r="D311" s="34">
        <v>8</v>
      </c>
      <c r="E311" s="35"/>
      <c r="F311" s="26"/>
    </row>
    <row r="312" spans="1:6" ht="39.6" x14ac:dyDescent="0.25">
      <c r="A312" s="32">
        <v>29.5</v>
      </c>
      <c r="B312" s="33" t="s">
        <v>147</v>
      </c>
      <c r="C312" s="32" t="s">
        <v>86</v>
      </c>
      <c r="D312" s="34">
        <v>1</v>
      </c>
      <c r="E312" s="35"/>
      <c r="F312" s="26"/>
    </row>
    <row r="313" spans="1:6" ht="36.6" customHeight="1" x14ac:dyDescent="0.25">
      <c r="A313" s="32">
        <v>29.6</v>
      </c>
      <c r="B313" s="33" t="s">
        <v>148</v>
      </c>
      <c r="C313" s="32" t="s">
        <v>86</v>
      </c>
      <c r="D313" s="34">
        <v>1</v>
      </c>
      <c r="E313" s="35"/>
      <c r="F313" s="26"/>
    </row>
    <row r="314" spans="1:6" ht="26.4" x14ac:dyDescent="0.25">
      <c r="A314" s="32">
        <v>29.7</v>
      </c>
      <c r="B314" s="33" t="s">
        <v>149</v>
      </c>
      <c r="C314" s="32" t="s">
        <v>86</v>
      </c>
      <c r="D314" s="34">
        <v>1</v>
      </c>
      <c r="E314" s="35"/>
      <c r="F314" s="26"/>
    </row>
    <row r="315" spans="1:6" ht="25.8" customHeight="1" x14ac:dyDescent="0.25">
      <c r="A315" s="32">
        <v>29.8</v>
      </c>
      <c r="B315" s="33" t="s">
        <v>150</v>
      </c>
      <c r="C315" s="32" t="s">
        <v>86</v>
      </c>
      <c r="D315" s="34">
        <v>1</v>
      </c>
      <c r="E315" s="35"/>
      <c r="F315" s="26"/>
    </row>
    <row r="316" spans="1:6" ht="52.8" x14ac:dyDescent="0.25">
      <c r="A316" s="52"/>
      <c r="B316" s="51" t="s">
        <v>227</v>
      </c>
      <c r="C316" s="52"/>
      <c r="D316" s="52"/>
      <c r="E316" s="60"/>
      <c r="F316" s="54"/>
    </row>
    <row r="317" spans="1:6" ht="25.8" customHeight="1" x14ac:dyDescent="0.25">
      <c r="A317" s="32">
        <v>30.1</v>
      </c>
      <c r="B317" s="33" t="s">
        <v>143</v>
      </c>
      <c r="C317" s="32" t="s">
        <v>86</v>
      </c>
      <c r="D317" s="34">
        <v>1</v>
      </c>
      <c r="E317" s="35"/>
      <c r="F317" s="26"/>
    </row>
    <row r="318" spans="1:6" ht="46.95" customHeight="1" x14ac:dyDescent="0.25">
      <c r="A318" s="234">
        <v>30.2</v>
      </c>
      <c r="B318" s="233" t="s">
        <v>1045</v>
      </c>
      <c r="C318" s="234" t="s">
        <v>86</v>
      </c>
      <c r="D318" s="236">
        <v>2</v>
      </c>
      <c r="E318" s="218"/>
      <c r="F318" s="219"/>
    </row>
    <row r="319" spans="1:6" ht="44.55" customHeight="1" x14ac:dyDescent="0.25">
      <c r="A319" s="32">
        <v>30.3</v>
      </c>
      <c r="B319" s="33" t="s">
        <v>212</v>
      </c>
      <c r="C319" s="32" t="s">
        <v>86</v>
      </c>
      <c r="D319" s="34">
        <v>1</v>
      </c>
      <c r="E319" s="35"/>
      <c r="F319" s="26"/>
    </row>
    <row r="320" spans="1:6" ht="39.6" x14ac:dyDescent="0.25">
      <c r="A320" s="32">
        <v>30.4</v>
      </c>
      <c r="B320" s="33" t="s">
        <v>146</v>
      </c>
      <c r="C320" s="32" t="s">
        <v>14</v>
      </c>
      <c r="D320" s="34">
        <v>8</v>
      </c>
      <c r="E320" s="35"/>
      <c r="F320" s="26"/>
    </row>
    <row r="321" spans="1:6" ht="40.799999999999997" customHeight="1" x14ac:dyDescent="0.25">
      <c r="A321" s="32">
        <v>30.5</v>
      </c>
      <c r="B321" s="33" t="s">
        <v>200</v>
      </c>
      <c r="C321" s="32" t="s">
        <v>86</v>
      </c>
      <c r="D321" s="34">
        <v>1</v>
      </c>
      <c r="E321" s="35"/>
      <c r="F321" s="26"/>
    </row>
    <row r="322" spans="1:6" ht="42" customHeight="1" x14ac:dyDescent="0.25">
      <c r="A322" s="32">
        <v>30.6</v>
      </c>
      <c r="B322" s="33" t="s">
        <v>148</v>
      </c>
      <c r="C322" s="32" t="s">
        <v>86</v>
      </c>
      <c r="D322" s="34">
        <v>1</v>
      </c>
      <c r="E322" s="35"/>
      <c r="F322" s="26"/>
    </row>
    <row r="323" spans="1:6" ht="26.4" x14ac:dyDescent="0.25">
      <c r="A323" s="32">
        <v>30.7</v>
      </c>
      <c r="B323" s="33" t="s">
        <v>149</v>
      </c>
      <c r="C323" s="32" t="s">
        <v>86</v>
      </c>
      <c r="D323" s="34">
        <v>1</v>
      </c>
      <c r="E323" s="35"/>
      <c r="F323" s="26"/>
    </row>
    <row r="324" spans="1:6" ht="22.2" customHeight="1" x14ac:dyDescent="0.25">
      <c r="A324" s="32">
        <v>30.8</v>
      </c>
      <c r="B324" s="33" t="s">
        <v>150</v>
      </c>
      <c r="C324" s="32" t="s">
        <v>86</v>
      </c>
      <c r="D324" s="34">
        <v>1</v>
      </c>
      <c r="E324" s="35"/>
      <c r="F324" s="26"/>
    </row>
    <row r="325" spans="1:6" ht="25.2" customHeight="1" x14ac:dyDescent="0.25">
      <c r="A325" s="23"/>
      <c r="B325" s="24" t="s">
        <v>82</v>
      </c>
      <c r="C325" s="23"/>
      <c r="D325" s="23"/>
      <c r="E325" s="25"/>
      <c r="F325" s="26"/>
    </row>
    <row r="326" spans="1:6" x14ac:dyDescent="0.25">
      <c r="A326" s="261" t="s">
        <v>106</v>
      </c>
      <c r="B326" s="261"/>
      <c r="C326" s="261"/>
      <c r="D326" s="261"/>
      <c r="E326" s="261"/>
      <c r="F326" s="261"/>
    </row>
    <row r="327" spans="1:6" ht="26.4" x14ac:dyDescent="0.25">
      <c r="A327" s="66" t="s">
        <v>2</v>
      </c>
      <c r="B327" s="66" t="s">
        <v>11</v>
      </c>
      <c r="C327" s="66" t="s">
        <v>0</v>
      </c>
      <c r="D327" s="66" t="s">
        <v>51</v>
      </c>
      <c r="E327" s="67" t="s">
        <v>24</v>
      </c>
      <c r="F327" s="67" t="s">
        <v>58</v>
      </c>
    </row>
    <row r="328" spans="1:6" ht="30" customHeight="1" x14ac:dyDescent="0.25">
      <c r="A328" s="23"/>
      <c r="B328" s="24" t="s">
        <v>41</v>
      </c>
      <c r="C328" s="23"/>
      <c r="D328" s="23"/>
      <c r="E328" s="25"/>
      <c r="F328" s="26"/>
    </row>
    <row r="329" spans="1:6" ht="52.8" x14ac:dyDescent="0.25">
      <c r="A329" s="57"/>
      <c r="B329" s="58" t="s">
        <v>228</v>
      </c>
      <c r="C329" s="57"/>
      <c r="D329" s="59"/>
      <c r="E329" s="60"/>
      <c r="F329" s="54"/>
    </row>
    <row r="330" spans="1:6" ht="25.2" customHeight="1" x14ac:dyDescent="0.25">
      <c r="A330" s="32">
        <v>31.1</v>
      </c>
      <c r="B330" s="33" t="s">
        <v>143</v>
      </c>
      <c r="C330" s="32" t="s">
        <v>86</v>
      </c>
      <c r="D330" s="34">
        <v>1</v>
      </c>
      <c r="E330" s="35"/>
      <c r="F330" s="26"/>
    </row>
    <row r="331" spans="1:6" ht="40.049999999999997" customHeight="1" x14ac:dyDescent="0.25">
      <c r="A331" s="32">
        <v>31.2</v>
      </c>
      <c r="B331" s="33" t="s">
        <v>1045</v>
      </c>
      <c r="C331" s="32" t="s">
        <v>86</v>
      </c>
      <c r="D331" s="34">
        <v>2</v>
      </c>
      <c r="E331" s="35"/>
      <c r="F331" s="26"/>
    </row>
    <row r="332" spans="1:6" ht="39.6" x14ac:dyDescent="0.25">
      <c r="A332" s="32">
        <v>31.3</v>
      </c>
      <c r="B332" s="33" t="s">
        <v>212</v>
      </c>
      <c r="C332" s="32" t="s">
        <v>86</v>
      </c>
      <c r="D332" s="34">
        <v>1</v>
      </c>
      <c r="E332" s="35"/>
      <c r="F332" s="26"/>
    </row>
    <row r="333" spans="1:6" ht="39.6" x14ac:dyDescent="0.25">
      <c r="A333" s="32">
        <v>31.4</v>
      </c>
      <c r="B333" s="33" t="s">
        <v>146</v>
      </c>
      <c r="C333" s="32" t="s">
        <v>14</v>
      </c>
      <c r="D333" s="34">
        <v>8</v>
      </c>
      <c r="E333" s="35"/>
      <c r="F333" s="26"/>
    </row>
    <row r="334" spans="1:6" ht="39.6" x14ac:dyDescent="0.25">
      <c r="A334" s="32">
        <v>31.5</v>
      </c>
      <c r="B334" s="33" t="s">
        <v>200</v>
      </c>
      <c r="C334" s="32" t="s">
        <v>86</v>
      </c>
      <c r="D334" s="34">
        <v>1</v>
      </c>
      <c r="E334" s="35"/>
      <c r="F334" s="26"/>
    </row>
    <row r="335" spans="1:6" ht="38.4" customHeight="1" x14ac:dyDescent="0.25">
      <c r="A335" s="32">
        <v>31.6</v>
      </c>
      <c r="B335" s="33" t="s">
        <v>148</v>
      </c>
      <c r="C335" s="32" t="s">
        <v>86</v>
      </c>
      <c r="D335" s="34">
        <v>1</v>
      </c>
      <c r="E335" s="35"/>
      <c r="F335" s="26"/>
    </row>
    <row r="336" spans="1:6" ht="26.4" x14ac:dyDescent="0.25">
      <c r="A336" s="32">
        <v>31.7</v>
      </c>
      <c r="B336" s="33" t="s">
        <v>149</v>
      </c>
      <c r="C336" s="32" t="s">
        <v>86</v>
      </c>
      <c r="D336" s="34">
        <v>1</v>
      </c>
      <c r="E336" s="35"/>
      <c r="F336" s="26"/>
    </row>
    <row r="337" spans="1:6" ht="25.2" customHeight="1" x14ac:dyDescent="0.25">
      <c r="A337" s="32">
        <v>31.8</v>
      </c>
      <c r="B337" s="33" t="s">
        <v>150</v>
      </c>
      <c r="C337" s="32" t="s">
        <v>86</v>
      </c>
      <c r="D337" s="34">
        <v>1</v>
      </c>
      <c r="E337" s="35"/>
      <c r="F337" s="26"/>
    </row>
    <row r="338" spans="1:6" ht="52.8" x14ac:dyDescent="0.25">
      <c r="A338" s="57"/>
      <c r="B338" s="58" t="s">
        <v>229</v>
      </c>
      <c r="C338" s="57"/>
      <c r="D338" s="59"/>
      <c r="E338" s="60"/>
      <c r="F338" s="54"/>
    </row>
    <row r="339" spans="1:6" ht="27.6" customHeight="1" x14ac:dyDescent="0.25">
      <c r="A339" s="32">
        <v>32.1</v>
      </c>
      <c r="B339" s="33" t="s">
        <v>143</v>
      </c>
      <c r="C339" s="32" t="s">
        <v>86</v>
      </c>
      <c r="D339" s="34">
        <v>1</v>
      </c>
      <c r="E339" s="35"/>
      <c r="F339" s="26"/>
    </row>
    <row r="340" spans="1:6" ht="45.45" customHeight="1" x14ac:dyDescent="0.25">
      <c r="A340" s="234">
        <v>32.200000000000003</v>
      </c>
      <c r="B340" s="233" t="s">
        <v>1045</v>
      </c>
      <c r="C340" s="234" t="s">
        <v>86</v>
      </c>
      <c r="D340" s="236">
        <v>2</v>
      </c>
      <c r="E340" s="218"/>
      <c r="F340" s="219"/>
    </row>
    <row r="341" spans="1:6" ht="39.6" x14ac:dyDescent="0.25">
      <c r="A341" s="32">
        <v>32.299999999999997</v>
      </c>
      <c r="B341" s="33" t="s">
        <v>212</v>
      </c>
      <c r="C341" s="32" t="s">
        <v>86</v>
      </c>
      <c r="D341" s="34">
        <v>1</v>
      </c>
      <c r="E341" s="35"/>
      <c r="F341" s="26"/>
    </row>
    <row r="342" spans="1:6" ht="39.6" x14ac:dyDescent="0.25">
      <c r="A342" s="32">
        <v>32.4</v>
      </c>
      <c r="B342" s="33" t="s">
        <v>146</v>
      </c>
      <c r="C342" s="32" t="s">
        <v>14</v>
      </c>
      <c r="D342" s="34">
        <v>8</v>
      </c>
      <c r="E342" s="35"/>
      <c r="F342" s="26"/>
    </row>
    <row r="343" spans="1:6" ht="39.6" x14ac:dyDescent="0.25">
      <c r="A343" s="32">
        <v>32.5</v>
      </c>
      <c r="B343" s="33" t="s">
        <v>200</v>
      </c>
      <c r="C343" s="32" t="s">
        <v>86</v>
      </c>
      <c r="D343" s="34">
        <v>1</v>
      </c>
      <c r="E343" s="35"/>
      <c r="F343" s="26"/>
    </row>
    <row r="344" spans="1:6" ht="36.6" customHeight="1" x14ac:dyDescent="0.25">
      <c r="A344" s="32">
        <v>32.6</v>
      </c>
      <c r="B344" s="33" t="s">
        <v>148</v>
      </c>
      <c r="C344" s="32" t="s">
        <v>86</v>
      </c>
      <c r="D344" s="34">
        <v>1</v>
      </c>
      <c r="E344" s="35"/>
      <c r="F344" s="26"/>
    </row>
    <row r="345" spans="1:6" ht="26.4" x14ac:dyDescent="0.25">
      <c r="A345" s="32">
        <v>32.700000000000003</v>
      </c>
      <c r="B345" s="33" t="s">
        <v>149</v>
      </c>
      <c r="C345" s="32" t="s">
        <v>86</v>
      </c>
      <c r="D345" s="34">
        <v>1</v>
      </c>
      <c r="E345" s="35"/>
      <c r="F345" s="26"/>
    </row>
    <row r="346" spans="1:6" ht="28.8" customHeight="1" x14ac:dyDescent="0.25">
      <c r="A346" s="32">
        <v>32.799999999999997</v>
      </c>
      <c r="B346" s="33" t="s">
        <v>150</v>
      </c>
      <c r="C346" s="32" t="s">
        <v>86</v>
      </c>
      <c r="D346" s="34">
        <v>1</v>
      </c>
      <c r="E346" s="35"/>
      <c r="F346" s="26"/>
    </row>
    <row r="347" spans="1:6" ht="52.8" x14ac:dyDescent="0.25">
      <c r="A347" s="57"/>
      <c r="B347" s="58" t="s">
        <v>230</v>
      </c>
      <c r="C347" s="57"/>
      <c r="D347" s="59"/>
      <c r="E347" s="60"/>
      <c r="F347" s="54"/>
    </row>
    <row r="348" spans="1:6" ht="24.6" customHeight="1" x14ac:dyDescent="0.25">
      <c r="A348" s="32">
        <v>33.1</v>
      </c>
      <c r="B348" s="33" t="s">
        <v>143</v>
      </c>
      <c r="C348" s="32" t="s">
        <v>86</v>
      </c>
      <c r="D348" s="34">
        <v>1</v>
      </c>
      <c r="E348" s="35"/>
      <c r="F348" s="26"/>
    </row>
    <row r="349" spans="1:6" ht="46.95" customHeight="1" x14ac:dyDescent="0.25">
      <c r="A349" s="234">
        <v>33.200000000000003</v>
      </c>
      <c r="B349" s="233" t="s">
        <v>1041</v>
      </c>
      <c r="C349" s="234" t="s">
        <v>86</v>
      </c>
      <c r="D349" s="236">
        <v>2</v>
      </c>
      <c r="E349" s="218"/>
      <c r="F349" s="219"/>
    </row>
    <row r="350" spans="1:6" ht="43.5" customHeight="1" x14ac:dyDescent="0.25">
      <c r="A350" s="32">
        <v>33.299999999999997</v>
      </c>
      <c r="B350" s="33" t="s">
        <v>198</v>
      </c>
      <c r="C350" s="32" t="s">
        <v>86</v>
      </c>
      <c r="D350" s="34">
        <v>1</v>
      </c>
      <c r="E350" s="35"/>
      <c r="F350" s="26"/>
    </row>
    <row r="351" spans="1:6" ht="39.6" x14ac:dyDescent="0.25">
      <c r="A351" s="32">
        <v>33.4</v>
      </c>
      <c r="B351" s="33" t="s">
        <v>146</v>
      </c>
      <c r="C351" s="32" t="s">
        <v>14</v>
      </c>
      <c r="D351" s="34">
        <v>8</v>
      </c>
      <c r="E351" s="35"/>
      <c r="F351" s="26"/>
    </row>
    <row r="352" spans="1:6" ht="39.6" x14ac:dyDescent="0.25">
      <c r="A352" s="32">
        <v>33.5</v>
      </c>
      <c r="B352" s="33" t="s">
        <v>147</v>
      </c>
      <c r="C352" s="32" t="s">
        <v>86</v>
      </c>
      <c r="D352" s="34">
        <v>1</v>
      </c>
      <c r="E352" s="35"/>
      <c r="F352" s="26"/>
    </row>
    <row r="353" spans="1:6" ht="36.6" customHeight="1" x14ac:dyDescent="0.25">
      <c r="A353" s="32">
        <v>33.6</v>
      </c>
      <c r="B353" s="33" t="s">
        <v>148</v>
      </c>
      <c r="C353" s="32" t="s">
        <v>86</v>
      </c>
      <c r="D353" s="34">
        <v>1</v>
      </c>
      <c r="E353" s="35"/>
      <c r="F353" s="26"/>
    </row>
    <row r="354" spans="1:6" ht="26.4" x14ac:dyDescent="0.25">
      <c r="A354" s="32">
        <v>33.700000000000003</v>
      </c>
      <c r="B354" s="33" t="s">
        <v>149</v>
      </c>
      <c r="C354" s="32" t="s">
        <v>86</v>
      </c>
      <c r="D354" s="34">
        <v>1</v>
      </c>
      <c r="E354" s="35"/>
      <c r="F354" s="26"/>
    </row>
    <row r="355" spans="1:6" ht="22.95" customHeight="1" x14ac:dyDescent="0.25">
      <c r="A355" s="32">
        <v>33.799999999999997</v>
      </c>
      <c r="B355" s="33" t="s">
        <v>150</v>
      </c>
      <c r="C355" s="32" t="s">
        <v>86</v>
      </c>
      <c r="D355" s="34">
        <v>1</v>
      </c>
      <c r="E355" s="35"/>
      <c r="F355" s="26"/>
    </row>
    <row r="356" spans="1:6" ht="24.6" customHeight="1" x14ac:dyDescent="0.25">
      <c r="A356" s="23"/>
      <c r="B356" s="24" t="s">
        <v>82</v>
      </c>
      <c r="C356" s="23"/>
      <c r="D356" s="23"/>
      <c r="E356" s="25"/>
      <c r="F356" s="26"/>
    </row>
    <row r="357" spans="1:6" x14ac:dyDescent="0.25">
      <c r="A357" s="261" t="s">
        <v>106</v>
      </c>
      <c r="B357" s="261"/>
      <c r="C357" s="261"/>
      <c r="D357" s="261"/>
      <c r="E357" s="261"/>
      <c r="F357" s="261"/>
    </row>
    <row r="358" spans="1:6" ht="26.4" x14ac:dyDescent="0.25">
      <c r="A358" s="66" t="s">
        <v>2</v>
      </c>
      <c r="B358" s="66" t="s">
        <v>11</v>
      </c>
      <c r="C358" s="66" t="s">
        <v>0</v>
      </c>
      <c r="D358" s="66" t="s">
        <v>51</v>
      </c>
      <c r="E358" s="67" t="s">
        <v>24</v>
      </c>
      <c r="F358" s="67" t="s">
        <v>58</v>
      </c>
    </row>
    <row r="359" spans="1:6" ht="28.8" customHeight="1" x14ac:dyDescent="0.25">
      <c r="A359" s="23"/>
      <c r="B359" s="24" t="s">
        <v>41</v>
      </c>
      <c r="C359" s="23"/>
      <c r="D359" s="23"/>
      <c r="E359" s="25"/>
      <c r="F359" s="26"/>
    </row>
    <row r="360" spans="1:6" ht="52.8" x14ac:dyDescent="0.25">
      <c r="A360" s="52"/>
      <c r="B360" s="51" t="s">
        <v>231</v>
      </c>
      <c r="C360" s="52"/>
      <c r="D360" s="52"/>
      <c r="E360" s="60"/>
      <c r="F360" s="54"/>
    </row>
    <row r="361" spans="1:6" ht="26.4" customHeight="1" x14ac:dyDescent="0.25">
      <c r="A361" s="32">
        <v>34.1</v>
      </c>
      <c r="B361" s="33" t="s">
        <v>143</v>
      </c>
      <c r="C361" s="32" t="s">
        <v>86</v>
      </c>
      <c r="D361" s="34">
        <v>1</v>
      </c>
      <c r="E361" s="35"/>
      <c r="F361" s="26"/>
    </row>
    <row r="362" spans="1:6" ht="47.55" customHeight="1" x14ac:dyDescent="0.25">
      <c r="A362" s="234">
        <v>34.200000000000003</v>
      </c>
      <c r="B362" s="233" t="s">
        <v>1042</v>
      </c>
      <c r="C362" s="234" t="s">
        <v>86</v>
      </c>
      <c r="D362" s="236">
        <v>2</v>
      </c>
      <c r="E362" s="218"/>
      <c r="F362" s="219"/>
    </row>
    <row r="363" spans="1:6" ht="43.05" customHeight="1" x14ac:dyDescent="0.25">
      <c r="A363" s="32">
        <v>34.299999999999997</v>
      </c>
      <c r="B363" s="33" t="s">
        <v>199</v>
      </c>
      <c r="C363" s="32" t="s">
        <v>86</v>
      </c>
      <c r="D363" s="34">
        <v>1</v>
      </c>
      <c r="E363" s="35"/>
      <c r="F363" s="26"/>
    </row>
    <row r="364" spans="1:6" ht="39.6" x14ac:dyDescent="0.25">
      <c r="A364" s="32">
        <v>34.4</v>
      </c>
      <c r="B364" s="33" t="s">
        <v>146</v>
      </c>
      <c r="C364" s="32" t="s">
        <v>14</v>
      </c>
      <c r="D364" s="34">
        <v>8</v>
      </c>
      <c r="E364" s="35"/>
      <c r="F364" s="26"/>
    </row>
    <row r="365" spans="1:6" ht="39.6" x14ac:dyDescent="0.25">
      <c r="A365" s="32">
        <v>34.5</v>
      </c>
      <c r="B365" s="33" t="s">
        <v>147</v>
      </c>
      <c r="C365" s="32" t="s">
        <v>86</v>
      </c>
      <c r="D365" s="34">
        <v>1</v>
      </c>
      <c r="E365" s="35"/>
      <c r="F365" s="26"/>
    </row>
    <row r="366" spans="1:6" ht="36.6" customHeight="1" x14ac:dyDescent="0.25">
      <c r="A366" s="32">
        <v>34.5</v>
      </c>
      <c r="B366" s="33" t="s">
        <v>148</v>
      </c>
      <c r="C366" s="32" t="s">
        <v>86</v>
      </c>
      <c r="D366" s="34">
        <v>1</v>
      </c>
      <c r="E366" s="35"/>
      <c r="F366" s="26"/>
    </row>
    <row r="367" spans="1:6" ht="26.4" x14ac:dyDescent="0.25">
      <c r="A367" s="32">
        <v>34.6</v>
      </c>
      <c r="B367" s="33" t="s">
        <v>149</v>
      </c>
      <c r="C367" s="32" t="s">
        <v>86</v>
      </c>
      <c r="D367" s="34">
        <v>1</v>
      </c>
      <c r="E367" s="35"/>
      <c r="F367" s="26"/>
    </row>
    <row r="368" spans="1:6" ht="24.6" customHeight="1" x14ac:dyDescent="0.25">
      <c r="A368" s="32">
        <v>34.700000000000003</v>
      </c>
      <c r="B368" s="33" t="s">
        <v>150</v>
      </c>
      <c r="C368" s="32" t="s">
        <v>86</v>
      </c>
      <c r="D368" s="34">
        <v>1</v>
      </c>
      <c r="E368" s="35"/>
      <c r="F368" s="26"/>
    </row>
    <row r="369" spans="1:6" ht="52.8" x14ac:dyDescent="0.25">
      <c r="A369" s="52"/>
      <c r="B369" s="51" t="s">
        <v>232</v>
      </c>
      <c r="C369" s="52"/>
      <c r="D369" s="52"/>
      <c r="E369" s="60"/>
      <c r="F369" s="54"/>
    </row>
    <row r="370" spans="1:6" ht="24" customHeight="1" x14ac:dyDescent="0.25">
      <c r="A370" s="32">
        <v>35.1</v>
      </c>
      <c r="B370" s="33" t="s">
        <v>143</v>
      </c>
      <c r="C370" s="32" t="s">
        <v>86</v>
      </c>
      <c r="D370" s="34">
        <v>1</v>
      </c>
      <c r="E370" s="35"/>
      <c r="F370" s="26"/>
    </row>
    <row r="371" spans="1:6" ht="44.55" customHeight="1" x14ac:dyDescent="0.25">
      <c r="A371" s="234">
        <v>35.200000000000003</v>
      </c>
      <c r="B371" s="233" t="s">
        <v>1042</v>
      </c>
      <c r="C371" s="234" t="s">
        <v>86</v>
      </c>
      <c r="D371" s="236">
        <v>2</v>
      </c>
      <c r="E371" s="218"/>
      <c r="F371" s="219"/>
    </row>
    <row r="372" spans="1:6" ht="46.5" customHeight="1" x14ac:dyDescent="0.25">
      <c r="A372" s="32">
        <v>35.299999999999997</v>
      </c>
      <c r="B372" s="33" t="s">
        <v>199</v>
      </c>
      <c r="C372" s="32" t="s">
        <v>86</v>
      </c>
      <c r="D372" s="34">
        <v>1</v>
      </c>
      <c r="E372" s="35"/>
      <c r="F372" s="26"/>
    </row>
    <row r="373" spans="1:6" ht="39.6" x14ac:dyDescent="0.25">
      <c r="A373" s="32">
        <v>35.4</v>
      </c>
      <c r="B373" s="33" t="s">
        <v>146</v>
      </c>
      <c r="C373" s="32" t="s">
        <v>14</v>
      </c>
      <c r="D373" s="34">
        <v>8</v>
      </c>
      <c r="E373" s="35"/>
      <c r="F373" s="26"/>
    </row>
    <row r="374" spans="1:6" ht="39.6" x14ac:dyDescent="0.25">
      <c r="A374" s="32">
        <v>35.5</v>
      </c>
      <c r="B374" s="33" t="s">
        <v>147</v>
      </c>
      <c r="C374" s="32" t="s">
        <v>86</v>
      </c>
      <c r="D374" s="34">
        <v>1</v>
      </c>
      <c r="E374" s="35"/>
      <c r="F374" s="26"/>
    </row>
    <row r="375" spans="1:6" ht="36.6" customHeight="1" x14ac:dyDescent="0.25">
      <c r="A375" s="32">
        <v>35.6</v>
      </c>
      <c r="B375" s="33" t="s">
        <v>148</v>
      </c>
      <c r="C375" s="32" t="s">
        <v>86</v>
      </c>
      <c r="D375" s="34">
        <v>1</v>
      </c>
      <c r="E375" s="35"/>
      <c r="F375" s="26"/>
    </row>
    <row r="376" spans="1:6" ht="26.4" x14ac:dyDescent="0.25">
      <c r="A376" s="32">
        <v>35.700000000000003</v>
      </c>
      <c r="B376" s="33" t="s">
        <v>149</v>
      </c>
      <c r="C376" s="32" t="s">
        <v>86</v>
      </c>
      <c r="D376" s="34">
        <v>1</v>
      </c>
      <c r="E376" s="35"/>
      <c r="F376" s="26"/>
    </row>
    <row r="377" spans="1:6" ht="24" customHeight="1" x14ac:dyDescent="0.25">
      <c r="A377" s="32">
        <v>35.799999999999997</v>
      </c>
      <c r="B377" s="33" t="s">
        <v>150</v>
      </c>
      <c r="C377" s="32" t="s">
        <v>86</v>
      </c>
      <c r="D377" s="34">
        <v>1</v>
      </c>
      <c r="E377" s="35"/>
      <c r="F377" s="26"/>
    </row>
    <row r="378" spans="1:6" hidden="1" x14ac:dyDescent="0.25">
      <c r="A378" s="23"/>
      <c r="B378" s="24"/>
      <c r="C378" s="23"/>
      <c r="D378" s="23"/>
      <c r="E378" s="25"/>
      <c r="F378" s="26"/>
    </row>
    <row r="379" spans="1:6" ht="52.8" x14ac:dyDescent="0.25">
      <c r="A379" s="57"/>
      <c r="B379" s="58" t="s">
        <v>233</v>
      </c>
      <c r="C379" s="57"/>
      <c r="D379" s="59"/>
      <c r="E379" s="60"/>
      <c r="F379" s="54"/>
    </row>
    <row r="380" spans="1:6" ht="26.4" customHeight="1" x14ac:dyDescent="0.25">
      <c r="A380" s="32">
        <v>36.1</v>
      </c>
      <c r="B380" s="33" t="s">
        <v>143</v>
      </c>
      <c r="C380" s="32" t="s">
        <v>86</v>
      </c>
      <c r="D380" s="34">
        <v>1</v>
      </c>
      <c r="E380" s="35"/>
      <c r="F380" s="26"/>
    </row>
    <row r="381" spans="1:6" ht="41.55" customHeight="1" x14ac:dyDescent="0.25">
      <c r="A381" s="234">
        <v>36.200000000000003</v>
      </c>
      <c r="B381" s="233" t="s">
        <v>1042</v>
      </c>
      <c r="C381" s="234" t="s">
        <v>86</v>
      </c>
      <c r="D381" s="236">
        <v>2</v>
      </c>
      <c r="E381" s="218"/>
      <c r="F381" s="219"/>
    </row>
    <row r="382" spans="1:6" ht="39.6" x14ac:dyDescent="0.25">
      <c r="A382" s="32">
        <v>36.299999999999997</v>
      </c>
      <c r="B382" s="33" t="s">
        <v>199</v>
      </c>
      <c r="C382" s="32" t="s">
        <v>86</v>
      </c>
      <c r="D382" s="34">
        <v>1</v>
      </c>
      <c r="E382" s="35"/>
      <c r="F382" s="26"/>
    </row>
    <row r="383" spans="1:6" ht="39.6" x14ac:dyDescent="0.25">
      <c r="A383" s="32">
        <v>36.4</v>
      </c>
      <c r="B383" s="33" t="s">
        <v>146</v>
      </c>
      <c r="C383" s="32" t="s">
        <v>14</v>
      </c>
      <c r="D383" s="34">
        <v>8</v>
      </c>
      <c r="E383" s="35"/>
      <c r="F383" s="26"/>
    </row>
    <row r="384" spans="1:6" ht="39.6" x14ac:dyDescent="0.25">
      <c r="A384" s="32">
        <v>36.5</v>
      </c>
      <c r="B384" s="33" t="s">
        <v>147</v>
      </c>
      <c r="C384" s="32" t="s">
        <v>86</v>
      </c>
      <c r="D384" s="34">
        <v>1</v>
      </c>
      <c r="E384" s="35"/>
      <c r="F384" s="26"/>
    </row>
    <row r="385" spans="1:6" ht="36.6" customHeight="1" x14ac:dyDescent="0.25">
      <c r="A385" s="32">
        <v>36.6</v>
      </c>
      <c r="B385" s="33" t="s">
        <v>148</v>
      </c>
      <c r="C385" s="32" t="s">
        <v>86</v>
      </c>
      <c r="D385" s="34">
        <v>1</v>
      </c>
      <c r="E385" s="35"/>
      <c r="F385" s="26"/>
    </row>
    <row r="386" spans="1:6" ht="26.4" x14ac:dyDescent="0.25">
      <c r="A386" s="32">
        <v>36.700000000000003</v>
      </c>
      <c r="B386" s="33" t="s">
        <v>149</v>
      </c>
      <c r="C386" s="32" t="s">
        <v>86</v>
      </c>
      <c r="D386" s="34">
        <v>1</v>
      </c>
      <c r="E386" s="35"/>
      <c r="F386" s="26"/>
    </row>
    <row r="387" spans="1:6" ht="22.95" customHeight="1" x14ac:dyDescent="0.25">
      <c r="A387" s="32">
        <v>36.799999999999997</v>
      </c>
      <c r="B387" s="33" t="s">
        <v>150</v>
      </c>
      <c r="C387" s="32" t="s">
        <v>86</v>
      </c>
      <c r="D387" s="34">
        <v>1</v>
      </c>
      <c r="E387" s="35"/>
      <c r="F387" s="26"/>
    </row>
    <row r="388" spans="1:6" ht="25.2" customHeight="1" x14ac:dyDescent="0.25">
      <c r="A388" s="23"/>
      <c r="B388" s="24" t="s">
        <v>82</v>
      </c>
      <c r="C388" s="23"/>
      <c r="D388" s="23"/>
      <c r="E388" s="25"/>
      <c r="F388" s="26"/>
    </row>
    <row r="389" spans="1:6" x14ac:dyDescent="0.25">
      <c r="A389" s="261" t="s">
        <v>106</v>
      </c>
      <c r="B389" s="261"/>
      <c r="C389" s="261"/>
      <c r="D389" s="261"/>
      <c r="E389" s="261"/>
      <c r="F389" s="261"/>
    </row>
    <row r="390" spans="1:6" ht="26.4" x14ac:dyDescent="0.25">
      <c r="A390" s="66" t="s">
        <v>2</v>
      </c>
      <c r="B390" s="66" t="s">
        <v>11</v>
      </c>
      <c r="C390" s="66" t="s">
        <v>0</v>
      </c>
      <c r="D390" s="66" t="s">
        <v>51</v>
      </c>
      <c r="E390" s="67" t="s">
        <v>24</v>
      </c>
      <c r="F390" s="67" t="s">
        <v>58</v>
      </c>
    </row>
    <row r="391" spans="1:6" ht="30.6" customHeight="1" x14ac:dyDescent="0.25">
      <c r="A391" s="23"/>
      <c r="B391" s="24" t="s">
        <v>41</v>
      </c>
      <c r="C391" s="23"/>
      <c r="D391" s="23"/>
      <c r="E391" s="25"/>
      <c r="F391" s="26"/>
    </row>
    <row r="392" spans="1:6" ht="52.8" x14ac:dyDescent="0.25">
      <c r="A392" s="57"/>
      <c r="B392" s="58" t="s">
        <v>234</v>
      </c>
      <c r="C392" s="57"/>
      <c r="D392" s="59"/>
      <c r="E392" s="60"/>
      <c r="F392" s="54"/>
    </row>
    <row r="393" spans="1:6" ht="26.4" customHeight="1" x14ac:dyDescent="0.25">
      <c r="A393" s="32">
        <v>37.1</v>
      </c>
      <c r="B393" s="33" t="s">
        <v>143</v>
      </c>
      <c r="C393" s="32" t="s">
        <v>86</v>
      </c>
      <c r="D393" s="34">
        <v>1</v>
      </c>
      <c r="E393" s="35"/>
      <c r="F393" s="26"/>
    </row>
    <row r="394" spans="1:6" ht="44.55" customHeight="1" x14ac:dyDescent="0.25">
      <c r="A394" s="234">
        <v>37.200000000000003</v>
      </c>
      <c r="B394" s="233" t="s">
        <v>1039</v>
      </c>
      <c r="C394" s="234" t="s">
        <v>86</v>
      </c>
      <c r="D394" s="236">
        <v>2</v>
      </c>
      <c r="E394" s="218"/>
      <c r="F394" s="219"/>
    </row>
    <row r="395" spans="1:6" ht="52.8" x14ac:dyDescent="0.25">
      <c r="A395" s="32">
        <v>37.299999999999997</v>
      </c>
      <c r="B395" s="33" t="s">
        <v>196</v>
      </c>
      <c r="C395" s="32" t="s">
        <v>86</v>
      </c>
      <c r="D395" s="34">
        <v>1</v>
      </c>
      <c r="E395" s="35"/>
      <c r="F395" s="26"/>
    </row>
    <row r="396" spans="1:6" ht="39.6" x14ac:dyDescent="0.25">
      <c r="A396" s="32">
        <v>37.4</v>
      </c>
      <c r="B396" s="33" t="s">
        <v>146</v>
      </c>
      <c r="C396" s="32" t="s">
        <v>14</v>
      </c>
      <c r="D396" s="34">
        <v>8</v>
      </c>
      <c r="E396" s="35"/>
      <c r="F396" s="26"/>
    </row>
    <row r="397" spans="1:6" ht="39.6" x14ac:dyDescent="0.25">
      <c r="A397" s="32">
        <v>37.5</v>
      </c>
      <c r="B397" s="33" t="s">
        <v>147</v>
      </c>
      <c r="C397" s="32" t="s">
        <v>86</v>
      </c>
      <c r="D397" s="34">
        <v>1</v>
      </c>
      <c r="E397" s="35"/>
      <c r="F397" s="26"/>
    </row>
    <row r="398" spans="1:6" ht="36.6" customHeight="1" x14ac:dyDescent="0.25">
      <c r="A398" s="32">
        <v>37.6</v>
      </c>
      <c r="B398" s="33" t="s">
        <v>148</v>
      </c>
      <c r="C398" s="32" t="s">
        <v>86</v>
      </c>
      <c r="D398" s="34">
        <v>1</v>
      </c>
      <c r="E398" s="35"/>
      <c r="F398" s="26"/>
    </row>
    <row r="399" spans="1:6" ht="26.4" x14ac:dyDescent="0.25">
      <c r="A399" s="32">
        <v>37.700000000000003</v>
      </c>
      <c r="B399" s="33" t="s">
        <v>149</v>
      </c>
      <c r="C399" s="32" t="s">
        <v>86</v>
      </c>
      <c r="D399" s="34">
        <v>1</v>
      </c>
      <c r="E399" s="35"/>
      <c r="F399" s="26"/>
    </row>
    <row r="400" spans="1:6" ht="25.2" customHeight="1" x14ac:dyDescent="0.25">
      <c r="A400" s="32">
        <v>37.799999999999997</v>
      </c>
      <c r="B400" s="33" t="s">
        <v>150</v>
      </c>
      <c r="C400" s="32" t="s">
        <v>86</v>
      </c>
      <c r="D400" s="34">
        <v>1</v>
      </c>
      <c r="E400" s="35"/>
      <c r="F400" s="26"/>
    </row>
    <row r="401" spans="1:6" ht="52.8" x14ac:dyDescent="0.25">
      <c r="A401" s="62"/>
      <c r="B401" s="58" t="s">
        <v>235</v>
      </c>
      <c r="C401" s="62"/>
      <c r="D401" s="61"/>
      <c r="E401" s="53"/>
      <c r="F401" s="54"/>
    </row>
    <row r="402" spans="1:6" ht="31.8" customHeight="1" x14ac:dyDescent="0.25">
      <c r="A402" s="32">
        <v>38.1</v>
      </c>
      <c r="B402" s="33" t="s">
        <v>143</v>
      </c>
      <c r="C402" s="32" t="s">
        <v>86</v>
      </c>
      <c r="D402" s="34">
        <v>1</v>
      </c>
      <c r="E402" s="35"/>
      <c r="F402" s="26"/>
    </row>
    <row r="403" spans="1:6" ht="43.05" customHeight="1" x14ac:dyDescent="0.25">
      <c r="A403" s="234">
        <v>38.200000000000003</v>
      </c>
      <c r="B403" s="233" t="s">
        <v>1039</v>
      </c>
      <c r="C403" s="234" t="s">
        <v>86</v>
      </c>
      <c r="D403" s="236">
        <v>2</v>
      </c>
      <c r="E403" s="218"/>
      <c r="F403" s="219"/>
    </row>
    <row r="404" spans="1:6" ht="43.05" customHeight="1" x14ac:dyDescent="0.25">
      <c r="A404" s="32">
        <v>38.299999999999997</v>
      </c>
      <c r="B404" s="33" t="s">
        <v>196</v>
      </c>
      <c r="C404" s="32" t="s">
        <v>86</v>
      </c>
      <c r="D404" s="34">
        <v>1</v>
      </c>
      <c r="E404" s="35"/>
      <c r="F404" s="26"/>
    </row>
    <row r="405" spans="1:6" ht="45" customHeight="1" x14ac:dyDescent="0.25">
      <c r="A405" s="32">
        <v>38.4</v>
      </c>
      <c r="B405" s="33" t="s">
        <v>146</v>
      </c>
      <c r="C405" s="32" t="s">
        <v>14</v>
      </c>
      <c r="D405" s="34">
        <v>8</v>
      </c>
      <c r="E405" s="35"/>
      <c r="F405" s="26"/>
    </row>
    <row r="406" spans="1:6" ht="39.6" x14ac:dyDescent="0.25">
      <c r="A406" s="32">
        <v>38.5</v>
      </c>
      <c r="B406" s="33" t="s">
        <v>147</v>
      </c>
      <c r="C406" s="32" t="s">
        <v>86</v>
      </c>
      <c r="D406" s="34">
        <v>1</v>
      </c>
      <c r="E406" s="35"/>
      <c r="F406" s="26"/>
    </row>
    <row r="407" spans="1:6" ht="39.6" customHeight="1" x14ac:dyDescent="0.25">
      <c r="A407" s="32">
        <v>38.6</v>
      </c>
      <c r="B407" s="33" t="s">
        <v>148</v>
      </c>
      <c r="C407" s="32" t="s">
        <v>86</v>
      </c>
      <c r="D407" s="34">
        <v>1</v>
      </c>
      <c r="E407" s="35"/>
      <c r="F407" s="26"/>
    </row>
    <row r="408" spans="1:6" ht="26.4" x14ac:dyDescent="0.25">
      <c r="A408" s="32">
        <v>38.700000000000003</v>
      </c>
      <c r="B408" s="33" t="s">
        <v>149</v>
      </c>
      <c r="C408" s="32" t="s">
        <v>86</v>
      </c>
      <c r="D408" s="34">
        <v>1</v>
      </c>
      <c r="E408" s="35"/>
      <c r="F408" s="26"/>
    </row>
    <row r="409" spans="1:6" ht="30" customHeight="1" x14ac:dyDescent="0.25">
      <c r="A409" s="32">
        <v>38.799999999999997</v>
      </c>
      <c r="B409" s="33" t="s">
        <v>150</v>
      </c>
      <c r="C409" s="32" t="s">
        <v>86</v>
      </c>
      <c r="D409" s="34">
        <v>1</v>
      </c>
      <c r="E409" s="35"/>
      <c r="F409" s="26"/>
    </row>
    <row r="410" spans="1:6" ht="52.8" x14ac:dyDescent="0.25">
      <c r="A410" s="62"/>
      <c r="B410" s="58" t="s">
        <v>236</v>
      </c>
      <c r="C410" s="62"/>
      <c r="D410" s="61"/>
      <c r="E410" s="53"/>
      <c r="F410" s="54"/>
    </row>
    <row r="411" spans="1:6" ht="25.2" customHeight="1" x14ac:dyDescent="0.25">
      <c r="A411" s="32">
        <v>39.1</v>
      </c>
      <c r="B411" s="33" t="s">
        <v>143</v>
      </c>
      <c r="C411" s="32" t="s">
        <v>86</v>
      </c>
      <c r="D411" s="34">
        <v>1</v>
      </c>
      <c r="E411" s="35"/>
      <c r="F411" s="26"/>
    </row>
    <row r="412" spans="1:6" ht="40.049999999999997" customHeight="1" x14ac:dyDescent="0.25">
      <c r="A412" s="234">
        <v>39.200000000000003</v>
      </c>
      <c r="B412" s="233" t="s">
        <v>1039</v>
      </c>
      <c r="C412" s="234" t="s">
        <v>86</v>
      </c>
      <c r="D412" s="236">
        <v>2</v>
      </c>
      <c r="E412" s="218"/>
      <c r="F412" s="219"/>
    </row>
    <row r="413" spans="1:6" ht="42" customHeight="1" x14ac:dyDescent="0.25">
      <c r="A413" s="32">
        <v>39.299999999999997</v>
      </c>
      <c r="B413" s="33" t="s">
        <v>196</v>
      </c>
      <c r="C413" s="32" t="s">
        <v>86</v>
      </c>
      <c r="D413" s="34">
        <v>1</v>
      </c>
      <c r="E413" s="35"/>
      <c r="F413" s="26"/>
    </row>
    <row r="414" spans="1:6" ht="43.5" customHeight="1" x14ac:dyDescent="0.25">
      <c r="A414" s="32">
        <v>39.4</v>
      </c>
      <c r="B414" s="33" t="s">
        <v>146</v>
      </c>
      <c r="C414" s="32" t="s">
        <v>14</v>
      </c>
      <c r="D414" s="34">
        <v>8</v>
      </c>
      <c r="E414" s="35"/>
      <c r="F414" s="26"/>
    </row>
    <row r="415" spans="1:6" ht="39.6" x14ac:dyDescent="0.25">
      <c r="A415" s="32">
        <v>39.5</v>
      </c>
      <c r="B415" s="33" t="s">
        <v>200</v>
      </c>
      <c r="C415" s="32" t="s">
        <v>86</v>
      </c>
      <c r="D415" s="34">
        <v>1</v>
      </c>
      <c r="E415" s="35"/>
      <c r="F415" s="26"/>
    </row>
    <row r="416" spans="1:6" ht="41.4" customHeight="1" x14ac:dyDescent="0.25">
      <c r="A416" s="32">
        <v>39.6</v>
      </c>
      <c r="B416" s="33" t="s">
        <v>148</v>
      </c>
      <c r="C416" s="32" t="s">
        <v>86</v>
      </c>
      <c r="D416" s="34">
        <v>1</v>
      </c>
      <c r="E416" s="35"/>
      <c r="F416" s="26"/>
    </row>
    <row r="417" spans="1:6" ht="26.4" x14ac:dyDescent="0.25">
      <c r="A417" s="32">
        <v>39.700000000000003</v>
      </c>
      <c r="B417" s="33" t="s">
        <v>149</v>
      </c>
      <c r="C417" s="32" t="s">
        <v>86</v>
      </c>
      <c r="D417" s="34">
        <v>1</v>
      </c>
      <c r="E417" s="35"/>
      <c r="F417" s="26"/>
    </row>
    <row r="418" spans="1:6" ht="22.2" customHeight="1" x14ac:dyDescent="0.25">
      <c r="A418" s="32">
        <v>39.799999999999997</v>
      </c>
      <c r="B418" s="33" t="s">
        <v>150</v>
      </c>
      <c r="C418" s="32" t="s">
        <v>86</v>
      </c>
      <c r="D418" s="34">
        <v>1</v>
      </c>
      <c r="E418" s="35"/>
      <c r="F418" s="26"/>
    </row>
    <row r="419" spans="1:6" ht="25.2" customHeight="1" x14ac:dyDescent="0.25">
      <c r="A419" s="23"/>
      <c r="B419" s="24" t="s">
        <v>82</v>
      </c>
      <c r="C419" s="23"/>
      <c r="D419" s="23"/>
      <c r="E419" s="25"/>
      <c r="F419" s="26"/>
    </row>
    <row r="420" spans="1:6" x14ac:dyDescent="0.25">
      <c r="A420" s="261" t="s">
        <v>106</v>
      </c>
      <c r="B420" s="261"/>
      <c r="C420" s="261"/>
      <c r="D420" s="261"/>
      <c r="E420" s="261"/>
      <c r="F420" s="261"/>
    </row>
    <row r="421" spans="1:6" ht="26.4" x14ac:dyDescent="0.25">
      <c r="A421" s="66" t="s">
        <v>2</v>
      </c>
      <c r="B421" s="66" t="s">
        <v>11</v>
      </c>
      <c r="C421" s="66" t="s">
        <v>0</v>
      </c>
      <c r="D421" s="66" t="s">
        <v>51</v>
      </c>
      <c r="E421" s="67" t="s">
        <v>24</v>
      </c>
      <c r="F421" s="67" t="s">
        <v>58</v>
      </c>
    </row>
    <row r="422" spans="1:6" ht="30" customHeight="1" x14ac:dyDescent="0.25">
      <c r="A422" s="23"/>
      <c r="B422" s="24" t="s">
        <v>41</v>
      </c>
      <c r="C422" s="23"/>
      <c r="D422" s="23"/>
      <c r="E422" s="25"/>
      <c r="F422" s="26"/>
    </row>
    <row r="423" spans="1:6" ht="52.8" x14ac:dyDescent="0.25">
      <c r="A423" s="57"/>
      <c r="B423" s="58" t="s">
        <v>237</v>
      </c>
      <c r="C423" s="57"/>
      <c r="D423" s="59"/>
      <c r="E423" s="60"/>
      <c r="F423" s="54"/>
    </row>
    <row r="424" spans="1:6" ht="24" customHeight="1" x14ac:dyDescent="0.25">
      <c r="A424" s="32">
        <v>40.1</v>
      </c>
      <c r="B424" s="33" t="s">
        <v>143</v>
      </c>
      <c r="C424" s="32" t="s">
        <v>86</v>
      </c>
      <c r="D424" s="34">
        <v>1</v>
      </c>
      <c r="E424" s="35"/>
      <c r="F424" s="26"/>
    </row>
    <row r="425" spans="1:6" ht="49.05" customHeight="1" x14ac:dyDescent="0.25">
      <c r="A425" s="234">
        <v>40.200000000000003</v>
      </c>
      <c r="B425" s="233" t="s">
        <v>1041</v>
      </c>
      <c r="C425" s="234" t="s">
        <v>86</v>
      </c>
      <c r="D425" s="236">
        <v>2</v>
      </c>
      <c r="E425" s="218"/>
      <c r="F425" s="219"/>
    </row>
    <row r="426" spans="1:6" ht="51" customHeight="1" x14ac:dyDescent="0.25">
      <c r="A426" s="32">
        <v>40.299999999999997</v>
      </c>
      <c r="B426" s="33" t="s">
        <v>198</v>
      </c>
      <c r="C426" s="32" t="s">
        <v>86</v>
      </c>
      <c r="D426" s="34">
        <v>1</v>
      </c>
      <c r="E426" s="35"/>
      <c r="F426" s="26"/>
    </row>
    <row r="427" spans="1:6" ht="43.8" customHeight="1" x14ac:dyDescent="0.25">
      <c r="A427" s="32">
        <v>40.4</v>
      </c>
      <c r="B427" s="33" t="s">
        <v>146</v>
      </c>
      <c r="C427" s="32" t="s">
        <v>14</v>
      </c>
      <c r="D427" s="34">
        <v>8</v>
      </c>
      <c r="E427" s="35"/>
      <c r="F427" s="26"/>
    </row>
    <row r="428" spans="1:6" ht="45" customHeight="1" x14ac:dyDescent="0.25">
      <c r="A428" s="32">
        <v>40.5</v>
      </c>
      <c r="B428" s="33" t="s">
        <v>147</v>
      </c>
      <c r="C428" s="32" t="s">
        <v>86</v>
      </c>
      <c r="D428" s="34">
        <v>1</v>
      </c>
      <c r="E428" s="35"/>
      <c r="F428" s="26"/>
    </row>
    <row r="429" spans="1:6" ht="38.4" customHeight="1" x14ac:dyDescent="0.25">
      <c r="A429" s="32">
        <v>40.6</v>
      </c>
      <c r="B429" s="33" t="s">
        <v>148</v>
      </c>
      <c r="C429" s="32" t="s">
        <v>86</v>
      </c>
      <c r="D429" s="34">
        <v>1</v>
      </c>
      <c r="E429" s="35"/>
      <c r="F429" s="26"/>
    </row>
    <row r="430" spans="1:6" ht="26.4" x14ac:dyDescent="0.25">
      <c r="A430" s="32">
        <v>40.700000000000003</v>
      </c>
      <c r="B430" s="33" t="s">
        <v>149</v>
      </c>
      <c r="C430" s="32" t="s">
        <v>86</v>
      </c>
      <c r="D430" s="34">
        <v>1</v>
      </c>
      <c r="E430" s="35"/>
      <c r="F430" s="26"/>
    </row>
    <row r="431" spans="1:6" ht="30" customHeight="1" x14ac:dyDescent="0.25">
      <c r="A431" s="32">
        <v>40.799999999999997</v>
      </c>
      <c r="B431" s="33" t="s">
        <v>150</v>
      </c>
      <c r="C431" s="32" t="s">
        <v>86</v>
      </c>
      <c r="D431" s="34">
        <v>1</v>
      </c>
      <c r="E431" s="35"/>
      <c r="F431" s="26"/>
    </row>
    <row r="432" spans="1:6" ht="52.8" x14ac:dyDescent="0.25">
      <c r="A432" s="57"/>
      <c r="B432" s="58" t="s">
        <v>238</v>
      </c>
      <c r="C432" s="57"/>
      <c r="D432" s="61"/>
      <c r="E432" s="53"/>
      <c r="F432" s="54"/>
    </row>
    <row r="433" spans="1:6" ht="30" customHeight="1" x14ac:dyDescent="0.25">
      <c r="A433" s="32">
        <v>41.1</v>
      </c>
      <c r="B433" s="33" t="s">
        <v>143</v>
      </c>
      <c r="C433" s="32" t="s">
        <v>86</v>
      </c>
      <c r="D433" s="34">
        <v>1</v>
      </c>
      <c r="E433" s="35"/>
      <c r="F433" s="26"/>
    </row>
    <row r="434" spans="1:6" ht="49.95" customHeight="1" x14ac:dyDescent="0.25">
      <c r="A434" s="234">
        <v>41.2</v>
      </c>
      <c r="B434" s="233" t="s">
        <v>1044</v>
      </c>
      <c r="C434" s="234" t="s">
        <v>86</v>
      </c>
      <c r="D434" s="236">
        <v>2</v>
      </c>
      <c r="E434" s="218"/>
      <c r="F434" s="219"/>
    </row>
    <row r="435" spans="1:6" ht="46.05" customHeight="1" x14ac:dyDescent="0.25">
      <c r="A435" s="32">
        <v>41.3</v>
      </c>
      <c r="B435" s="33" t="s">
        <v>209</v>
      </c>
      <c r="C435" s="32" t="s">
        <v>86</v>
      </c>
      <c r="D435" s="34">
        <v>1</v>
      </c>
      <c r="E435" s="35"/>
      <c r="F435" s="26"/>
    </row>
    <row r="436" spans="1:6" ht="46.5" customHeight="1" x14ac:dyDescent="0.25">
      <c r="A436" s="32">
        <v>41.4</v>
      </c>
      <c r="B436" s="33" t="s">
        <v>146</v>
      </c>
      <c r="C436" s="32" t="s">
        <v>14</v>
      </c>
      <c r="D436" s="34">
        <v>8</v>
      </c>
      <c r="E436" s="35"/>
      <c r="F436" s="26"/>
    </row>
    <row r="437" spans="1:6" ht="46.5" customHeight="1" x14ac:dyDescent="0.25">
      <c r="A437" s="32">
        <v>41.5</v>
      </c>
      <c r="B437" s="33" t="s">
        <v>239</v>
      </c>
      <c r="C437" s="32" t="s">
        <v>86</v>
      </c>
      <c r="D437" s="34">
        <v>1</v>
      </c>
      <c r="E437" s="35"/>
      <c r="F437" s="26"/>
    </row>
    <row r="438" spans="1:6" ht="38.4" customHeight="1" x14ac:dyDescent="0.25">
      <c r="A438" s="32">
        <v>41.6</v>
      </c>
      <c r="B438" s="33" t="s">
        <v>148</v>
      </c>
      <c r="C438" s="32" t="s">
        <v>86</v>
      </c>
      <c r="D438" s="34">
        <v>1</v>
      </c>
      <c r="E438" s="35"/>
      <c r="F438" s="26"/>
    </row>
    <row r="439" spans="1:6" ht="26.4" x14ac:dyDescent="0.25">
      <c r="A439" s="32">
        <v>41.7</v>
      </c>
      <c r="B439" s="33" t="s">
        <v>149</v>
      </c>
      <c r="C439" s="32" t="s">
        <v>86</v>
      </c>
      <c r="D439" s="34">
        <v>1</v>
      </c>
      <c r="E439" s="35"/>
      <c r="F439" s="26"/>
    </row>
    <row r="440" spans="1:6" ht="27" customHeight="1" x14ac:dyDescent="0.25">
      <c r="A440" s="32">
        <v>41.8</v>
      </c>
      <c r="B440" s="33" t="s">
        <v>150</v>
      </c>
      <c r="C440" s="32" t="s">
        <v>86</v>
      </c>
      <c r="D440" s="34">
        <v>1</v>
      </c>
      <c r="E440" s="35"/>
      <c r="F440" s="26"/>
    </row>
    <row r="441" spans="1:6" ht="22.95" customHeight="1" x14ac:dyDescent="0.25">
      <c r="A441" s="23"/>
      <c r="B441" s="24" t="s">
        <v>1013</v>
      </c>
      <c r="C441" s="23"/>
      <c r="D441" s="23"/>
      <c r="E441" s="25"/>
      <c r="F441" s="26"/>
    </row>
    <row r="442" spans="1:6" x14ac:dyDescent="0.25">
      <c r="A442" s="261" t="s">
        <v>106</v>
      </c>
      <c r="B442" s="261"/>
      <c r="C442" s="261"/>
      <c r="D442" s="261"/>
      <c r="E442" s="261"/>
      <c r="F442" s="261"/>
    </row>
    <row r="443" spans="1:6" ht="26.4" x14ac:dyDescent="0.25">
      <c r="A443" s="66" t="s">
        <v>2</v>
      </c>
      <c r="B443" s="66" t="s">
        <v>11</v>
      </c>
      <c r="C443" s="66" t="s">
        <v>0</v>
      </c>
      <c r="D443" s="66" t="s">
        <v>51</v>
      </c>
      <c r="E443" s="67" t="s">
        <v>24</v>
      </c>
      <c r="F443" s="67" t="s">
        <v>58</v>
      </c>
    </row>
    <row r="444" spans="1:6" x14ac:dyDescent="0.25">
      <c r="A444" s="52"/>
      <c r="B444" s="70" t="s">
        <v>240</v>
      </c>
      <c r="C444" s="52"/>
      <c r="D444" s="52"/>
      <c r="E444" s="60"/>
      <c r="F444" s="54"/>
    </row>
    <row r="445" spans="1:6" ht="26.4" x14ac:dyDescent="0.25">
      <c r="A445" s="62" t="s">
        <v>247</v>
      </c>
      <c r="B445" s="58" t="s">
        <v>241</v>
      </c>
      <c r="C445" s="57"/>
      <c r="D445" s="59"/>
      <c r="E445" s="60"/>
      <c r="F445" s="54"/>
    </row>
    <row r="446" spans="1:6" ht="66" x14ac:dyDescent="0.25">
      <c r="A446" s="57"/>
      <c r="B446" s="109" t="s">
        <v>242</v>
      </c>
      <c r="C446" s="57"/>
      <c r="D446" s="61"/>
      <c r="E446" s="53"/>
      <c r="F446" s="54"/>
    </row>
    <row r="447" spans="1:6" ht="26.4" x14ac:dyDescent="0.25">
      <c r="A447" s="32">
        <v>1.1000000000000001</v>
      </c>
      <c r="B447" s="33" t="s">
        <v>243</v>
      </c>
      <c r="C447" s="32" t="s">
        <v>86</v>
      </c>
      <c r="D447" s="34">
        <v>94</v>
      </c>
      <c r="E447" s="35"/>
      <c r="F447" s="26"/>
    </row>
    <row r="448" spans="1:6" ht="39.6" x14ac:dyDescent="0.25">
      <c r="A448" s="32">
        <v>1.2</v>
      </c>
      <c r="B448" s="33" t="s">
        <v>244</v>
      </c>
      <c r="C448" s="32" t="s">
        <v>86</v>
      </c>
      <c r="D448" s="34">
        <v>94</v>
      </c>
      <c r="E448" s="35"/>
      <c r="F448" s="26"/>
    </row>
    <row r="449" spans="1:6" ht="39.6" x14ac:dyDescent="0.25">
      <c r="A449" s="32">
        <v>1.3</v>
      </c>
      <c r="B449" s="33" t="s">
        <v>245</v>
      </c>
      <c r="C449" s="32" t="s">
        <v>86</v>
      </c>
      <c r="D449" s="34">
        <v>94</v>
      </c>
      <c r="E449" s="35"/>
      <c r="F449" s="26"/>
    </row>
    <row r="450" spans="1:6" ht="25.2" customHeight="1" x14ac:dyDescent="0.25">
      <c r="A450" s="32">
        <v>1.4</v>
      </c>
      <c r="B450" s="33" t="s">
        <v>246</v>
      </c>
      <c r="C450" s="32" t="s">
        <v>86</v>
      </c>
      <c r="D450" s="34">
        <v>94</v>
      </c>
      <c r="E450" s="35"/>
      <c r="F450" s="26"/>
    </row>
    <row r="451" spans="1:6" ht="26.4" x14ac:dyDescent="0.25">
      <c r="A451" s="62" t="s">
        <v>247</v>
      </c>
      <c r="B451" s="58" t="s">
        <v>248</v>
      </c>
      <c r="C451" s="57"/>
      <c r="D451" s="61"/>
      <c r="E451" s="53"/>
      <c r="F451" s="54"/>
    </row>
    <row r="452" spans="1:6" ht="26.4" x14ac:dyDescent="0.25">
      <c r="A452" s="32">
        <v>2.1</v>
      </c>
      <c r="B452" s="33" t="s">
        <v>243</v>
      </c>
      <c r="C452" s="32" t="s">
        <v>86</v>
      </c>
      <c r="D452" s="34">
        <v>20</v>
      </c>
      <c r="E452" s="35"/>
      <c r="F452" s="26"/>
    </row>
    <row r="453" spans="1:6" ht="39.6" x14ac:dyDescent="0.25">
      <c r="A453" s="32">
        <v>2.2000000000000002</v>
      </c>
      <c r="B453" s="33" t="s">
        <v>249</v>
      </c>
      <c r="C453" s="32" t="s">
        <v>86</v>
      </c>
      <c r="D453" s="34">
        <v>20</v>
      </c>
      <c r="E453" s="35"/>
      <c r="F453" s="26"/>
    </row>
    <row r="454" spans="1:6" ht="39.6" x14ac:dyDescent="0.25">
      <c r="A454" s="32">
        <v>2.2999999999999998</v>
      </c>
      <c r="B454" s="33" t="s">
        <v>250</v>
      </c>
      <c r="C454" s="32" t="s">
        <v>86</v>
      </c>
      <c r="D454" s="34">
        <v>20</v>
      </c>
      <c r="E454" s="35"/>
      <c r="F454" s="26"/>
    </row>
    <row r="455" spans="1:6" ht="31.95" customHeight="1" x14ac:dyDescent="0.25">
      <c r="A455" s="32">
        <v>2.4</v>
      </c>
      <c r="B455" s="33" t="s">
        <v>246</v>
      </c>
      <c r="C455" s="32" t="s">
        <v>86</v>
      </c>
      <c r="D455" s="34">
        <v>20</v>
      </c>
      <c r="E455" s="35"/>
      <c r="F455" s="26"/>
    </row>
    <row r="456" spans="1:6" ht="20.399999999999999" customHeight="1" x14ac:dyDescent="0.25">
      <c r="A456" s="23"/>
      <c r="B456" s="24" t="s">
        <v>1013</v>
      </c>
      <c r="C456" s="23"/>
      <c r="D456" s="23"/>
      <c r="E456" s="25"/>
      <c r="F456" s="26"/>
    </row>
    <row r="457" spans="1:6" x14ac:dyDescent="0.25">
      <c r="A457" s="261" t="s">
        <v>106</v>
      </c>
      <c r="B457" s="261"/>
      <c r="C457" s="261"/>
      <c r="D457" s="261"/>
      <c r="E457" s="261"/>
      <c r="F457" s="261"/>
    </row>
    <row r="458" spans="1:6" ht="26.4" x14ac:dyDescent="0.25">
      <c r="A458" s="66" t="s">
        <v>2</v>
      </c>
      <c r="B458" s="66" t="s">
        <v>11</v>
      </c>
      <c r="C458" s="66" t="s">
        <v>0</v>
      </c>
      <c r="D458" s="66" t="s">
        <v>51</v>
      </c>
      <c r="E458" s="67" t="s">
        <v>24</v>
      </c>
      <c r="F458" s="67" t="s">
        <v>58</v>
      </c>
    </row>
    <row r="459" spans="1:6" x14ac:dyDescent="0.25">
      <c r="A459" s="50" t="s">
        <v>266</v>
      </c>
      <c r="B459" s="70" t="s">
        <v>251</v>
      </c>
      <c r="C459" s="52"/>
      <c r="D459" s="52"/>
      <c r="E459" s="60"/>
      <c r="F459" s="54"/>
    </row>
    <row r="460" spans="1:6" ht="26.4" x14ac:dyDescent="0.25">
      <c r="A460" s="23">
        <f>1+0.1</f>
        <v>1.1000000000000001</v>
      </c>
      <c r="B460" s="37" t="s">
        <v>252</v>
      </c>
      <c r="C460" s="23" t="s">
        <v>14</v>
      </c>
      <c r="D460" s="23">
        <v>25000</v>
      </c>
      <c r="E460" s="25"/>
      <c r="F460" s="26"/>
    </row>
    <row r="461" spans="1:6" ht="30" customHeight="1" x14ac:dyDescent="0.25">
      <c r="A461" s="23">
        <f t="shared" ref="A461:A467" si="0">A460+0.1</f>
        <v>1.2000000000000002</v>
      </c>
      <c r="B461" s="37" t="s">
        <v>253</v>
      </c>
      <c r="C461" s="23" t="s">
        <v>278</v>
      </c>
      <c r="D461" s="23">
        <v>4500</v>
      </c>
      <c r="E461" s="35"/>
      <c r="F461" s="26"/>
    </row>
    <row r="462" spans="1:6" ht="26.4" x14ac:dyDescent="0.25">
      <c r="A462" s="23">
        <f t="shared" si="0"/>
        <v>1.3000000000000003</v>
      </c>
      <c r="B462" s="37" t="s">
        <v>254</v>
      </c>
      <c r="C462" s="23" t="s">
        <v>14</v>
      </c>
      <c r="D462" s="23">
        <v>25000</v>
      </c>
      <c r="E462" s="31"/>
      <c r="F462" s="26"/>
    </row>
    <row r="463" spans="1:6" ht="14.4" x14ac:dyDescent="0.25">
      <c r="A463" s="23">
        <f t="shared" si="0"/>
        <v>1.4000000000000004</v>
      </c>
      <c r="B463" s="37" t="s">
        <v>255</v>
      </c>
      <c r="C463" s="23" t="s">
        <v>129</v>
      </c>
      <c r="D463" s="23">
        <f>(0.3*12500)</f>
        <v>3750</v>
      </c>
      <c r="E463" s="35"/>
      <c r="F463" s="26"/>
    </row>
    <row r="464" spans="1:6" ht="29.4" customHeight="1" x14ac:dyDescent="0.25">
      <c r="A464" s="23">
        <f t="shared" si="0"/>
        <v>1.5000000000000004</v>
      </c>
      <c r="B464" s="37" t="s">
        <v>256</v>
      </c>
      <c r="C464" s="23" t="s">
        <v>86</v>
      </c>
      <c r="D464" s="23">
        <v>25</v>
      </c>
      <c r="E464" s="31"/>
      <c r="F464" s="26"/>
    </row>
    <row r="465" spans="1:6" ht="39" customHeight="1" x14ac:dyDescent="0.25">
      <c r="A465" s="23">
        <f t="shared" si="0"/>
        <v>1.6000000000000005</v>
      </c>
      <c r="B465" s="37" t="s">
        <v>257</v>
      </c>
      <c r="C465" s="23" t="s">
        <v>86</v>
      </c>
      <c r="D465" s="23">
        <v>25</v>
      </c>
      <c r="E465" s="35"/>
      <c r="F465" s="26"/>
    </row>
    <row r="466" spans="1:6" ht="30" customHeight="1" x14ac:dyDescent="0.25">
      <c r="A466" s="23">
        <f t="shared" si="0"/>
        <v>1.7000000000000006</v>
      </c>
      <c r="B466" s="37" t="s">
        <v>258</v>
      </c>
      <c r="C466" s="23" t="s">
        <v>86</v>
      </c>
      <c r="D466" s="23">
        <v>10</v>
      </c>
      <c r="E466" s="35"/>
      <c r="F466" s="26"/>
    </row>
    <row r="467" spans="1:6" ht="31.2" customHeight="1" x14ac:dyDescent="0.25">
      <c r="A467" s="23">
        <f t="shared" si="0"/>
        <v>1.8000000000000007</v>
      </c>
      <c r="B467" s="37" t="s">
        <v>259</v>
      </c>
      <c r="C467" s="23" t="s">
        <v>86</v>
      </c>
      <c r="D467" s="23">
        <v>15</v>
      </c>
      <c r="E467" s="35"/>
      <c r="F467" s="26"/>
    </row>
    <row r="468" spans="1:6" ht="28.2" customHeight="1" x14ac:dyDescent="0.25">
      <c r="A468" s="126">
        <f>1.9</f>
        <v>1.9</v>
      </c>
      <c r="B468" s="37" t="s">
        <v>260</v>
      </c>
      <c r="C468" s="23" t="s">
        <v>86</v>
      </c>
      <c r="D468" s="23">
        <v>2</v>
      </c>
      <c r="E468" s="35"/>
      <c r="F468" s="26"/>
    </row>
    <row r="469" spans="1:6" ht="30.6" customHeight="1" x14ac:dyDescent="0.25">
      <c r="A469" s="101">
        <v>1.1000000000000001</v>
      </c>
      <c r="B469" s="37" t="s">
        <v>261</v>
      </c>
      <c r="C469" s="23" t="s">
        <v>86</v>
      </c>
      <c r="D469" s="23">
        <v>360</v>
      </c>
      <c r="E469" s="35"/>
      <c r="F469" s="26"/>
    </row>
    <row r="470" spans="1:6" ht="22.2" customHeight="1" x14ac:dyDescent="0.25">
      <c r="A470" s="101">
        <v>1.1100000000000001</v>
      </c>
      <c r="B470" s="37" t="s">
        <v>262</v>
      </c>
      <c r="C470" s="23" t="s">
        <v>86</v>
      </c>
      <c r="D470" s="23">
        <v>360</v>
      </c>
      <c r="E470" s="35"/>
      <c r="F470" s="26"/>
    </row>
    <row r="471" spans="1:6" ht="52.8" x14ac:dyDescent="0.25">
      <c r="A471" s="101">
        <f>A470+0.01</f>
        <v>1.1200000000000001</v>
      </c>
      <c r="B471" s="37" t="s">
        <v>263</v>
      </c>
      <c r="C471" s="23" t="s">
        <v>103</v>
      </c>
      <c r="D471" s="23">
        <v>1</v>
      </c>
      <c r="E471" s="35"/>
      <c r="F471" s="26"/>
    </row>
    <row r="472" spans="1:6" ht="87" customHeight="1" x14ac:dyDescent="0.25">
      <c r="A472" s="101">
        <f>A471+0.01</f>
        <v>1.1300000000000001</v>
      </c>
      <c r="B472" s="37" t="s">
        <v>264</v>
      </c>
      <c r="C472" s="23" t="s">
        <v>86</v>
      </c>
      <c r="D472" s="23">
        <v>1</v>
      </c>
      <c r="E472" s="35"/>
      <c r="F472" s="26"/>
    </row>
    <row r="473" spans="1:6" ht="31.2" customHeight="1" x14ac:dyDescent="0.25">
      <c r="A473" s="23">
        <v>1.1399999999999999</v>
      </c>
      <c r="B473" s="37" t="s">
        <v>265</v>
      </c>
      <c r="C473" s="23" t="s">
        <v>86</v>
      </c>
      <c r="D473" s="23">
        <v>2</v>
      </c>
      <c r="E473" s="35"/>
      <c r="F473" s="26"/>
    </row>
    <row r="474" spans="1:6" ht="24.6" customHeight="1" x14ac:dyDescent="0.25">
      <c r="A474" s="12"/>
      <c r="B474" s="24" t="s">
        <v>1013</v>
      </c>
      <c r="C474" s="23"/>
      <c r="D474" s="23"/>
      <c r="E474" s="25"/>
      <c r="F474" s="17"/>
    </row>
    <row r="475" spans="1:6" x14ac:dyDescent="0.25">
      <c r="A475" s="261" t="s">
        <v>106</v>
      </c>
      <c r="B475" s="261"/>
      <c r="C475" s="261"/>
      <c r="D475" s="261"/>
      <c r="E475" s="261"/>
      <c r="F475" s="261"/>
    </row>
    <row r="476" spans="1:6" ht="26.4" x14ac:dyDescent="0.25">
      <c r="A476" s="66" t="s">
        <v>2</v>
      </c>
      <c r="B476" s="66" t="s">
        <v>11</v>
      </c>
      <c r="C476" s="66" t="s">
        <v>0</v>
      </c>
      <c r="D476" s="66" t="s">
        <v>51</v>
      </c>
      <c r="E476" s="67" t="s">
        <v>24</v>
      </c>
      <c r="F476" s="67" t="s">
        <v>58</v>
      </c>
    </row>
    <row r="477" spans="1:6" s="5" customFormat="1" x14ac:dyDescent="0.25">
      <c r="A477" s="50" t="s">
        <v>268</v>
      </c>
      <c r="B477" s="51" t="s">
        <v>267</v>
      </c>
      <c r="C477" s="50"/>
      <c r="D477" s="50"/>
      <c r="E477" s="71"/>
      <c r="F477" s="65"/>
    </row>
    <row r="478" spans="1:6" ht="26.4" customHeight="1" x14ac:dyDescent="0.25">
      <c r="A478" s="23">
        <v>1.1000000000000001</v>
      </c>
      <c r="B478" s="37" t="s">
        <v>269</v>
      </c>
      <c r="C478" s="23" t="s">
        <v>86</v>
      </c>
      <c r="D478" s="23">
        <v>4</v>
      </c>
      <c r="E478" s="35"/>
      <c r="F478" s="26"/>
    </row>
    <row r="479" spans="1:6" ht="25.95" customHeight="1" x14ac:dyDescent="0.25">
      <c r="A479" s="23">
        <v>1.2</v>
      </c>
      <c r="B479" s="37" t="s">
        <v>270</v>
      </c>
      <c r="C479" s="23" t="s">
        <v>86</v>
      </c>
      <c r="D479" s="23">
        <v>28</v>
      </c>
      <c r="E479" s="35"/>
      <c r="F479" s="26"/>
    </row>
    <row r="480" spans="1:6" ht="31.95" customHeight="1" x14ac:dyDescent="0.25">
      <c r="A480" s="23">
        <v>1.3</v>
      </c>
      <c r="B480" s="37" t="s">
        <v>271</v>
      </c>
      <c r="C480" s="23" t="s">
        <v>86</v>
      </c>
      <c r="D480" s="23">
        <v>2</v>
      </c>
      <c r="E480" s="35"/>
      <c r="F480" s="26"/>
    </row>
    <row r="481" spans="1:6" ht="25.2" customHeight="1" x14ac:dyDescent="0.25">
      <c r="A481" s="12"/>
      <c r="B481" s="24" t="s">
        <v>1013</v>
      </c>
      <c r="C481" s="23"/>
      <c r="D481" s="23"/>
      <c r="E481" s="25"/>
      <c r="F481" s="17"/>
    </row>
    <row r="482" spans="1:6" ht="24" customHeight="1" x14ac:dyDescent="0.25">
      <c r="A482" s="261" t="s">
        <v>106</v>
      </c>
      <c r="B482" s="261"/>
      <c r="C482" s="261"/>
      <c r="D482" s="261"/>
      <c r="E482" s="261"/>
      <c r="F482" s="261"/>
    </row>
    <row r="483" spans="1:6" ht="26.4" x14ac:dyDescent="0.25">
      <c r="A483" s="66" t="s">
        <v>2</v>
      </c>
      <c r="B483" s="66" t="s">
        <v>11</v>
      </c>
      <c r="C483" s="66" t="s">
        <v>0</v>
      </c>
      <c r="D483" s="66" t="s">
        <v>51</v>
      </c>
      <c r="E483" s="67" t="s">
        <v>24</v>
      </c>
      <c r="F483" s="67" t="s">
        <v>58</v>
      </c>
    </row>
    <row r="484" spans="1:6" ht="26.4" x14ac:dyDescent="0.25">
      <c r="A484" s="66" t="s">
        <v>277</v>
      </c>
      <c r="B484" s="51" t="s">
        <v>272</v>
      </c>
      <c r="C484" s="62" t="s">
        <v>1</v>
      </c>
      <c r="D484" s="63"/>
      <c r="E484" s="64"/>
      <c r="F484" s="65"/>
    </row>
    <row r="485" spans="1:6" ht="39.6" x14ac:dyDescent="0.25">
      <c r="A485" s="23">
        <v>1.1000000000000001</v>
      </c>
      <c r="B485" s="37" t="s">
        <v>280</v>
      </c>
      <c r="C485" s="23" t="s">
        <v>86</v>
      </c>
      <c r="D485" s="23">
        <v>5</v>
      </c>
      <c r="E485" s="35"/>
      <c r="F485" s="26"/>
    </row>
    <row r="486" spans="1:6" ht="105.6" x14ac:dyDescent="0.25">
      <c r="A486" s="23">
        <f>A485+0.1</f>
        <v>1.2000000000000002</v>
      </c>
      <c r="B486" s="37" t="s">
        <v>281</v>
      </c>
      <c r="C486" s="23" t="s">
        <v>103</v>
      </c>
      <c r="D486" s="23">
        <v>1</v>
      </c>
      <c r="E486" s="35"/>
      <c r="F486" s="26"/>
    </row>
    <row r="487" spans="1:6" ht="53.4" customHeight="1" x14ac:dyDescent="0.25">
      <c r="A487" s="23">
        <f>A486+0.1</f>
        <v>1.3000000000000003</v>
      </c>
      <c r="B487" s="37" t="s">
        <v>274</v>
      </c>
      <c r="C487" s="23" t="s">
        <v>103</v>
      </c>
      <c r="D487" s="23">
        <v>1</v>
      </c>
      <c r="E487" s="35"/>
      <c r="F487" s="26"/>
    </row>
    <row r="488" spans="1:6" ht="26.4" x14ac:dyDescent="0.25">
      <c r="A488" s="23">
        <f>A487+0.1</f>
        <v>1.4000000000000004</v>
      </c>
      <c r="B488" s="37" t="s">
        <v>275</v>
      </c>
      <c r="C488" s="23" t="s">
        <v>103</v>
      </c>
      <c r="D488" s="23">
        <v>1</v>
      </c>
      <c r="E488" s="35"/>
      <c r="F488" s="26"/>
    </row>
    <row r="489" spans="1:6" ht="21" customHeight="1" x14ac:dyDescent="0.25">
      <c r="A489" s="23">
        <f>A488+0.1</f>
        <v>1.5000000000000004</v>
      </c>
      <c r="B489" s="37" t="s">
        <v>276</v>
      </c>
      <c r="C489" s="23" t="s">
        <v>103</v>
      </c>
      <c r="D489" s="23">
        <v>1</v>
      </c>
      <c r="E489" s="35"/>
      <c r="F489" s="26"/>
    </row>
    <row r="490" spans="1:6" ht="23.4" customHeight="1" x14ac:dyDescent="0.25">
      <c r="A490" s="12"/>
      <c r="B490" s="24" t="s">
        <v>1013</v>
      </c>
      <c r="C490" s="23"/>
      <c r="D490" s="23"/>
      <c r="E490" s="25"/>
      <c r="F490" s="17"/>
    </row>
  </sheetData>
  <mergeCells count="22">
    <mergeCell ref="A482:F482"/>
    <mergeCell ref="A1:F1"/>
    <mergeCell ref="A24:F24"/>
    <mergeCell ref="A46:F46"/>
    <mergeCell ref="A68:F68"/>
    <mergeCell ref="A90:F90"/>
    <mergeCell ref="A112:F112"/>
    <mergeCell ref="A135:F135"/>
    <mergeCell ref="A157:F157"/>
    <mergeCell ref="A179:F179"/>
    <mergeCell ref="A211:F211"/>
    <mergeCell ref="A242:F242"/>
    <mergeCell ref="A264:F264"/>
    <mergeCell ref="A357:F357"/>
    <mergeCell ref="A475:F475"/>
    <mergeCell ref="A457:F457"/>
    <mergeCell ref="B134:F134"/>
    <mergeCell ref="A326:F326"/>
    <mergeCell ref="A295:F295"/>
    <mergeCell ref="A442:F442"/>
    <mergeCell ref="A420:F420"/>
    <mergeCell ref="A389:F389"/>
  </mergeCells>
  <phoneticPr fontId="15" type="noConversion"/>
  <pageMargins left="0.59055118110236215" right="0.23622047244094485" top="0.4724409448818897" bottom="0.24015748031496059" header="0.31496062992125989" footer="0.31496062992125989"/>
  <pageSetup paperSize="9" scale="71" fitToHeight="0" orientation="portrait" r:id="rId1"/>
  <rowBreaks count="18" manualBreakCount="18">
    <brk id="23" max="5" man="1"/>
    <brk id="45" max="5" man="1"/>
    <brk id="67" max="5" man="1"/>
    <brk id="89" max="5" man="1"/>
    <brk id="111" max="5" man="1"/>
    <brk id="133" max="16383" man="1"/>
    <brk id="156" max="5" man="1"/>
    <brk id="178" max="5" man="1"/>
    <brk id="210" max="5" man="1"/>
    <brk id="241" max="5" man="1"/>
    <brk id="263" max="5" man="1"/>
    <brk id="294" max="5" man="1"/>
    <brk id="325" max="16383" man="1"/>
    <brk id="356" max="5" man="1"/>
    <brk id="388" max="5" man="1"/>
    <brk id="419" max="5" man="1"/>
    <brk id="441" max="5" man="1"/>
    <brk id="474"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G10"/>
  <sheetViews>
    <sheetView view="pageBreakPreview" zoomScaleNormal="100" zoomScaleSheetLayoutView="100" workbookViewId="0">
      <selection activeCell="B9" sqref="B9:C9"/>
    </sheetView>
  </sheetViews>
  <sheetFormatPr defaultColWidth="8.88671875" defaultRowHeight="13.2" x14ac:dyDescent="0.25"/>
  <cols>
    <col min="1" max="2" width="8.33203125" style="10" customWidth="1"/>
    <col min="3" max="3" width="32.33203125" style="10" customWidth="1"/>
    <col min="4" max="4" width="8.44140625" style="10" customWidth="1"/>
    <col min="5" max="6" width="11.33203125" style="10" customWidth="1"/>
    <col min="7" max="7" width="38" style="16" customWidth="1"/>
    <col min="8" max="8" width="5.44140625" style="10" customWidth="1"/>
    <col min="9" max="16384" width="8.88671875" style="10"/>
  </cols>
  <sheetData>
    <row r="1" spans="1:7" x14ac:dyDescent="0.25">
      <c r="A1" s="270" t="s">
        <v>106</v>
      </c>
      <c r="B1" s="271"/>
      <c r="C1" s="271"/>
      <c r="D1" s="272"/>
      <c r="E1" s="273"/>
      <c r="F1" s="273"/>
      <c r="G1" s="273"/>
    </row>
    <row r="2" spans="1:7" ht="26.4" x14ac:dyDescent="0.25">
      <c r="A2" s="147"/>
      <c r="B2" s="274" t="s">
        <v>11</v>
      </c>
      <c r="C2" s="274"/>
      <c r="D2" s="275"/>
      <c r="E2" s="274"/>
      <c r="F2" s="274"/>
      <c r="G2" s="67" t="s">
        <v>58</v>
      </c>
    </row>
    <row r="3" spans="1:7" x14ac:dyDescent="0.25">
      <c r="A3" s="141"/>
      <c r="B3" s="251" t="s">
        <v>106</v>
      </c>
      <c r="C3" s="276"/>
      <c r="D3" s="277"/>
      <c r="E3" s="276"/>
      <c r="F3" s="252"/>
      <c r="G3" s="14"/>
    </row>
    <row r="4" spans="1:7" ht="20.399999999999999" customHeight="1" x14ac:dyDescent="0.25">
      <c r="A4" s="148" t="s">
        <v>108</v>
      </c>
      <c r="B4" s="265" t="s">
        <v>282</v>
      </c>
      <c r="C4" s="265"/>
      <c r="D4" s="266"/>
      <c r="E4" s="265"/>
      <c r="F4" s="265"/>
      <c r="G4" s="41"/>
    </row>
    <row r="5" spans="1:7" ht="31.2" customHeight="1" x14ac:dyDescent="0.25">
      <c r="A5" s="148" t="s">
        <v>124</v>
      </c>
      <c r="B5" s="265" t="s">
        <v>283</v>
      </c>
      <c r="C5" s="265"/>
      <c r="D5" s="266"/>
      <c r="E5" s="265"/>
      <c r="F5" s="265"/>
      <c r="G5" s="41"/>
    </row>
    <row r="6" spans="1:7" ht="30" customHeight="1" x14ac:dyDescent="0.25">
      <c r="A6" s="148" t="s">
        <v>247</v>
      </c>
      <c r="B6" s="265" t="s">
        <v>284</v>
      </c>
      <c r="C6" s="265"/>
      <c r="D6" s="266"/>
      <c r="E6" s="265"/>
      <c r="F6" s="265"/>
      <c r="G6" s="41"/>
    </row>
    <row r="7" spans="1:7" ht="19.95" customHeight="1" x14ac:dyDescent="0.25">
      <c r="A7" s="148" t="s">
        <v>266</v>
      </c>
      <c r="B7" s="265" t="s">
        <v>251</v>
      </c>
      <c r="C7" s="265"/>
      <c r="D7" s="266"/>
      <c r="E7" s="265"/>
      <c r="F7" s="265"/>
      <c r="G7" s="41"/>
    </row>
    <row r="8" spans="1:7" ht="25.2" customHeight="1" x14ac:dyDescent="0.25">
      <c r="A8" s="148" t="s">
        <v>268</v>
      </c>
      <c r="B8" s="265" t="s">
        <v>267</v>
      </c>
      <c r="C8" s="265"/>
      <c r="D8" s="266"/>
      <c r="E8" s="265"/>
      <c r="F8" s="265"/>
      <c r="G8" s="41"/>
    </row>
    <row r="9" spans="1:7" ht="24" customHeight="1" x14ac:dyDescent="0.25">
      <c r="A9" s="148" t="s">
        <v>277</v>
      </c>
      <c r="B9" s="265" t="s">
        <v>272</v>
      </c>
      <c r="C9" s="265"/>
      <c r="D9" s="266"/>
      <c r="E9" s="265"/>
      <c r="F9" s="265"/>
      <c r="G9" s="41"/>
    </row>
    <row r="10" spans="1:7" ht="28.2" customHeight="1" x14ac:dyDescent="0.25">
      <c r="A10" s="267" t="s">
        <v>285</v>
      </c>
      <c r="B10" s="268"/>
      <c r="C10" s="268"/>
      <c r="D10" s="269"/>
      <c r="E10" s="268"/>
      <c r="F10" s="268"/>
      <c r="G10" s="15"/>
    </row>
  </sheetData>
  <mergeCells count="10">
    <mergeCell ref="B7:F7"/>
    <mergeCell ref="B8:F8"/>
    <mergeCell ref="B9:F9"/>
    <mergeCell ref="A10:F10"/>
    <mergeCell ref="A1:G1"/>
    <mergeCell ref="B2:F2"/>
    <mergeCell ref="B4:F4"/>
    <mergeCell ref="B5:F5"/>
    <mergeCell ref="B3:F3"/>
    <mergeCell ref="B6:F6"/>
  </mergeCells>
  <pageMargins left="0.59055118110236215" right="0.23622047244094485" top="0.4724409448818897" bottom="0.24015748031496059" header="0.31496062992125989" footer="0.31496062992125989"/>
  <pageSetup paperSize="9" scale="82"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42563-724A-42EF-BEB7-622B337B610C}">
  <sheetPr>
    <pageSetUpPr fitToPage="1"/>
  </sheetPr>
  <dimension ref="A1:H48"/>
  <sheetViews>
    <sheetView view="pageBreakPreview" topLeftCell="A31" zoomScaleNormal="100" zoomScaleSheetLayoutView="100" workbookViewId="0">
      <selection activeCell="B9" sqref="B9:C9"/>
    </sheetView>
  </sheetViews>
  <sheetFormatPr defaultColWidth="8.6640625" defaultRowHeight="13.2" x14ac:dyDescent="0.25"/>
  <cols>
    <col min="1" max="1" width="8.33203125" style="9" customWidth="1"/>
    <col min="2" max="2" width="40.33203125" style="18" customWidth="1"/>
    <col min="3" max="3" width="8.44140625" style="18" customWidth="1"/>
    <col min="4" max="4" width="11.33203125" style="18" customWidth="1"/>
    <col min="5" max="5" width="22.109375" style="18" customWidth="1"/>
    <col min="6" max="6" width="33.33203125" style="18" customWidth="1"/>
    <col min="7" max="7" width="40.6640625" style="8" hidden="1" customWidth="1"/>
    <col min="8" max="8" width="8.6640625" style="6"/>
    <col min="9" max="16384" width="8.6640625" style="8"/>
  </cols>
  <sheetData>
    <row r="1" spans="1:8" x14ac:dyDescent="0.25">
      <c r="A1" s="279" t="s">
        <v>286</v>
      </c>
      <c r="B1" s="280"/>
      <c r="C1" s="280"/>
      <c r="D1" s="281"/>
      <c r="E1" s="282"/>
      <c r="F1" s="282"/>
      <c r="G1" s="282"/>
    </row>
    <row r="2" spans="1:8" ht="26.4" x14ac:dyDescent="0.25">
      <c r="A2" s="175" t="s">
        <v>2</v>
      </c>
      <c r="B2" s="66" t="s">
        <v>11</v>
      </c>
      <c r="C2" s="66" t="s">
        <v>0</v>
      </c>
      <c r="D2" s="176" t="s">
        <v>51</v>
      </c>
      <c r="E2" s="66" t="s">
        <v>24</v>
      </c>
      <c r="F2" s="66" t="s">
        <v>58</v>
      </c>
      <c r="G2" s="129" t="s">
        <v>34</v>
      </c>
    </row>
    <row r="3" spans="1:8" x14ac:dyDescent="0.25">
      <c r="A3" s="163" t="s">
        <v>1</v>
      </c>
      <c r="B3" s="58" t="s">
        <v>286</v>
      </c>
      <c r="C3" s="57" t="s">
        <v>1</v>
      </c>
      <c r="D3" s="182"/>
      <c r="E3" s="87"/>
      <c r="F3" s="87"/>
      <c r="G3" s="131" t="s">
        <v>69</v>
      </c>
    </row>
    <row r="4" spans="1:8" x14ac:dyDescent="0.25">
      <c r="A4" s="160" t="s">
        <v>1</v>
      </c>
      <c r="B4" s="42" t="s">
        <v>3</v>
      </c>
      <c r="C4" s="32" t="s">
        <v>1</v>
      </c>
      <c r="D4" s="177"/>
      <c r="E4" s="74"/>
      <c r="F4" s="74"/>
      <c r="G4" s="131" t="s">
        <v>75</v>
      </c>
    </row>
    <row r="5" spans="1:8" ht="132" x14ac:dyDescent="0.25">
      <c r="A5" s="160" t="s">
        <v>1</v>
      </c>
      <c r="B5" s="33" t="s">
        <v>107</v>
      </c>
      <c r="C5" s="32" t="s">
        <v>1</v>
      </c>
      <c r="D5" s="177"/>
      <c r="E5" s="74"/>
      <c r="F5" s="74"/>
      <c r="G5" s="131" t="s">
        <v>4</v>
      </c>
    </row>
    <row r="6" spans="1:8" x14ac:dyDescent="0.25">
      <c r="A6" s="158" t="s">
        <v>71</v>
      </c>
      <c r="B6" s="58" t="s">
        <v>70</v>
      </c>
      <c r="C6" s="62" t="s">
        <v>1</v>
      </c>
      <c r="D6" s="178"/>
      <c r="E6" s="85"/>
      <c r="F6" s="85"/>
      <c r="G6" s="131" t="s">
        <v>68</v>
      </c>
    </row>
    <row r="7" spans="1:8" ht="24" customHeight="1" x14ac:dyDescent="0.25">
      <c r="A7" s="179"/>
      <c r="B7" s="42" t="s">
        <v>35</v>
      </c>
      <c r="C7" s="75" t="s">
        <v>1</v>
      </c>
      <c r="D7" s="180"/>
      <c r="E7" s="76"/>
      <c r="F7" s="76"/>
      <c r="G7" s="131" t="s">
        <v>77</v>
      </c>
    </row>
    <row r="8" spans="1:8" ht="105.6" x14ac:dyDescent="0.25">
      <c r="A8" s="160" t="s">
        <v>128</v>
      </c>
      <c r="B8" s="33" t="s">
        <v>109</v>
      </c>
      <c r="C8" s="32" t="s">
        <v>5</v>
      </c>
      <c r="D8" s="181">
        <v>1</v>
      </c>
      <c r="E8" s="26"/>
      <c r="F8" s="26"/>
      <c r="G8" s="131" t="s">
        <v>78</v>
      </c>
    </row>
    <row r="9" spans="1:8" ht="17.399999999999999" customHeight="1" x14ac:dyDescent="0.25">
      <c r="A9" s="163"/>
      <c r="B9" s="58" t="s">
        <v>79</v>
      </c>
      <c r="C9" s="57" t="s">
        <v>1</v>
      </c>
      <c r="D9" s="182"/>
      <c r="E9" s="54"/>
      <c r="F9" s="54"/>
      <c r="G9" s="131" t="s">
        <v>89</v>
      </c>
    </row>
    <row r="10" spans="1:8" ht="20.399999999999999" customHeight="1" x14ac:dyDescent="0.25">
      <c r="A10" s="183"/>
      <c r="B10" s="58" t="s">
        <v>80</v>
      </c>
      <c r="C10" s="81" t="s">
        <v>1</v>
      </c>
      <c r="D10" s="184"/>
      <c r="E10" s="83"/>
      <c r="F10" s="83"/>
      <c r="G10" s="131"/>
    </row>
    <row r="11" spans="1:8" ht="24.6" customHeight="1" x14ac:dyDescent="0.25">
      <c r="A11" s="160" t="s">
        <v>137</v>
      </c>
      <c r="B11" s="33" t="s">
        <v>81</v>
      </c>
      <c r="C11" s="32" t="s">
        <v>5</v>
      </c>
      <c r="D11" s="181">
        <v>1</v>
      </c>
      <c r="E11" s="26"/>
      <c r="F11" s="26"/>
      <c r="G11" s="131"/>
    </row>
    <row r="12" spans="1:8" ht="25.95" customHeight="1" x14ac:dyDescent="0.25">
      <c r="A12" s="160" t="s">
        <v>138</v>
      </c>
      <c r="B12" s="33" t="s">
        <v>6</v>
      </c>
      <c r="C12" s="32" t="s">
        <v>5</v>
      </c>
      <c r="D12" s="181">
        <v>1</v>
      </c>
      <c r="E12" s="26"/>
      <c r="F12" s="26"/>
      <c r="G12" s="131"/>
    </row>
    <row r="13" spans="1:8" ht="21.6" customHeight="1" x14ac:dyDescent="0.25">
      <c r="A13" s="160" t="s">
        <v>139</v>
      </c>
      <c r="B13" s="33" t="s">
        <v>95</v>
      </c>
      <c r="C13" s="32" t="s">
        <v>5</v>
      </c>
      <c r="D13" s="181">
        <v>1</v>
      </c>
      <c r="E13" s="26"/>
      <c r="F13" s="26"/>
      <c r="G13" s="131"/>
    </row>
    <row r="14" spans="1:8" ht="30" customHeight="1" x14ac:dyDescent="0.25">
      <c r="A14" s="160" t="s">
        <v>288</v>
      </c>
      <c r="B14" s="33" t="s">
        <v>101</v>
      </c>
      <c r="C14" s="32" t="s">
        <v>5</v>
      </c>
      <c r="D14" s="181">
        <v>1</v>
      </c>
      <c r="E14" s="26"/>
      <c r="F14" s="26"/>
      <c r="G14" s="131"/>
    </row>
    <row r="15" spans="1:8" ht="21.6" customHeight="1" x14ac:dyDescent="0.25">
      <c r="A15" s="160" t="s">
        <v>289</v>
      </c>
      <c r="B15" s="33" t="s">
        <v>110</v>
      </c>
      <c r="C15" s="32" t="s">
        <v>5</v>
      </c>
      <c r="D15" s="181">
        <v>1</v>
      </c>
      <c r="E15" s="26"/>
      <c r="F15" s="26"/>
      <c r="G15" s="131" t="s">
        <v>40</v>
      </c>
    </row>
    <row r="16" spans="1:8" ht="21.6" customHeight="1" x14ac:dyDescent="0.25">
      <c r="A16" s="160" t="s">
        <v>290</v>
      </c>
      <c r="B16" s="33" t="s">
        <v>111</v>
      </c>
      <c r="C16" s="32" t="s">
        <v>5</v>
      </c>
      <c r="D16" s="181">
        <v>1</v>
      </c>
      <c r="E16" s="26"/>
      <c r="F16" s="26"/>
      <c r="G16" s="132" t="s">
        <v>5</v>
      </c>
      <c r="H16" s="9"/>
    </row>
    <row r="17" spans="1:7" ht="24.6" customHeight="1" x14ac:dyDescent="0.25">
      <c r="A17" s="160" t="s">
        <v>986</v>
      </c>
      <c r="B17" s="33" t="s">
        <v>52</v>
      </c>
      <c r="C17" s="32" t="s">
        <v>5</v>
      </c>
      <c r="D17" s="181">
        <v>1</v>
      </c>
      <c r="E17" s="26"/>
      <c r="F17" s="26"/>
      <c r="G17" s="132" t="s">
        <v>5</v>
      </c>
    </row>
    <row r="18" spans="1:7" ht="17.399999999999999" customHeight="1" x14ac:dyDescent="0.25">
      <c r="A18" s="163"/>
      <c r="B18" s="58" t="s">
        <v>112</v>
      </c>
      <c r="C18" s="57"/>
      <c r="D18" s="185"/>
      <c r="E18" s="54"/>
      <c r="F18" s="54"/>
      <c r="G18" s="131" t="s">
        <v>59</v>
      </c>
    </row>
    <row r="19" spans="1:7" ht="34.200000000000003" customHeight="1" thickBot="1" x14ac:dyDescent="0.3">
      <c r="A19" s="186" t="s">
        <v>987</v>
      </c>
      <c r="B19" s="187" t="s">
        <v>113</v>
      </c>
      <c r="C19" s="188" t="s">
        <v>5</v>
      </c>
      <c r="D19" s="189">
        <v>1</v>
      </c>
      <c r="E19" s="26"/>
      <c r="F19" s="26"/>
      <c r="G19" s="131" t="s">
        <v>39</v>
      </c>
    </row>
    <row r="20" spans="1:7" ht="22.2" customHeight="1" x14ac:dyDescent="0.25">
      <c r="A20" s="32" t="s">
        <v>988</v>
      </c>
      <c r="B20" s="33" t="s">
        <v>114</v>
      </c>
      <c r="C20" s="32" t="s">
        <v>5</v>
      </c>
      <c r="D20" s="77">
        <v>1</v>
      </c>
      <c r="E20" s="26"/>
      <c r="F20" s="26"/>
      <c r="G20" s="131" t="s">
        <v>20</v>
      </c>
    </row>
    <row r="21" spans="1:7" ht="27.6" customHeight="1" x14ac:dyDescent="0.25">
      <c r="A21" s="32" t="s">
        <v>989</v>
      </c>
      <c r="B21" s="33" t="s">
        <v>115</v>
      </c>
      <c r="C21" s="32" t="s">
        <v>5</v>
      </c>
      <c r="D21" s="77">
        <v>1</v>
      </c>
      <c r="E21" s="26"/>
      <c r="F21" s="26"/>
      <c r="G21" s="131" t="s">
        <v>60</v>
      </c>
    </row>
    <row r="22" spans="1:7" ht="28.2" customHeight="1" x14ac:dyDescent="0.25">
      <c r="A22" s="23"/>
      <c r="B22" s="24" t="s">
        <v>82</v>
      </c>
      <c r="C22" s="39"/>
      <c r="D22" s="39"/>
      <c r="E22" s="41"/>
      <c r="F22" s="26"/>
      <c r="G22" s="131"/>
    </row>
    <row r="23" spans="1:7" x14ac:dyDescent="0.25">
      <c r="A23" s="241" t="s">
        <v>71</v>
      </c>
      <c r="B23" s="241"/>
      <c r="C23" s="241"/>
      <c r="D23" s="241"/>
      <c r="E23" s="241"/>
      <c r="F23" s="241"/>
      <c r="G23" s="131"/>
    </row>
    <row r="24" spans="1:7" x14ac:dyDescent="0.25">
      <c r="A24" s="282" t="s">
        <v>286</v>
      </c>
      <c r="B24" s="282"/>
      <c r="C24" s="282"/>
      <c r="D24" s="282"/>
      <c r="E24" s="282"/>
      <c r="F24" s="282"/>
      <c r="G24" s="282"/>
    </row>
    <row r="25" spans="1:7" ht="26.4" x14ac:dyDescent="0.25">
      <c r="A25" s="66" t="s">
        <v>2</v>
      </c>
      <c r="B25" s="66" t="s">
        <v>11</v>
      </c>
      <c r="C25" s="66" t="s">
        <v>0</v>
      </c>
      <c r="D25" s="66" t="s">
        <v>51</v>
      </c>
      <c r="E25" s="66" t="s">
        <v>24</v>
      </c>
      <c r="F25" s="66" t="s">
        <v>58</v>
      </c>
      <c r="G25" s="129" t="s">
        <v>34</v>
      </c>
    </row>
    <row r="26" spans="1:7" ht="25.2" customHeight="1" x14ac:dyDescent="0.25">
      <c r="A26" s="23"/>
      <c r="B26" s="24" t="s">
        <v>41</v>
      </c>
      <c r="C26" s="39"/>
      <c r="D26" s="39"/>
      <c r="E26" s="39"/>
      <c r="F26" s="74"/>
      <c r="G26" s="130"/>
    </row>
    <row r="27" spans="1:7" ht="26.4" customHeight="1" x14ac:dyDescent="0.25">
      <c r="A27" s="32" t="s">
        <v>990</v>
      </c>
      <c r="B27" s="33" t="s">
        <v>116</v>
      </c>
      <c r="C27" s="32" t="s">
        <v>5</v>
      </c>
      <c r="D27" s="77">
        <v>1</v>
      </c>
      <c r="E27" s="78"/>
      <c r="F27" s="74"/>
      <c r="G27" s="131" t="s">
        <v>25</v>
      </c>
    </row>
    <row r="28" spans="1:7" ht="22.2" customHeight="1" x14ac:dyDescent="0.25">
      <c r="A28" s="32" t="s">
        <v>991</v>
      </c>
      <c r="B28" s="33" t="s">
        <v>117</v>
      </c>
      <c r="C28" s="32" t="s">
        <v>5</v>
      </c>
      <c r="D28" s="77">
        <v>1</v>
      </c>
      <c r="E28" s="78"/>
      <c r="F28" s="74"/>
      <c r="G28" s="131" t="s">
        <v>38</v>
      </c>
    </row>
    <row r="29" spans="1:7" ht="22.95" customHeight="1" x14ac:dyDescent="0.25">
      <c r="A29" s="32" t="s">
        <v>992</v>
      </c>
      <c r="B29" s="33" t="s">
        <v>52</v>
      </c>
      <c r="C29" s="32" t="s">
        <v>5</v>
      </c>
      <c r="D29" s="77">
        <v>1</v>
      </c>
      <c r="E29" s="78"/>
      <c r="F29" s="74"/>
      <c r="G29" s="131" t="s">
        <v>42</v>
      </c>
    </row>
    <row r="30" spans="1:7" ht="20.399999999999999" customHeight="1" x14ac:dyDescent="0.25">
      <c r="A30" s="62" t="s">
        <v>99</v>
      </c>
      <c r="B30" s="58" t="s">
        <v>44</v>
      </c>
      <c r="C30" s="62" t="s">
        <v>1</v>
      </c>
      <c r="D30" s="84"/>
      <c r="E30" s="85"/>
      <c r="F30" s="87"/>
      <c r="G30" s="131"/>
    </row>
    <row r="31" spans="1:7" ht="26.4" x14ac:dyDescent="0.25">
      <c r="A31" s="32"/>
      <c r="B31" s="33" t="s">
        <v>45</v>
      </c>
      <c r="C31" s="32" t="s">
        <v>1</v>
      </c>
      <c r="D31" s="73"/>
      <c r="E31" s="74"/>
      <c r="F31" s="74"/>
      <c r="G31" s="131"/>
    </row>
    <row r="32" spans="1:7" ht="19.2" customHeight="1" x14ac:dyDescent="0.25">
      <c r="A32" s="62"/>
      <c r="B32" s="88" t="s">
        <v>100</v>
      </c>
      <c r="C32" s="81" t="s">
        <v>1</v>
      </c>
      <c r="D32" s="82"/>
      <c r="E32" s="89"/>
      <c r="F32" s="87"/>
      <c r="G32" s="131" t="s">
        <v>19</v>
      </c>
    </row>
    <row r="33" spans="1:8" ht="21.6" customHeight="1" x14ac:dyDescent="0.25">
      <c r="A33" s="32" t="s">
        <v>151</v>
      </c>
      <c r="B33" s="33" t="s">
        <v>118</v>
      </c>
      <c r="C33" s="32" t="s">
        <v>119</v>
      </c>
      <c r="D33" s="77">
        <v>8</v>
      </c>
      <c r="E33" s="78"/>
      <c r="F33" s="74"/>
      <c r="G33" s="131" t="s">
        <v>31</v>
      </c>
    </row>
    <row r="34" spans="1:8" x14ac:dyDescent="0.25">
      <c r="A34" s="57"/>
      <c r="B34" s="88" t="s">
        <v>80</v>
      </c>
      <c r="C34" s="81" t="s">
        <v>1</v>
      </c>
      <c r="D34" s="82"/>
      <c r="E34" s="89"/>
      <c r="F34" s="87"/>
      <c r="G34" s="131" t="s">
        <v>61</v>
      </c>
    </row>
    <row r="35" spans="1:8" ht="24" customHeight="1" x14ac:dyDescent="0.25">
      <c r="A35" s="32" t="s">
        <v>152</v>
      </c>
      <c r="B35" s="33" t="s">
        <v>81</v>
      </c>
      <c r="C35" s="32" t="s">
        <v>119</v>
      </c>
      <c r="D35" s="77">
        <v>8</v>
      </c>
      <c r="E35" s="78"/>
      <c r="F35" s="74"/>
      <c r="G35" s="131" t="s">
        <v>21</v>
      </c>
    </row>
    <row r="36" spans="1:8" ht="24.6" customHeight="1" x14ac:dyDescent="0.25">
      <c r="A36" s="32" t="s">
        <v>153</v>
      </c>
      <c r="B36" s="33" t="s">
        <v>6</v>
      </c>
      <c r="C36" s="32" t="s">
        <v>119</v>
      </c>
      <c r="D36" s="77">
        <v>8</v>
      </c>
      <c r="E36" s="79"/>
      <c r="F36" s="74"/>
      <c r="G36" s="131" t="s">
        <v>43</v>
      </c>
    </row>
    <row r="37" spans="1:8" ht="27.6" customHeight="1" x14ac:dyDescent="0.25">
      <c r="A37" s="32" t="s">
        <v>154</v>
      </c>
      <c r="B37" s="33" t="s">
        <v>95</v>
      </c>
      <c r="C37" s="32" t="s">
        <v>119</v>
      </c>
      <c r="D37" s="77">
        <v>8</v>
      </c>
      <c r="E37" s="79"/>
      <c r="F37" s="74"/>
      <c r="G37" s="131" t="s">
        <v>46</v>
      </c>
    </row>
    <row r="38" spans="1:8" ht="26.4" x14ac:dyDescent="0.25">
      <c r="A38" s="32" t="s">
        <v>155</v>
      </c>
      <c r="B38" s="33" t="s">
        <v>101</v>
      </c>
      <c r="C38" s="32" t="s">
        <v>119</v>
      </c>
      <c r="D38" s="77">
        <v>8</v>
      </c>
      <c r="E38" s="78"/>
      <c r="F38" s="74"/>
      <c r="G38" s="131" t="s">
        <v>12</v>
      </c>
    </row>
    <row r="39" spans="1:8" ht="22.2" customHeight="1" x14ac:dyDescent="0.25">
      <c r="A39" s="32" t="s">
        <v>156</v>
      </c>
      <c r="B39" s="33" t="s">
        <v>37</v>
      </c>
      <c r="C39" s="32" t="s">
        <v>119</v>
      </c>
      <c r="D39" s="77">
        <v>8</v>
      </c>
      <c r="E39" s="78"/>
      <c r="F39" s="74"/>
      <c r="G39" s="131" t="s">
        <v>36</v>
      </c>
    </row>
    <row r="40" spans="1:8" ht="23.4" customHeight="1" x14ac:dyDescent="0.25">
      <c r="A40" s="32" t="s">
        <v>157</v>
      </c>
      <c r="B40" s="33" t="s">
        <v>90</v>
      </c>
      <c r="C40" s="32" t="s">
        <v>119</v>
      </c>
      <c r="D40" s="77">
        <v>8</v>
      </c>
      <c r="E40" s="78"/>
      <c r="F40" s="74"/>
      <c r="G40" s="131" t="s">
        <v>96</v>
      </c>
    </row>
    <row r="41" spans="1:8" ht="25.2" customHeight="1" x14ac:dyDescent="0.25">
      <c r="A41" s="32" t="s">
        <v>158</v>
      </c>
      <c r="B41" s="33" t="s">
        <v>52</v>
      </c>
      <c r="C41" s="32" t="s">
        <v>119</v>
      </c>
      <c r="D41" s="77">
        <v>8</v>
      </c>
      <c r="E41" s="78"/>
      <c r="F41" s="74"/>
      <c r="G41" s="131" t="s">
        <v>83</v>
      </c>
    </row>
    <row r="42" spans="1:8" ht="24" customHeight="1" x14ac:dyDescent="0.25">
      <c r="A42" s="57"/>
      <c r="B42" s="58" t="s">
        <v>120</v>
      </c>
      <c r="C42" s="57"/>
      <c r="D42" s="86"/>
      <c r="E42" s="90"/>
      <c r="F42" s="87"/>
      <c r="G42" s="131" t="s">
        <v>62</v>
      </c>
    </row>
    <row r="43" spans="1:8" ht="25.2" customHeight="1" x14ac:dyDescent="0.25">
      <c r="A43" s="32" t="s">
        <v>993</v>
      </c>
      <c r="B43" s="33" t="s">
        <v>53</v>
      </c>
      <c r="C43" s="32" t="s">
        <v>119</v>
      </c>
      <c r="D43" s="77">
        <v>8</v>
      </c>
      <c r="E43" s="78"/>
      <c r="F43" s="74"/>
      <c r="G43" s="131" t="s">
        <v>32</v>
      </c>
    </row>
    <row r="44" spans="1:8" s="5" customFormat="1" ht="21.6" customHeight="1" x14ac:dyDescent="0.25">
      <c r="A44" s="62"/>
      <c r="B44" s="58" t="s">
        <v>13</v>
      </c>
      <c r="C44" s="62"/>
      <c r="D44" s="91"/>
      <c r="E44" s="92"/>
      <c r="F44" s="85"/>
      <c r="G44" s="129" t="s">
        <v>63</v>
      </c>
      <c r="H44" s="7"/>
    </row>
    <row r="45" spans="1:8" ht="38.4" customHeight="1" x14ac:dyDescent="0.25">
      <c r="A45" s="32" t="s">
        <v>513</v>
      </c>
      <c r="B45" s="33" t="s">
        <v>121</v>
      </c>
      <c r="C45" s="32" t="s">
        <v>119</v>
      </c>
      <c r="D45" s="77">
        <v>8</v>
      </c>
      <c r="E45" s="78"/>
      <c r="F45" s="74"/>
      <c r="G45" s="131" t="s">
        <v>84</v>
      </c>
    </row>
    <row r="46" spans="1:8" ht="34.200000000000003" customHeight="1" x14ac:dyDescent="0.25">
      <c r="A46" s="32" t="s">
        <v>994</v>
      </c>
      <c r="B46" s="33" t="s">
        <v>122</v>
      </c>
      <c r="C46" s="32" t="s">
        <v>119</v>
      </c>
      <c r="D46" s="77">
        <v>8</v>
      </c>
      <c r="E46" s="78"/>
      <c r="F46" s="74"/>
      <c r="G46" s="131" t="s">
        <v>50</v>
      </c>
    </row>
    <row r="47" spans="1:8" ht="29.4" customHeight="1" x14ac:dyDescent="0.25">
      <c r="A47" s="23"/>
      <c r="B47" s="24" t="s">
        <v>123</v>
      </c>
      <c r="C47" s="39"/>
      <c r="D47" s="39"/>
      <c r="E47" s="39"/>
      <c r="F47" s="78"/>
      <c r="G47" s="131"/>
    </row>
    <row r="48" spans="1:8" x14ac:dyDescent="0.25">
      <c r="A48" s="278"/>
      <c r="B48" s="278"/>
      <c r="C48" s="278"/>
      <c r="D48" s="278"/>
      <c r="E48" s="278"/>
      <c r="F48" s="278"/>
      <c r="G48" s="6"/>
    </row>
  </sheetData>
  <mergeCells count="4">
    <mergeCell ref="A48:F48"/>
    <mergeCell ref="A23:F23"/>
    <mergeCell ref="A1:G1"/>
    <mergeCell ref="A24:G24"/>
  </mergeCells>
  <phoneticPr fontId="15" type="noConversion"/>
  <pageMargins left="0.59055118110236215" right="0.23622047244094485" top="0.4724409448818897" bottom="0.24015748031496059" header="0.31496062992125989" footer="0.31496062992125989"/>
  <pageSetup paperSize="9" scale="78" fitToHeight="0" orientation="portrait" r:id="rId1"/>
  <rowBreaks count="1" manualBreakCount="1">
    <brk id="23"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F44"/>
  <sheetViews>
    <sheetView view="pageBreakPreview" zoomScaleNormal="100" zoomScaleSheetLayoutView="100" workbookViewId="0">
      <selection activeCell="B8" sqref="B8"/>
    </sheetView>
  </sheetViews>
  <sheetFormatPr defaultColWidth="8.6640625" defaultRowHeight="13.2" x14ac:dyDescent="0.25"/>
  <cols>
    <col min="1" max="1" width="8.33203125" style="9" customWidth="1"/>
    <col min="2" max="2" width="49.21875" style="18" customWidth="1"/>
    <col min="3" max="3" width="8.44140625" style="9" customWidth="1"/>
    <col min="4" max="4" width="11.33203125" style="9" customWidth="1"/>
    <col min="5" max="5" width="23.33203125" style="20" customWidth="1"/>
    <col min="6" max="6" width="38.33203125" style="20" customWidth="1"/>
    <col min="7" max="16384" width="8.6640625" style="8"/>
  </cols>
  <sheetData>
    <row r="1" spans="1:6" ht="26.4" x14ac:dyDescent="0.25">
      <c r="A1" s="154" t="s">
        <v>2</v>
      </c>
      <c r="B1" s="155" t="s">
        <v>11</v>
      </c>
      <c r="C1" s="155" t="s">
        <v>0</v>
      </c>
      <c r="D1" s="156" t="s">
        <v>51</v>
      </c>
      <c r="E1" s="67" t="s">
        <v>24</v>
      </c>
      <c r="F1" s="67" t="s">
        <v>58</v>
      </c>
    </row>
    <row r="2" spans="1:6" x14ac:dyDescent="0.25">
      <c r="A2" s="143" t="s">
        <v>1</v>
      </c>
      <c r="B2" s="29" t="s">
        <v>286</v>
      </c>
      <c r="C2" s="28" t="s">
        <v>1</v>
      </c>
      <c r="D2" s="157"/>
      <c r="E2" s="15"/>
      <c r="F2" s="15"/>
    </row>
    <row r="3" spans="1:6" x14ac:dyDescent="0.25">
      <c r="A3" s="158" t="s">
        <v>124</v>
      </c>
      <c r="B3" s="58" t="s">
        <v>125</v>
      </c>
      <c r="C3" s="62" t="s">
        <v>1</v>
      </c>
      <c r="D3" s="159"/>
      <c r="E3" s="64"/>
      <c r="F3" s="65"/>
    </row>
    <row r="4" spans="1:6" ht="26.4" x14ac:dyDescent="0.25">
      <c r="A4" s="160" t="s">
        <v>128</v>
      </c>
      <c r="B4" s="33" t="s">
        <v>126</v>
      </c>
      <c r="C4" s="32" t="s">
        <v>5</v>
      </c>
      <c r="D4" s="161">
        <v>1</v>
      </c>
      <c r="E4" s="25"/>
      <c r="F4" s="26"/>
    </row>
    <row r="5" spans="1:6" ht="26.4" x14ac:dyDescent="0.25">
      <c r="A5" s="160" t="s">
        <v>137</v>
      </c>
      <c r="B5" s="33" t="s">
        <v>127</v>
      </c>
      <c r="C5" s="32" t="s">
        <v>129</v>
      </c>
      <c r="D5" s="162">
        <v>31250</v>
      </c>
      <c r="E5" s="35"/>
      <c r="F5" s="26"/>
    </row>
    <row r="6" spans="1:6" ht="29.4" customHeight="1" x14ac:dyDescent="0.25">
      <c r="A6" s="194"/>
      <c r="B6" s="24" t="s">
        <v>1012</v>
      </c>
      <c r="C6" s="23"/>
      <c r="D6" s="195"/>
      <c r="E6" s="25"/>
      <c r="F6" s="26"/>
    </row>
    <row r="7" spans="1:6" x14ac:dyDescent="0.25">
      <c r="A7" s="209"/>
      <c r="B7" s="70" t="s">
        <v>240</v>
      </c>
      <c r="C7" s="52"/>
      <c r="D7" s="196"/>
      <c r="E7" s="60"/>
      <c r="F7" s="54"/>
    </row>
    <row r="8" spans="1:6" ht="29.4" customHeight="1" x14ac:dyDescent="0.25">
      <c r="A8" s="158" t="s">
        <v>247</v>
      </c>
      <c r="B8" s="58" t="s">
        <v>241</v>
      </c>
      <c r="C8" s="57"/>
      <c r="D8" s="165"/>
      <c r="E8" s="60"/>
      <c r="F8" s="54"/>
    </row>
    <row r="9" spans="1:6" ht="66" x14ac:dyDescent="0.25">
      <c r="A9" s="160"/>
      <c r="B9" s="33" t="s">
        <v>242</v>
      </c>
      <c r="C9" s="32"/>
      <c r="D9" s="162"/>
      <c r="E9" s="35"/>
      <c r="F9" s="26"/>
    </row>
    <row r="10" spans="1:6" ht="26.4" x14ac:dyDescent="0.25">
      <c r="A10" s="160" t="s">
        <v>138</v>
      </c>
      <c r="B10" s="33" t="s">
        <v>243</v>
      </c>
      <c r="C10" s="32" t="s">
        <v>86</v>
      </c>
      <c r="D10" s="162">
        <v>3</v>
      </c>
      <c r="E10" s="35"/>
      <c r="F10" s="26"/>
    </row>
    <row r="11" spans="1:6" ht="25.2" customHeight="1" x14ac:dyDescent="0.25">
      <c r="A11" s="160" t="s">
        <v>139</v>
      </c>
      <c r="B11" s="33" t="s">
        <v>287</v>
      </c>
      <c r="C11" s="32"/>
      <c r="D11" s="162">
        <v>14</v>
      </c>
      <c r="E11" s="35"/>
      <c r="F11" s="26"/>
    </row>
    <row r="12" spans="1:6" ht="39.6" x14ac:dyDescent="0.25">
      <c r="A12" s="160" t="s">
        <v>288</v>
      </c>
      <c r="B12" s="33" t="s">
        <v>244</v>
      </c>
      <c r="C12" s="32" t="s">
        <v>86</v>
      </c>
      <c r="D12" s="162">
        <v>52</v>
      </c>
      <c r="E12" s="35"/>
      <c r="F12" s="26"/>
    </row>
    <row r="13" spans="1:6" ht="39.6" x14ac:dyDescent="0.25">
      <c r="A13" s="160" t="s">
        <v>289</v>
      </c>
      <c r="B13" s="33" t="s">
        <v>245</v>
      </c>
      <c r="C13" s="32" t="s">
        <v>86</v>
      </c>
      <c r="D13" s="162">
        <v>52</v>
      </c>
      <c r="E13" s="35"/>
      <c r="F13" s="26"/>
    </row>
    <row r="14" spans="1:6" ht="27" customHeight="1" x14ac:dyDescent="0.25">
      <c r="A14" s="160" t="s">
        <v>290</v>
      </c>
      <c r="B14" s="33" t="s">
        <v>246</v>
      </c>
      <c r="C14" s="32" t="s">
        <v>86</v>
      </c>
      <c r="D14" s="162">
        <v>52</v>
      </c>
      <c r="E14" s="35"/>
      <c r="F14" s="26"/>
    </row>
    <row r="15" spans="1:6" ht="31.95" customHeight="1" x14ac:dyDescent="0.25">
      <c r="A15" s="194"/>
      <c r="B15" s="24" t="s">
        <v>1012</v>
      </c>
      <c r="C15" s="23"/>
      <c r="D15" s="195"/>
      <c r="E15" s="41"/>
      <c r="F15" s="26"/>
    </row>
    <row r="16" spans="1:6" ht="26.4" x14ac:dyDescent="0.25">
      <c r="A16" s="175" t="s">
        <v>2</v>
      </c>
      <c r="B16" s="66" t="s">
        <v>11</v>
      </c>
      <c r="C16" s="66" t="s">
        <v>0</v>
      </c>
      <c r="D16" s="176" t="s">
        <v>51</v>
      </c>
      <c r="E16" s="67" t="s">
        <v>24</v>
      </c>
      <c r="F16" s="67" t="s">
        <v>58</v>
      </c>
    </row>
    <row r="17" spans="1:6" ht="19.2" customHeight="1" x14ac:dyDescent="0.25">
      <c r="A17" s="147" t="s">
        <v>266</v>
      </c>
      <c r="B17" s="70" t="s">
        <v>251</v>
      </c>
      <c r="C17" s="52"/>
      <c r="D17" s="196"/>
      <c r="E17" s="60"/>
      <c r="F17" s="54"/>
    </row>
    <row r="18" spans="1:6" ht="27" thickBot="1" x14ac:dyDescent="0.3">
      <c r="A18" s="197">
        <f>1+0.1</f>
        <v>1.1000000000000001</v>
      </c>
      <c r="B18" s="198" t="s">
        <v>252</v>
      </c>
      <c r="C18" s="199" t="s">
        <v>14</v>
      </c>
      <c r="D18" s="200">
        <v>6000</v>
      </c>
      <c r="E18" s="25"/>
      <c r="F18" s="26"/>
    </row>
    <row r="19" spans="1:6" ht="26.4" x14ac:dyDescent="0.25">
      <c r="A19" s="23">
        <f>A18+0.1</f>
        <v>1.2000000000000002</v>
      </c>
      <c r="B19" s="37" t="s">
        <v>253</v>
      </c>
      <c r="C19" s="23" t="s">
        <v>278</v>
      </c>
      <c r="D19" s="23">
        <v>1080</v>
      </c>
      <c r="E19" s="35"/>
      <c r="F19" s="26"/>
    </row>
    <row r="20" spans="1:6" ht="26.4" x14ac:dyDescent="0.25">
      <c r="A20" s="23">
        <f>A19+0.1</f>
        <v>1.3000000000000003</v>
      </c>
      <c r="B20" s="37" t="s">
        <v>254</v>
      </c>
      <c r="C20" s="23" t="s">
        <v>14</v>
      </c>
      <c r="D20" s="23">
        <v>6000</v>
      </c>
      <c r="E20" s="31"/>
      <c r="F20" s="26"/>
    </row>
    <row r="21" spans="1:6" ht="22.95" customHeight="1" x14ac:dyDescent="0.25">
      <c r="A21" s="23">
        <f>A20+0.1</f>
        <v>1.4000000000000004</v>
      </c>
      <c r="B21" s="37" t="s">
        <v>255</v>
      </c>
      <c r="C21" s="23" t="s">
        <v>129</v>
      </c>
      <c r="D21" s="23">
        <v>1800</v>
      </c>
      <c r="E21" s="35"/>
      <c r="F21" s="26"/>
    </row>
    <row r="22" spans="1:6" ht="26.4" x14ac:dyDescent="0.25">
      <c r="A22" s="23">
        <f>A21+0.1</f>
        <v>1.5000000000000004</v>
      </c>
      <c r="B22" s="37" t="s">
        <v>256</v>
      </c>
      <c r="C22" s="23" t="s">
        <v>86</v>
      </c>
      <c r="D22" s="23">
        <v>24</v>
      </c>
      <c r="E22" s="31"/>
      <c r="F22" s="26"/>
    </row>
    <row r="23" spans="1:6" x14ac:dyDescent="0.25">
      <c r="A23" s="23">
        <f t="shared" ref="A23:A26" si="0">A22+0.1</f>
        <v>1.6000000000000005</v>
      </c>
      <c r="B23" s="37" t="s">
        <v>258</v>
      </c>
      <c r="C23" s="23" t="s">
        <v>86</v>
      </c>
      <c r="D23" s="23">
        <v>1</v>
      </c>
      <c r="E23" s="35"/>
      <c r="F23" s="26"/>
    </row>
    <row r="24" spans="1:6" ht="52.8" x14ac:dyDescent="0.25">
      <c r="A24" s="23">
        <f t="shared" si="0"/>
        <v>1.7000000000000006</v>
      </c>
      <c r="B24" s="37" t="s">
        <v>263</v>
      </c>
      <c r="C24" s="23" t="s">
        <v>103</v>
      </c>
      <c r="D24" s="23">
        <v>1</v>
      </c>
      <c r="E24" s="35"/>
      <c r="F24" s="26"/>
    </row>
    <row r="25" spans="1:6" ht="79.2" x14ac:dyDescent="0.25">
      <c r="A25" s="23">
        <f t="shared" si="0"/>
        <v>1.8000000000000007</v>
      </c>
      <c r="B25" s="37" t="s">
        <v>264</v>
      </c>
      <c r="C25" s="23" t="s">
        <v>86</v>
      </c>
      <c r="D25" s="23">
        <v>1</v>
      </c>
      <c r="E25" s="35"/>
      <c r="F25" s="26"/>
    </row>
    <row r="26" spans="1:6" ht="26.4" x14ac:dyDescent="0.25">
      <c r="A26" s="23">
        <f t="shared" si="0"/>
        <v>1.9000000000000008</v>
      </c>
      <c r="B26" s="37" t="s">
        <v>265</v>
      </c>
      <c r="C26" s="23" t="s">
        <v>86</v>
      </c>
      <c r="D26" s="23">
        <v>2</v>
      </c>
      <c r="E26" s="35"/>
      <c r="F26" s="26"/>
    </row>
    <row r="27" spans="1:6" ht="24.6" customHeight="1" x14ac:dyDescent="0.25">
      <c r="A27" s="23"/>
      <c r="B27" s="24" t="s">
        <v>1012</v>
      </c>
      <c r="C27" s="23"/>
      <c r="D27" s="23"/>
      <c r="E27" s="41"/>
      <c r="F27" s="26"/>
    </row>
    <row r="28" spans="1:6" x14ac:dyDescent="0.25">
      <c r="A28" s="241"/>
      <c r="B28" s="241"/>
      <c r="C28" s="241"/>
      <c r="D28" s="241"/>
      <c r="E28" s="241"/>
      <c r="F28" s="241"/>
    </row>
    <row r="29" spans="1:6" ht="26.4" x14ac:dyDescent="0.25">
      <c r="A29" s="66" t="s">
        <v>2</v>
      </c>
      <c r="B29" s="66" t="s">
        <v>11</v>
      </c>
      <c r="C29" s="66" t="s">
        <v>0</v>
      </c>
      <c r="D29" s="66" t="s">
        <v>51</v>
      </c>
      <c r="E29" s="67" t="s">
        <v>24</v>
      </c>
      <c r="F29" s="67" t="s">
        <v>58</v>
      </c>
    </row>
    <row r="30" spans="1:6" x14ac:dyDescent="0.25">
      <c r="A30" s="52" t="s">
        <v>268</v>
      </c>
      <c r="B30" s="70" t="s">
        <v>267</v>
      </c>
      <c r="C30" s="52"/>
      <c r="D30" s="52"/>
      <c r="E30" s="68"/>
      <c r="F30" s="54"/>
    </row>
    <row r="31" spans="1:6" ht="24.6" customHeight="1" x14ac:dyDescent="0.25">
      <c r="A31" s="23">
        <v>1.1000000000000001</v>
      </c>
      <c r="B31" s="39" t="s">
        <v>269</v>
      </c>
      <c r="C31" s="23" t="s">
        <v>86</v>
      </c>
      <c r="D31" s="23">
        <v>4</v>
      </c>
      <c r="E31" s="41"/>
      <c r="F31" s="26"/>
    </row>
    <row r="32" spans="1:6" ht="30" customHeight="1" x14ac:dyDescent="0.25">
      <c r="A32" s="32">
        <v>1.2</v>
      </c>
      <c r="B32" s="33" t="s">
        <v>270</v>
      </c>
      <c r="C32" s="32" t="s">
        <v>86</v>
      </c>
      <c r="D32" s="34">
        <v>28</v>
      </c>
      <c r="E32" s="133"/>
      <c r="F32" s="26"/>
    </row>
    <row r="33" spans="1:6" ht="26.4" x14ac:dyDescent="0.25">
      <c r="A33" s="32">
        <v>1.3</v>
      </c>
      <c r="B33" s="33" t="s">
        <v>271</v>
      </c>
      <c r="C33" s="32" t="s">
        <v>86</v>
      </c>
      <c r="D33" s="34">
        <v>2</v>
      </c>
      <c r="E33" s="133"/>
      <c r="F33" s="26"/>
    </row>
    <row r="34" spans="1:6" ht="25.2" customHeight="1" x14ac:dyDescent="0.25">
      <c r="A34" s="12"/>
      <c r="B34" s="24" t="s">
        <v>1012</v>
      </c>
      <c r="C34" s="23"/>
      <c r="D34" s="23"/>
      <c r="E34" s="41"/>
      <c r="F34" s="17"/>
    </row>
    <row r="35" spans="1:6" x14ac:dyDescent="0.25">
      <c r="A35" s="283"/>
      <c r="B35" s="241"/>
      <c r="C35" s="241"/>
      <c r="D35" s="241"/>
      <c r="E35" s="241"/>
      <c r="F35" s="241"/>
    </row>
    <row r="36" spans="1:6" ht="27" customHeight="1" x14ac:dyDescent="0.25">
      <c r="A36" s="66" t="s">
        <v>2</v>
      </c>
      <c r="B36" s="66" t="s">
        <v>11</v>
      </c>
      <c r="C36" s="66" t="s">
        <v>0</v>
      </c>
      <c r="D36" s="66" t="s">
        <v>51</v>
      </c>
      <c r="E36" s="67" t="s">
        <v>24</v>
      </c>
      <c r="F36" s="67" t="s">
        <v>58</v>
      </c>
    </row>
    <row r="37" spans="1:6" ht="26.4" x14ac:dyDescent="0.25">
      <c r="A37" s="66" t="s">
        <v>277</v>
      </c>
      <c r="B37" s="51" t="s">
        <v>272</v>
      </c>
      <c r="C37" s="62" t="s">
        <v>1</v>
      </c>
      <c r="D37" s="63"/>
      <c r="E37" s="64"/>
      <c r="F37" s="65"/>
    </row>
    <row r="38" spans="1:6" ht="39.6" x14ac:dyDescent="0.25">
      <c r="A38" s="23">
        <v>1.1000000000000001</v>
      </c>
      <c r="B38" s="37" t="s">
        <v>280</v>
      </c>
      <c r="C38" s="23" t="s">
        <v>86</v>
      </c>
      <c r="D38" s="23">
        <v>5</v>
      </c>
      <c r="E38" s="35"/>
      <c r="F38" s="26"/>
    </row>
    <row r="39" spans="1:6" ht="118.8" x14ac:dyDescent="0.25">
      <c r="A39" s="23">
        <f>A38+0.1</f>
        <v>1.2000000000000002</v>
      </c>
      <c r="B39" s="37" t="s">
        <v>281</v>
      </c>
      <c r="C39" s="23" t="s">
        <v>103</v>
      </c>
      <c r="D39" s="23">
        <v>1</v>
      </c>
      <c r="E39" s="35"/>
      <c r="F39" s="26"/>
    </row>
    <row r="40" spans="1:6" ht="39.6" x14ac:dyDescent="0.25">
      <c r="A40" s="23">
        <f>A39+0.1</f>
        <v>1.3000000000000003</v>
      </c>
      <c r="B40" s="37" t="s">
        <v>274</v>
      </c>
      <c r="C40" s="23" t="s">
        <v>103</v>
      </c>
      <c r="D40" s="23">
        <v>1</v>
      </c>
      <c r="E40" s="35"/>
      <c r="F40" s="26"/>
    </row>
    <row r="41" spans="1:6" ht="26.4" x14ac:dyDescent="0.25">
      <c r="A41" s="23">
        <f>A40+0.1</f>
        <v>1.4000000000000004</v>
      </c>
      <c r="B41" s="37" t="s">
        <v>275</v>
      </c>
      <c r="C41" s="23" t="s">
        <v>103</v>
      </c>
      <c r="D41" s="23">
        <v>1</v>
      </c>
      <c r="E41" s="35"/>
      <c r="F41" s="26"/>
    </row>
    <row r="42" spans="1:6" ht="25.2" customHeight="1" x14ac:dyDescent="0.25">
      <c r="A42" s="23">
        <f>A41+0.1</f>
        <v>1.5000000000000004</v>
      </c>
      <c r="B42" s="37" t="s">
        <v>276</v>
      </c>
      <c r="C42" s="23" t="s">
        <v>103</v>
      </c>
      <c r="D42" s="23">
        <v>1</v>
      </c>
      <c r="E42" s="35"/>
      <c r="F42" s="26"/>
    </row>
    <row r="43" spans="1:6" ht="27" customHeight="1" x14ac:dyDescent="0.25">
      <c r="A43" s="23"/>
      <c r="B43" s="24" t="s">
        <v>1012</v>
      </c>
      <c r="C43" s="23"/>
      <c r="D43" s="23"/>
      <c r="E43" s="41"/>
      <c r="F43" s="26"/>
    </row>
    <row r="44" spans="1:6" x14ac:dyDescent="0.25">
      <c r="A44" s="278"/>
      <c r="B44" s="278"/>
      <c r="C44" s="278"/>
      <c r="D44" s="278"/>
      <c r="E44" s="278"/>
      <c r="F44" s="278"/>
    </row>
  </sheetData>
  <mergeCells count="3">
    <mergeCell ref="A44:F44"/>
    <mergeCell ref="A35:F35"/>
    <mergeCell ref="A28:F28"/>
  </mergeCells>
  <phoneticPr fontId="15" type="noConversion"/>
  <pageMargins left="0.59055118110236215" right="0.23622047244094485" top="0.4724409448818897" bottom="0.24015748031496059" header="0.31496062992125989" footer="0.31496062992125989"/>
  <pageSetup paperSize="9" scale="69" fitToHeight="0" orientation="portrait" r:id="rId1"/>
  <rowBreaks count="1" manualBreakCount="1">
    <brk id="27"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H9"/>
  <sheetViews>
    <sheetView view="pageBreakPreview" zoomScaleNormal="100" zoomScaleSheetLayoutView="100" workbookViewId="0">
      <selection activeCell="B9" sqref="B9:C9"/>
    </sheetView>
  </sheetViews>
  <sheetFormatPr defaultColWidth="8.88671875" defaultRowHeight="13.2" x14ac:dyDescent="0.25"/>
  <cols>
    <col min="1" max="2" width="8.33203125" style="10" customWidth="1"/>
    <col min="3" max="3" width="32.33203125" style="10" customWidth="1"/>
    <col min="4" max="4" width="8.44140625" style="10" customWidth="1"/>
    <col min="5" max="6" width="11.33203125" style="10" customWidth="1"/>
    <col min="7" max="7" width="36.5546875" style="10" customWidth="1"/>
    <col min="8" max="8" width="40.6640625" style="10" hidden="1" customWidth="1"/>
    <col min="9" max="9" width="8.88671875" style="10"/>
    <col min="10" max="10" width="11.6640625" style="10" bestFit="1" customWidth="1"/>
    <col min="11" max="16384" width="8.88671875" style="10"/>
  </cols>
  <sheetData>
    <row r="1" spans="1:7" x14ac:dyDescent="0.25">
      <c r="A1" s="284" t="s">
        <v>286</v>
      </c>
      <c r="B1" s="285"/>
      <c r="C1" s="285"/>
      <c r="D1" s="286"/>
      <c r="E1" s="268"/>
      <c r="F1" s="268"/>
      <c r="G1" s="268"/>
    </row>
    <row r="2" spans="1:7" ht="26.4" x14ac:dyDescent="0.25">
      <c r="A2" s="147"/>
      <c r="B2" s="274" t="s">
        <v>11</v>
      </c>
      <c r="C2" s="274"/>
      <c r="D2" s="275"/>
      <c r="E2" s="274"/>
      <c r="F2" s="274"/>
      <c r="G2" s="67" t="s">
        <v>58</v>
      </c>
    </row>
    <row r="3" spans="1:7" x14ac:dyDescent="0.25">
      <c r="A3" s="141"/>
      <c r="B3" s="240" t="s">
        <v>286</v>
      </c>
      <c r="C3" s="240"/>
      <c r="D3" s="287"/>
      <c r="E3" s="240"/>
      <c r="F3" s="240"/>
      <c r="G3" s="14"/>
    </row>
    <row r="4" spans="1:7" ht="22.95" customHeight="1" x14ac:dyDescent="0.25">
      <c r="A4" s="148" t="s">
        <v>108</v>
      </c>
      <c r="B4" s="265" t="s">
        <v>282</v>
      </c>
      <c r="C4" s="265"/>
      <c r="D4" s="266"/>
      <c r="E4" s="265"/>
      <c r="F4" s="265"/>
      <c r="G4" s="41"/>
    </row>
    <row r="5" spans="1:7" ht="29.4" customHeight="1" x14ac:dyDescent="0.25">
      <c r="A5" s="148" t="s">
        <v>124</v>
      </c>
      <c r="B5" s="265" t="s">
        <v>284</v>
      </c>
      <c r="C5" s="265"/>
      <c r="D5" s="266"/>
      <c r="E5" s="265"/>
      <c r="F5" s="265"/>
      <c r="G5" s="41"/>
    </row>
    <row r="6" spans="1:7" ht="24.6" customHeight="1" x14ac:dyDescent="0.25">
      <c r="A6" s="148" t="s">
        <v>247</v>
      </c>
      <c r="B6" s="265" t="s">
        <v>251</v>
      </c>
      <c r="C6" s="265"/>
      <c r="D6" s="266"/>
      <c r="E6" s="265"/>
      <c r="F6" s="265"/>
      <c r="G6" s="41"/>
    </row>
    <row r="7" spans="1:7" ht="22.2" customHeight="1" x14ac:dyDescent="0.25">
      <c r="A7" s="148" t="s">
        <v>266</v>
      </c>
      <c r="B7" s="265" t="s">
        <v>267</v>
      </c>
      <c r="C7" s="265"/>
      <c r="D7" s="266"/>
      <c r="E7" s="265"/>
      <c r="F7" s="265"/>
      <c r="G7" s="41"/>
    </row>
    <row r="8" spans="1:7" ht="25.95" customHeight="1" x14ac:dyDescent="0.25">
      <c r="A8" s="148" t="s">
        <v>268</v>
      </c>
      <c r="B8" s="265" t="s">
        <v>272</v>
      </c>
      <c r="C8" s="265"/>
      <c r="D8" s="266"/>
      <c r="E8" s="265"/>
      <c r="F8" s="265"/>
      <c r="G8" s="41"/>
    </row>
    <row r="9" spans="1:7" ht="26.4" customHeight="1" x14ac:dyDescent="0.25">
      <c r="A9" s="267" t="s">
        <v>285</v>
      </c>
      <c r="B9" s="268"/>
      <c r="C9" s="268"/>
      <c r="D9" s="269"/>
      <c r="E9" s="268"/>
      <c r="F9" s="268"/>
      <c r="G9" s="15"/>
    </row>
  </sheetData>
  <mergeCells count="9">
    <mergeCell ref="A9:F9"/>
    <mergeCell ref="B5:F5"/>
    <mergeCell ref="B6:F6"/>
    <mergeCell ref="B7:F7"/>
    <mergeCell ref="A1:G1"/>
    <mergeCell ref="B2:F2"/>
    <mergeCell ref="B3:F3"/>
    <mergeCell ref="B4:F4"/>
    <mergeCell ref="B8:F8"/>
  </mergeCells>
  <pageMargins left="0.59055118110236215" right="0.23622047244094485" top="0.4724409448818897" bottom="0.24015748031496059" header="0.31496062992125989" footer="0.31496062992125989"/>
  <pageSetup paperSize="9" scale="8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78BD1-7C7A-4B21-BC8D-0EC0FF99D555}">
  <sheetPr>
    <pageSetUpPr fitToPage="1"/>
  </sheetPr>
  <dimension ref="A1:H47"/>
  <sheetViews>
    <sheetView view="pageBreakPreview" topLeftCell="A35" zoomScaleNormal="100" zoomScaleSheetLayoutView="100" workbookViewId="0">
      <selection activeCell="D52" sqref="D52"/>
    </sheetView>
  </sheetViews>
  <sheetFormatPr defaultColWidth="8.6640625" defaultRowHeight="13.2" x14ac:dyDescent="0.25"/>
  <cols>
    <col min="1" max="1" width="8.33203125" style="9" customWidth="1"/>
    <col min="2" max="2" width="40.33203125" style="18" customWidth="1"/>
    <col min="3" max="3" width="8.44140625" style="18" customWidth="1"/>
    <col min="4" max="4" width="11.33203125" style="18" customWidth="1"/>
    <col min="5" max="5" width="19.109375" style="18" customWidth="1"/>
    <col min="6" max="6" width="27.44140625" style="18" customWidth="1"/>
    <col min="7" max="7" width="40.6640625" style="8" hidden="1" customWidth="1"/>
    <col min="8" max="8" width="8.6640625" style="6"/>
    <col min="9" max="16384" width="8.6640625" style="8"/>
  </cols>
  <sheetData>
    <row r="1" spans="1:8" x14ac:dyDescent="0.25">
      <c r="A1" s="257" t="s">
        <v>105</v>
      </c>
      <c r="B1" s="258"/>
      <c r="C1" s="258"/>
      <c r="D1" s="259"/>
      <c r="E1" s="260"/>
      <c r="F1" s="260"/>
    </row>
    <row r="2" spans="1:8" ht="26.4" x14ac:dyDescent="0.25">
      <c r="A2" s="175" t="s">
        <v>2</v>
      </c>
      <c r="B2" s="66" t="s">
        <v>11</v>
      </c>
      <c r="C2" s="66" t="s">
        <v>0</v>
      </c>
      <c r="D2" s="176" t="s">
        <v>51</v>
      </c>
      <c r="E2" s="66" t="s">
        <v>24</v>
      </c>
      <c r="F2" s="66" t="s">
        <v>58</v>
      </c>
      <c r="G2" s="7" t="s">
        <v>34</v>
      </c>
    </row>
    <row r="3" spans="1:8" x14ac:dyDescent="0.25">
      <c r="A3" s="163" t="s">
        <v>1</v>
      </c>
      <c r="B3" s="58" t="s">
        <v>291</v>
      </c>
      <c r="C3" s="57" t="s">
        <v>1</v>
      </c>
      <c r="D3" s="182"/>
      <c r="E3" s="87"/>
      <c r="F3" s="87"/>
      <c r="G3" s="6" t="s">
        <v>69</v>
      </c>
    </row>
    <row r="4" spans="1:8" x14ac:dyDescent="0.25">
      <c r="A4" s="160" t="s">
        <v>1</v>
      </c>
      <c r="B4" s="42" t="s">
        <v>3</v>
      </c>
      <c r="C4" s="32" t="s">
        <v>1</v>
      </c>
      <c r="D4" s="177"/>
      <c r="E4" s="74"/>
      <c r="F4" s="74"/>
      <c r="G4" s="6" t="s">
        <v>75</v>
      </c>
    </row>
    <row r="5" spans="1:8" ht="132" x14ac:dyDescent="0.25">
      <c r="A5" s="160" t="s">
        <v>1</v>
      </c>
      <c r="B5" s="33" t="s">
        <v>107</v>
      </c>
      <c r="C5" s="32" t="s">
        <v>1</v>
      </c>
      <c r="D5" s="177"/>
      <c r="E5" s="74"/>
      <c r="F5" s="74"/>
      <c r="G5" s="6" t="s">
        <v>4</v>
      </c>
    </row>
    <row r="6" spans="1:8" x14ac:dyDescent="0.25">
      <c r="A6" s="158" t="s">
        <v>71</v>
      </c>
      <c r="B6" s="58" t="s">
        <v>70</v>
      </c>
      <c r="C6" s="62" t="s">
        <v>1</v>
      </c>
      <c r="D6" s="178"/>
      <c r="E6" s="85"/>
      <c r="F6" s="85"/>
      <c r="G6" s="6" t="s">
        <v>68</v>
      </c>
    </row>
    <row r="7" spans="1:8" x14ac:dyDescent="0.25">
      <c r="A7" s="179"/>
      <c r="B7" s="42" t="s">
        <v>35</v>
      </c>
      <c r="C7" s="75" t="s">
        <v>1</v>
      </c>
      <c r="D7" s="180"/>
      <c r="E7" s="76"/>
      <c r="F7" s="76"/>
      <c r="G7" s="6" t="s">
        <v>77</v>
      </c>
    </row>
    <row r="8" spans="1:8" ht="105.6" x14ac:dyDescent="0.25">
      <c r="A8" s="160" t="s">
        <v>128</v>
      </c>
      <c r="B8" s="33" t="s">
        <v>109</v>
      </c>
      <c r="C8" s="32" t="s">
        <v>5</v>
      </c>
      <c r="D8" s="181">
        <v>1</v>
      </c>
      <c r="E8" s="26"/>
      <c r="F8" s="26"/>
      <c r="G8" s="6"/>
    </row>
    <row r="9" spans="1:8" ht="17.399999999999999" customHeight="1" x14ac:dyDescent="0.25">
      <c r="A9" s="163"/>
      <c r="B9" s="58" t="s">
        <v>79</v>
      </c>
      <c r="C9" s="57" t="s">
        <v>1</v>
      </c>
      <c r="D9" s="182"/>
      <c r="E9" s="54"/>
      <c r="F9" s="54"/>
      <c r="G9" s="6"/>
    </row>
    <row r="10" spans="1:8" ht="18.600000000000001" customHeight="1" x14ac:dyDescent="0.25">
      <c r="A10" s="183"/>
      <c r="B10" s="58" t="s">
        <v>80</v>
      </c>
      <c r="C10" s="81" t="s">
        <v>1</v>
      </c>
      <c r="D10" s="184"/>
      <c r="E10" s="83"/>
      <c r="F10" s="83"/>
      <c r="G10" s="6"/>
    </row>
    <row r="11" spans="1:8" ht="22.95" customHeight="1" x14ac:dyDescent="0.25">
      <c r="A11" s="160" t="s">
        <v>137</v>
      </c>
      <c r="B11" s="33" t="s">
        <v>81</v>
      </c>
      <c r="C11" s="32" t="s">
        <v>5</v>
      </c>
      <c r="D11" s="181">
        <v>1</v>
      </c>
      <c r="E11" s="26"/>
      <c r="F11" s="26"/>
      <c r="G11" s="6"/>
    </row>
    <row r="12" spans="1:8" ht="23.4" customHeight="1" x14ac:dyDescent="0.25">
      <c r="A12" s="160" t="s">
        <v>138</v>
      </c>
      <c r="B12" s="33" t="s">
        <v>6</v>
      </c>
      <c r="C12" s="32" t="s">
        <v>5</v>
      </c>
      <c r="D12" s="181">
        <v>1</v>
      </c>
      <c r="E12" s="26"/>
      <c r="F12" s="26"/>
      <c r="G12" s="6"/>
    </row>
    <row r="13" spans="1:8" ht="21" customHeight="1" x14ac:dyDescent="0.25">
      <c r="A13" s="160" t="s">
        <v>139</v>
      </c>
      <c r="B13" s="33" t="s">
        <v>95</v>
      </c>
      <c r="C13" s="32" t="s">
        <v>5</v>
      </c>
      <c r="D13" s="181">
        <v>1</v>
      </c>
      <c r="E13" s="26"/>
      <c r="F13" s="26"/>
      <c r="G13" s="6"/>
    </row>
    <row r="14" spans="1:8" ht="26.4" x14ac:dyDescent="0.25">
      <c r="A14" s="160" t="s">
        <v>288</v>
      </c>
      <c r="B14" s="33" t="s">
        <v>101</v>
      </c>
      <c r="C14" s="32" t="s">
        <v>5</v>
      </c>
      <c r="D14" s="181">
        <v>1</v>
      </c>
      <c r="E14" s="26"/>
      <c r="F14" s="26"/>
      <c r="G14" s="6"/>
    </row>
    <row r="15" spans="1:8" ht="19.95" customHeight="1" x14ac:dyDescent="0.25">
      <c r="A15" s="160" t="s">
        <v>289</v>
      </c>
      <c r="B15" s="33" t="s">
        <v>110</v>
      </c>
      <c r="C15" s="32" t="s">
        <v>5</v>
      </c>
      <c r="D15" s="181">
        <v>1</v>
      </c>
      <c r="E15" s="26"/>
      <c r="F15" s="26"/>
      <c r="G15" s="6"/>
    </row>
    <row r="16" spans="1:8" ht="22.2" customHeight="1" x14ac:dyDescent="0.25">
      <c r="A16" s="160" t="s">
        <v>290</v>
      </c>
      <c r="B16" s="33" t="s">
        <v>111</v>
      </c>
      <c r="C16" s="32" t="s">
        <v>5</v>
      </c>
      <c r="D16" s="181">
        <v>1</v>
      </c>
      <c r="E16" s="26"/>
      <c r="F16" s="26"/>
      <c r="G16" s="72"/>
      <c r="H16" s="9"/>
    </row>
    <row r="17" spans="1:7" ht="20.399999999999999" customHeight="1" x14ac:dyDescent="0.25">
      <c r="A17" s="160" t="s">
        <v>986</v>
      </c>
      <c r="B17" s="33" t="s">
        <v>52</v>
      </c>
      <c r="C17" s="32" t="s">
        <v>5</v>
      </c>
      <c r="D17" s="181">
        <v>1</v>
      </c>
      <c r="E17" s="26"/>
      <c r="F17" s="26"/>
      <c r="G17" s="72"/>
    </row>
    <row r="18" spans="1:7" ht="21" customHeight="1" x14ac:dyDescent="0.25">
      <c r="A18" s="163"/>
      <c r="B18" s="58" t="s">
        <v>112</v>
      </c>
      <c r="C18" s="57"/>
      <c r="D18" s="185"/>
      <c r="E18" s="54"/>
      <c r="F18" s="54"/>
      <c r="G18" s="6"/>
    </row>
    <row r="19" spans="1:7" ht="27" thickBot="1" x14ac:dyDescent="0.3">
      <c r="A19" s="186" t="s">
        <v>987</v>
      </c>
      <c r="B19" s="187" t="s">
        <v>113</v>
      </c>
      <c r="C19" s="188" t="s">
        <v>5</v>
      </c>
      <c r="D19" s="189">
        <v>1</v>
      </c>
      <c r="E19" s="26"/>
      <c r="F19" s="26"/>
      <c r="G19" s="6"/>
    </row>
    <row r="20" spans="1:7" ht="21.6" customHeight="1" x14ac:dyDescent="0.25">
      <c r="A20" s="32" t="s">
        <v>988</v>
      </c>
      <c r="B20" s="33" t="s">
        <v>114</v>
      </c>
      <c r="C20" s="32" t="s">
        <v>5</v>
      </c>
      <c r="D20" s="77">
        <v>1</v>
      </c>
      <c r="E20" s="26"/>
      <c r="F20" s="26"/>
      <c r="G20" s="6"/>
    </row>
    <row r="21" spans="1:7" ht="22.95" customHeight="1" x14ac:dyDescent="0.25">
      <c r="A21" s="32" t="s">
        <v>989</v>
      </c>
      <c r="B21" s="33" t="s">
        <v>115</v>
      </c>
      <c r="C21" s="32" t="s">
        <v>5</v>
      </c>
      <c r="D21" s="77">
        <v>1</v>
      </c>
      <c r="E21" s="26"/>
      <c r="F21" s="26"/>
      <c r="G21" s="6"/>
    </row>
    <row r="22" spans="1:7" ht="27.6" customHeight="1" x14ac:dyDescent="0.25">
      <c r="A22" s="23"/>
      <c r="B22" s="24" t="s">
        <v>82</v>
      </c>
      <c r="C22" s="39"/>
      <c r="D22" s="39"/>
      <c r="E22" s="41"/>
      <c r="F22" s="26"/>
      <c r="G22" s="6"/>
    </row>
    <row r="23" spans="1:7" x14ac:dyDescent="0.25">
      <c r="A23" s="260" t="s">
        <v>105</v>
      </c>
      <c r="B23" s="260"/>
      <c r="C23" s="260"/>
      <c r="D23" s="260"/>
      <c r="E23" s="260"/>
      <c r="F23" s="260"/>
    </row>
    <row r="24" spans="1:7" ht="26.4" x14ac:dyDescent="0.25">
      <c r="A24" s="66" t="s">
        <v>2</v>
      </c>
      <c r="B24" s="66" t="s">
        <v>11</v>
      </c>
      <c r="C24" s="66" t="s">
        <v>0</v>
      </c>
      <c r="D24" s="66" t="s">
        <v>51</v>
      </c>
      <c r="E24" s="66" t="s">
        <v>24</v>
      </c>
      <c r="F24" s="66" t="s">
        <v>58</v>
      </c>
      <c r="G24" s="7" t="s">
        <v>34</v>
      </c>
    </row>
    <row r="25" spans="1:7" ht="24.6" customHeight="1" x14ac:dyDescent="0.25">
      <c r="A25" s="23"/>
      <c r="B25" s="24" t="s">
        <v>41</v>
      </c>
      <c r="C25" s="39"/>
      <c r="D25" s="39"/>
      <c r="E25" s="39"/>
      <c r="F25" s="74"/>
    </row>
    <row r="26" spans="1:7" ht="24.6" customHeight="1" x14ac:dyDescent="0.25">
      <c r="A26" s="32" t="s">
        <v>990</v>
      </c>
      <c r="B26" s="33" t="s">
        <v>116</v>
      </c>
      <c r="C26" s="32" t="s">
        <v>5</v>
      </c>
      <c r="D26" s="77">
        <v>1</v>
      </c>
      <c r="E26" s="78"/>
      <c r="F26" s="74"/>
      <c r="G26" s="6" t="s">
        <v>25</v>
      </c>
    </row>
    <row r="27" spans="1:7" ht="26.4" customHeight="1" x14ac:dyDescent="0.25">
      <c r="A27" s="32" t="s">
        <v>991</v>
      </c>
      <c r="B27" s="33" t="s">
        <v>117</v>
      </c>
      <c r="C27" s="32" t="s">
        <v>5</v>
      </c>
      <c r="D27" s="77">
        <v>1</v>
      </c>
      <c r="E27" s="78"/>
      <c r="F27" s="74"/>
      <c r="G27" s="6" t="s">
        <v>38</v>
      </c>
    </row>
    <row r="28" spans="1:7" ht="28.2" customHeight="1" x14ac:dyDescent="0.25">
      <c r="A28" s="32" t="s">
        <v>992</v>
      </c>
      <c r="B28" s="33" t="s">
        <v>52</v>
      </c>
      <c r="C28" s="32" t="s">
        <v>5</v>
      </c>
      <c r="D28" s="77">
        <v>1</v>
      </c>
      <c r="E28" s="78"/>
      <c r="F28" s="74"/>
      <c r="G28" s="6" t="s">
        <v>42</v>
      </c>
    </row>
    <row r="29" spans="1:7" ht="19.2" customHeight="1" x14ac:dyDescent="0.25">
      <c r="A29" s="57" t="s">
        <v>99</v>
      </c>
      <c r="B29" s="58" t="s">
        <v>44</v>
      </c>
      <c r="C29" s="62" t="s">
        <v>1</v>
      </c>
      <c r="D29" s="84"/>
      <c r="E29" s="85"/>
      <c r="F29" s="87"/>
      <c r="G29" s="6"/>
    </row>
    <row r="30" spans="1:7" ht="26.4" x14ac:dyDescent="0.25">
      <c r="A30" s="32"/>
      <c r="B30" s="33" t="s">
        <v>45</v>
      </c>
      <c r="C30" s="32" t="s">
        <v>1</v>
      </c>
      <c r="D30" s="73"/>
      <c r="E30" s="74"/>
      <c r="F30" s="74"/>
      <c r="G30" s="6"/>
    </row>
    <row r="31" spans="1:7" ht="18" customHeight="1" x14ac:dyDescent="0.25">
      <c r="A31" s="62"/>
      <c r="B31" s="88" t="s">
        <v>100</v>
      </c>
      <c r="C31" s="81" t="s">
        <v>1</v>
      </c>
      <c r="D31" s="82"/>
      <c r="E31" s="89"/>
      <c r="F31" s="87"/>
      <c r="G31" s="6" t="s">
        <v>19</v>
      </c>
    </row>
    <row r="32" spans="1:7" ht="24" customHeight="1" x14ac:dyDescent="0.25">
      <c r="A32" s="32" t="s">
        <v>151</v>
      </c>
      <c r="B32" s="33" t="s">
        <v>118</v>
      </c>
      <c r="C32" s="32" t="s">
        <v>119</v>
      </c>
      <c r="D32" s="77">
        <v>11</v>
      </c>
      <c r="E32" s="78"/>
      <c r="F32" s="74"/>
      <c r="G32" s="6" t="s">
        <v>31</v>
      </c>
    </row>
    <row r="33" spans="1:8" ht="21" customHeight="1" x14ac:dyDescent="0.25">
      <c r="A33" s="57"/>
      <c r="B33" s="88" t="s">
        <v>80</v>
      </c>
      <c r="C33" s="81" t="s">
        <v>1</v>
      </c>
      <c r="D33" s="82"/>
      <c r="E33" s="89"/>
      <c r="F33" s="87"/>
      <c r="G33" s="6" t="s">
        <v>61</v>
      </c>
    </row>
    <row r="34" spans="1:8" ht="21" customHeight="1" x14ac:dyDescent="0.25">
      <c r="A34" s="32" t="s">
        <v>152</v>
      </c>
      <c r="B34" s="33" t="s">
        <v>81</v>
      </c>
      <c r="C34" s="32" t="s">
        <v>119</v>
      </c>
      <c r="D34" s="77">
        <v>11</v>
      </c>
      <c r="E34" s="78"/>
      <c r="F34" s="74"/>
      <c r="G34" s="6" t="s">
        <v>21</v>
      </c>
    </row>
    <row r="35" spans="1:8" ht="21.6" customHeight="1" x14ac:dyDescent="0.25">
      <c r="A35" s="32" t="s">
        <v>153</v>
      </c>
      <c r="B35" s="33" t="s">
        <v>6</v>
      </c>
      <c r="C35" s="32" t="s">
        <v>119</v>
      </c>
      <c r="D35" s="77">
        <v>11</v>
      </c>
      <c r="E35" s="79"/>
      <c r="F35" s="74"/>
      <c r="G35" s="6" t="s">
        <v>43</v>
      </c>
    </row>
    <row r="36" spans="1:8" ht="24.6" customHeight="1" x14ac:dyDescent="0.25">
      <c r="A36" s="32" t="s">
        <v>154</v>
      </c>
      <c r="B36" s="33" t="s">
        <v>95</v>
      </c>
      <c r="C36" s="32" t="s">
        <v>119</v>
      </c>
      <c r="D36" s="77">
        <v>11</v>
      </c>
      <c r="E36" s="79"/>
      <c r="F36" s="74"/>
      <c r="G36" s="6" t="s">
        <v>46</v>
      </c>
    </row>
    <row r="37" spans="1:8" ht="26.4" x14ac:dyDescent="0.25">
      <c r="A37" s="32" t="s">
        <v>155</v>
      </c>
      <c r="B37" s="33" t="s">
        <v>101</v>
      </c>
      <c r="C37" s="32" t="s">
        <v>119</v>
      </c>
      <c r="D37" s="77">
        <v>11</v>
      </c>
      <c r="E37" s="78"/>
      <c r="F37" s="74"/>
      <c r="G37" s="6" t="s">
        <v>12</v>
      </c>
    </row>
    <row r="38" spans="1:8" ht="24.6" customHeight="1" x14ac:dyDescent="0.25">
      <c r="A38" s="32" t="s">
        <v>156</v>
      </c>
      <c r="B38" s="33" t="s">
        <v>37</v>
      </c>
      <c r="C38" s="32" t="s">
        <v>119</v>
      </c>
      <c r="D38" s="77">
        <v>11</v>
      </c>
      <c r="E38" s="78"/>
      <c r="F38" s="74"/>
      <c r="G38" s="6" t="s">
        <v>36</v>
      </c>
    </row>
    <row r="39" spans="1:8" ht="27" customHeight="1" x14ac:dyDescent="0.25">
      <c r="A39" s="32" t="s">
        <v>157</v>
      </c>
      <c r="B39" s="33" t="s">
        <v>90</v>
      </c>
      <c r="C39" s="32" t="s">
        <v>119</v>
      </c>
      <c r="D39" s="77">
        <v>11</v>
      </c>
      <c r="E39" s="78"/>
      <c r="F39" s="74"/>
      <c r="G39" s="6" t="s">
        <v>96</v>
      </c>
    </row>
    <row r="40" spans="1:8" ht="21" customHeight="1" x14ac:dyDescent="0.25">
      <c r="A40" s="32" t="s">
        <v>158</v>
      </c>
      <c r="B40" s="33" t="s">
        <v>52</v>
      </c>
      <c r="C40" s="32" t="s">
        <v>119</v>
      </c>
      <c r="D40" s="77">
        <v>11</v>
      </c>
      <c r="E40" s="78"/>
      <c r="F40" s="74"/>
      <c r="G40" s="6" t="s">
        <v>83</v>
      </c>
    </row>
    <row r="41" spans="1:8" ht="20.399999999999999" customHeight="1" x14ac:dyDescent="0.25">
      <c r="A41" s="57"/>
      <c r="B41" s="58" t="s">
        <v>120</v>
      </c>
      <c r="C41" s="57"/>
      <c r="D41" s="86"/>
      <c r="E41" s="90"/>
      <c r="F41" s="87"/>
      <c r="G41" s="6" t="s">
        <v>62</v>
      </c>
    </row>
    <row r="42" spans="1:8" ht="30" customHeight="1" x14ac:dyDescent="0.25">
      <c r="A42" s="32" t="s">
        <v>993</v>
      </c>
      <c r="B42" s="33" t="s">
        <v>53</v>
      </c>
      <c r="C42" s="32" t="s">
        <v>119</v>
      </c>
      <c r="D42" s="77">
        <v>11</v>
      </c>
      <c r="E42" s="78"/>
      <c r="F42" s="74"/>
      <c r="G42" s="6" t="s">
        <v>32</v>
      </c>
    </row>
    <row r="43" spans="1:8" s="5" customFormat="1" ht="20.399999999999999" customHeight="1" x14ac:dyDescent="0.25">
      <c r="A43" s="62"/>
      <c r="B43" s="58" t="s">
        <v>13</v>
      </c>
      <c r="C43" s="62"/>
      <c r="D43" s="91"/>
      <c r="E43" s="92"/>
      <c r="F43" s="85"/>
      <c r="G43" s="7" t="s">
        <v>63</v>
      </c>
      <c r="H43" s="7"/>
    </row>
    <row r="44" spans="1:8" ht="26.4" x14ac:dyDescent="0.25">
      <c r="A44" s="32" t="s">
        <v>513</v>
      </c>
      <c r="B44" s="33" t="s">
        <v>121</v>
      </c>
      <c r="C44" s="32" t="s">
        <v>119</v>
      </c>
      <c r="D44" s="77">
        <v>11</v>
      </c>
      <c r="E44" s="78"/>
      <c r="F44" s="74"/>
      <c r="G44" s="6" t="s">
        <v>84</v>
      </c>
    </row>
    <row r="45" spans="1:8" ht="33.6" customHeight="1" x14ac:dyDescent="0.25">
      <c r="A45" s="32" t="s">
        <v>994</v>
      </c>
      <c r="B45" s="33" t="s">
        <v>122</v>
      </c>
      <c r="C45" s="32" t="s">
        <v>119</v>
      </c>
      <c r="D45" s="77">
        <v>11</v>
      </c>
      <c r="E45" s="78"/>
      <c r="F45" s="74"/>
      <c r="G45" s="6" t="s">
        <v>50</v>
      </c>
    </row>
    <row r="46" spans="1:8" ht="31.95" customHeight="1" x14ac:dyDescent="0.25">
      <c r="A46" s="23"/>
      <c r="B46" s="24" t="s">
        <v>123</v>
      </c>
      <c r="C46" s="39"/>
      <c r="D46" s="39"/>
      <c r="E46" s="39"/>
      <c r="F46" s="78"/>
      <c r="G46" s="6"/>
    </row>
    <row r="47" spans="1:8" x14ac:dyDescent="0.25">
      <c r="A47" s="278"/>
      <c r="B47" s="278"/>
      <c r="C47" s="278"/>
      <c r="D47" s="278"/>
      <c r="E47" s="278"/>
      <c r="F47" s="278"/>
      <c r="G47" s="6"/>
    </row>
  </sheetData>
  <mergeCells count="3">
    <mergeCell ref="A1:F1"/>
    <mergeCell ref="A23:F23"/>
    <mergeCell ref="A47:F47"/>
  </mergeCells>
  <phoneticPr fontId="15" type="noConversion"/>
  <pageMargins left="0.59055118110236215" right="0.23622047244094485" top="0.4724409448818897" bottom="0.24015748031496059" header="0.31496062992125989" footer="0.31496062992125989"/>
  <pageSetup paperSize="9" scale="84" fitToHeight="0" orientation="portrait" r:id="rId1"/>
  <rowBreaks count="1" manualBreakCount="1">
    <brk id="22"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0B448-3B1C-479A-BFC5-6817FBB4BAB1}">
  <sheetPr>
    <pageSetUpPr fitToPage="1"/>
  </sheetPr>
  <dimension ref="A1:F561"/>
  <sheetViews>
    <sheetView view="pageBreakPreview" topLeftCell="A394" zoomScaleNormal="100" zoomScaleSheetLayoutView="100" workbookViewId="0">
      <selection activeCell="B9" sqref="B9:C9"/>
    </sheetView>
  </sheetViews>
  <sheetFormatPr defaultColWidth="0.6640625" defaultRowHeight="13.2" x14ac:dyDescent="0.25"/>
  <cols>
    <col min="1" max="1" width="10.6640625" style="9" customWidth="1"/>
    <col min="2" max="2" width="52.5546875" style="18" customWidth="1"/>
    <col min="3" max="3" width="10.6640625" style="9" customWidth="1"/>
    <col min="4" max="4" width="14.33203125" style="9" customWidth="1"/>
    <col min="5" max="5" width="19" style="19" customWidth="1"/>
    <col min="6" max="6" width="31.33203125" style="20" customWidth="1"/>
    <col min="7" max="7" width="32.6640625" style="8" customWidth="1"/>
    <col min="8" max="16384" width="0.6640625" style="8"/>
  </cols>
  <sheetData>
    <row r="1" spans="1:6" ht="26.4" x14ac:dyDescent="0.25">
      <c r="A1" s="154" t="s">
        <v>2</v>
      </c>
      <c r="B1" s="155" t="s">
        <v>11</v>
      </c>
      <c r="C1" s="155" t="s">
        <v>0</v>
      </c>
      <c r="D1" s="156" t="s">
        <v>51</v>
      </c>
      <c r="E1" s="66" t="s">
        <v>24</v>
      </c>
      <c r="F1" s="66" t="s">
        <v>58</v>
      </c>
    </row>
    <row r="2" spans="1:6" x14ac:dyDescent="0.25">
      <c r="A2" s="143" t="s">
        <v>1</v>
      </c>
      <c r="B2" s="29" t="s">
        <v>291</v>
      </c>
      <c r="C2" s="28" t="s">
        <v>1</v>
      </c>
      <c r="D2" s="157"/>
      <c r="E2" s="31"/>
      <c r="F2" s="15"/>
    </row>
    <row r="3" spans="1:6" x14ac:dyDescent="0.25">
      <c r="A3" s="158" t="s">
        <v>124</v>
      </c>
      <c r="B3" s="58" t="s">
        <v>125</v>
      </c>
      <c r="C3" s="62" t="s">
        <v>1</v>
      </c>
      <c r="D3" s="159"/>
      <c r="E3" s="64"/>
      <c r="F3" s="65"/>
    </row>
    <row r="4" spans="1:6" ht="26.4" x14ac:dyDescent="0.25">
      <c r="A4" s="160" t="s">
        <v>128</v>
      </c>
      <c r="B4" s="33" t="s">
        <v>126</v>
      </c>
      <c r="C4" s="32" t="s">
        <v>5</v>
      </c>
      <c r="D4" s="161">
        <v>1</v>
      </c>
      <c r="E4" s="25"/>
      <c r="F4" s="26"/>
    </row>
    <row r="5" spans="1:6" ht="34.200000000000003" customHeight="1" x14ac:dyDescent="0.25">
      <c r="A5" s="160" t="s">
        <v>137</v>
      </c>
      <c r="B5" s="33" t="s">
        <v>127</v>
      </c>
      <c r="C5" s="32" t="s">
        <v>129</v>
      </c>
      <c r="D5" s="162">
        <v>31250</v>
      </c>
      <c r="E5" s="35"/>
      <c r="F5" s="26"/>
    </row>
    <row r="6" spans="1:6" x14ac:dyDescent="0.25">
      <c r="A6" s="163"/>
      <c r="B6" s="58" t="s">
        <v>130</v>
      </c>
      <c r="C6" s="57"/>
      <c r="D6" s="164"/>
      <c r="E6" s="53"/>
      <c r="F6" s="54"/>
    </row>
    <row r="7" spans="1:6" ht="25.2" customHeight="1" x14ac:dyDescent="0.25">
      <c r="A7" s="163"/>
      <c r="B7" s="58" t="s">
        <v>131</v>
      </c>
      <c r="C7" s="57" t="s">
        <v>1</v>
      </c>
      <c r="D7" s="165"/>
      <c r="E7" s="60"/>
      <c r="F7" s="54"/>
    </row>
    <row r="8" spans="1:6" ht="37.950000000000003" customHeight="1" x14ac:dyDescent="0.25">
      <c r="A8" s="160" t="s">
        <v>138</v>
      </c>
      <c r="B8" s="33" t="s">
        <v>132</v>
      </c>
      <c r="C8" s="32" t="s">
        <v>129</v>
      </c>
      <c r="D8" s="162">
        <v>6000</v>
      </c>
      <c r="E8" s="35"/>
      <c r="F8" s="26"/>
    </row>
    <row r="9" spans="1:6" ht="21.6" customHeight="1" x14ac:dyDescent="0.25">
      <c r="A9" s="163"/>
      <c r="B9" s="58" t="s">
        <v>134</v>
      </c>
      <c r="C9" s="57"/>
      <c r="D9" s="164"/>
      <c r="E9" s="53"/>
      <c r="F9" s="54"/>
    </row>
    <row r="10" spans="1:6" ht="37.200000000000003" customHeight="1" x14ac:dyDescent="0.25">
      <c r="A10" s="160" t="s">
        <v>139</v>
      </c>
      <c r="B10" s="33" t="s">
        <v>135</v>
      </c>
      <c r="C10" s="32" t="s">
        <v>278</v>
      </c>
      <c r="D10" s="162">
        <v>53</v>
      </c>
      <c r="E10" s="35"/>
      <c r="F10" s="26"/>
    </row>
    <row r="11" spans="1:6" ht="36" customHeight="1" x14ac:dyDescent="0.25">
      <c r="A11" s="163"/>
      <c r="B11" s="58" t="s">
        <v>140</v>
      </c>
      <c r="C11" s="57"/>
      <c r="D11" s="165"/>
      <c r="E11" s="60"/>
      <c r="F11" s="54"/>
    </row>
    <row r="12" spans="1:6" ht="66" x14ac:dyDescent="0.25">
      <c r="A12" s="160"/>
      <c r="B12" s="33" t="s">
        <v>279</v>
      </c>
      <c r="C12" s="32"/>
      <c r="D12" s="162"/>
      <c r="E12" s="35"/>
      <c r="F12" s="26"/>
    </row>
    <row r="13" spans="1:6" ht="52.8" x14ac:dyDescent="0.25">
      <c r="A13" s="163"/>
      <c r="B13" s="58" t="s">
        <v>292</v>
      </c>
      <c r="C13" s="57"/>
      <c r="D13" s="164"/>
      <c r="E13" s="53"/>
      <c r="F13" s="54"/>
    </row>
    <row r="14" spans="1:6" x14ac:dyDescent="0.25">
      <c r="A14" s="160">
        <v>2.1</v>
      </c>
      <c r="B14" s="33" t="s">
        <v>143</v>
      </c>
      <c r="C14" s="32" t="s">
        <v>86</v>
      </c>
      <c r="D14" s="162">
        <v>1</v>
      </c>
      <c r="E14" s="35"/>
      <c r="F14" s="26"/>
    </row>
    <row r="15" spans="1:6" ht="39.6" x14ac:dyDescent="0.25">
      <c r="A15" s="160">
        <v>2.2000000000000002</v>
      </c>
      <c r="B15" s="33" t="s">
        <v>293</v>
      </c>
      <c r="C15" s="32" t="s">
        <v>86</v>
      </c>
      <c r="D15" s="162">
        <v>1</v>
      </c>
      <c r="E15" s="31"/>
      <c r="F15" s="26"/>
    </row>
    <row r="16" spans="1:6" ht="39.6" x14ac:dyDescent="0.25">
      <c r="A16" s="160">
        <v>2.2999999999999998</v>
      </c>
      <c r="B16" s="33" t="s">
        <v>146</v>
      </c>
      <c r="C16" s="32" t="s">
        <v>14</v>
      </c>
      <c r="D16" s="162">
        <v>8</v>
      </c>
      <c r="E16" s="25"/>
      <c r="F16" s="26"/>
    </row>
    <row r="17" spans="1:6" ht="39.6" x14ac:dyDescent="0.25">
      <c r="A17" s="160">
        <v>2.4</v>
      </c>
      <c r="B17" s="33" t="s">
        <v>147</v>
      </c>
      <c r="C17" s="32" t="s">
        <v>86</v>
      </c>
      <c r="D17" s="162">
        <v>1</v>
      </c>
      <c r="E17" s="35"/>
      <c r="F17" s="26"/>
    </row>
    <row r="18" spans="1:6" ht="26.4" x14ac:dyDescent="0.25">
      <c r="A18" s="160">
        <v>2.5</v>
      </c>
      <c r="B18" s="33" t="s">
        <v>148</v>
      </c>
      <c r="C18" s="32" t="s">
        <v>86</v>
      </c>
      <c r="D18" s="162">
        <v>1</v>
      </c>
      <c r="E18" s="35"/>
      <c r="F18" s="26"/>
    </row>
    <row r="19" spans="1:6" ht="32.4" customHeight="1" thickBot="1" x14ac:dyDescent="0.3">
      <c r="A19" s="186">
        <v>2.6</v>
      </c>
      <c r="B19" s="187" t="s">
        <v>149</v>
      </c>
      <c r="C19" s="188" t="s">
        <v>86</v>
      </c>
      <c r="D19" s="208">
        <v>1</v>
      </c>
      <c r="E19" s="35"/>
      <c r="F19" s="26"/>
    </row>
    <row r="20" spans="1:6" ht="30.6" customHeight="1" x14ac:dyDescent="0.25">
      <c r="A20" s="32">
        <v>2.7</v>
      </c>
      <c r="B20" s="33" t="s">
        <v>150</v>
      </c>
      <c r="C20" s="32" t="s">
        <v>86</v>
      </c>
      <c r="D20" s="34">
        <v>1</v>
      </c>
      <c r="E20" s="25"/>
      <c r="F20" s="26"/>
    </row>
    <row r="21" spans="1:6" ht="52.8" x14ac:dyDescent="0.25">
      <c r="A21" s="55"/>
      <c r="B21" s="56" t="s">
        <v>294</v>
      </c>
      <c r="C21" s="52"/>
      <c r="D21" s="52"/>
      <c r="E21" s="53"/>
      <c r="F21" s="54"/>
    </row>
    <row r="22" spans="1:6" ht="31.2" customHeight="1" x14ac:dyDescent="0.25">
      <c r="A22" s="36">
        <v>3.1</v>
      </c>
      <c r="B22" s="37" t="s">
        <v>143</v>
      </c>
      <c r="C22" s="23" t="s">
        <v>86</v>
      </c>
      <c r="D22" s="23">
        <v>1</v>
      </c>
      <c r="E22" s="35"/>
      <c r="F22" s="26"/>
    </row>
    <row r="23" spans="1:6" ht="61.95" customHeight="1" x14ac:dyDescent="0.25">
      <c r="A23" s="36">
        <v>3.2</v>
      </c>
      <c r="B23" s="37" t="s">
        <v>295</v>
      </c>
      <c r="C23" s="23" t="s">
        <v>86</v>
      </c>
      <c r="D23" s="23">
        <v>1</v>
      </c>
      <c r="E23" s="35"/>
      <c r="F23" s="26"/>
    </row>
    <row r="24" spans="1:6" ht="46.95" customHeight="1" x14ac:dyDescent="0.25">
      <c r="A24" s="36">
        <v>3.3</v>
      </c>
      <c r="B24" s="37" t="s">
        <v>146</v>
      </c>
      <c r="C24" s="23" t="s">
        <v>14</v>
      </c>
      <c r="D24" s="23">
        <v>8</v>
      </c>
      <c r="E24" s="35"/>
      <c r="F24" s="26"/>
    </row>
    <row r="25" spans="1:6" ht="48" customHeight="1" x14ac:dyDescent="0.25">
      <c r="A25" s="36">
        <v>3.4</v>
      </c>
      <c r="B25" s="37" t="s">
        <v>200</v>
      </c>
      <c r="C25" s="23" t="s">
        <v>86</v>
      </c>
      <c r="D25" s="23">
        <v>1</v>
      </c>
      <c r="E25" s="35"/>
      <c r="F25" s="26"/>
    </row>
    <row r="26" spans="1:6" ht="39" customHeight="1" x14ac:dyDescent="0.25">
      <c r="A26" s="36">
        <v>3.5</v>
      </c>
      <c r="B26" s="37" t="s">
        <v>148</v>
      </c>
      <c r="C26" s="23" t="s">
        <v>86</v>
      </c>
      <c r="D26" s="23">
        <v>1</v>
      </c>
      <c r="E26" s="35"/>
      <c r="F26" s="26"/>
    </row>
    <row r="27" spans="1:6" ht="30" customHeight="1" x14ac:dyDescent="0.25">
      <c r="A27" s="36">
        <v>3.6</v>
      </c>
      <c r="B27" s="37" t="s">
        <v>149</v>
      </c>
      <c r="C27" s="23" t="s">
        <v>86</v>
      </c>
      <c r="D27" s="23">
        <v>1</v>
      </c>
      <c r="E27" s="35"/>
      <c r="F27" s="26"/>
    </row>
    <row r="28" spans="1:6" ht="30.6" customHeight="1" x14ac:dyDescent="0.25">
      <c r="A28" s="36">
        <v>3.7</v>
      </c>
      <c r="B28" s="37" t="s">
        <v>150</v>
      </c>
      <c r="C28" s="23" t="s">
        <v>86</v>
      </c>
      <c r="D28" s="23">
        <v>1</v>
      </c>
      <c r="E28" s="35"/>
      <c r="F28" s="26"/>
    </row>
    <row r="29" spans="1:6" ht="25.95" customHeight="1" x14ac:dyDescent="0.25">
      <c r="A29" s="23"/>
      <c r="B29" s="24" t="s">
        <v>82</v>
      </c>
      <c r="C29" s="23"/>
      <c r="D29" s="23"/>
      <c r="E29" s="25"/>
      <c r="F29" s="26"/>
    </row>
    <row r="30" spans="1:6" x14ac:dyDescent="0.25">
      <c r="A30" s="241"/>
      <c r="B30" s="241"/>
      <c r="C30" s="241"/>
      <c r="D30" s="241"/>
      <c r="E30" s="241"/>
      <c r="F30" s="241"/>
    </row>
    <row r="31" spans="1:6" ht="26.4" x14ac:dyDescent="0.25">
      <c r="A31" s="66" t="s">
        <v>2</v>
      </c>
      <c r="B31" s="66" t="s">
        <v>11</v>
      </c>
      <c r="C31" s="66" t="s">
        <v>0</v>
      </c>
      <c r="D31" s="66" t="s">
        <v>51</v>
      </c>
      <c r="E31" s="67" t="s">
        <v>24</v>
      </c>
      <c r="F31" s="67" t="s">
        <v>58</v>
      </c>
    </row>
    <row r="32" spans="1:6" x14ac:dyDescent="0.25">
      <c r="A32" s="23"/>
      <c r="B32" s="24" t="s">
        <v>41</v>
      </c>
      <c r="C32" s="23"/>
      <c r="D32" s="23"/>
      <c r="E32" s="25"/>
      <c r="F32" s="26"/>
    </row>
    <row r="33" spans="1:6" ht="52.8" x14ac:dyDescent="0.25">
      <c r="A33" s="57"/>
      <c r="B33" s="58" t="s">
        <v>159</v>
      </c>
      <c r="C33" s="57"/>
      <c r="D33" s="61"/>
      <c r="E33" s="53"/>
      <c r="F33" s="54"/>
    </row>
    <row r="34" spans="1:6" ht="25.2" customHeight="1" x14ac:dyDescent="0.25">
      <c r="A34" s="32" t="s">
        <v>160</v>
      </c>
      <c r="B34" s="33" t="s">
        <v>143</v>
      </c>
      <c r="C34" s="32" t="s">
        <v>86</v>
      </c>
      <c r="D34" s="34">
        <v>1</v>
      </c>
      <c r="E34" s="35"/>
      <c r="F34" s="26"/>
    </row>
    <row r="35" spans="1:6" ht="39.6" x14ac:dyDescent="0.25">
      <c r="A35" s="32" t="s">
        <v>161</v>
      </c>
      <c r="B35" s="33" t="s">
        <v>144</v>
      </c>
      <c r="C35" s="32" t="s">
        <v>86</v>
      </c>
      <c r="D35" s="34">
        <v>2</v>
      </c>
      <c r="E35" s="31"/>
      <c r="F35" s="26"/>
    </row>
    <row r="36" spans="1:6" ht="52.8" x14ac:dyDescent="0.25">
      <c r="A36" s="32" t="s">
        <v>162</v>
      </c>
      <c r="B36" s="33" t="s">
        <v>196</v>
      </c>
      <c r="C36" s="32" t="s">
        <v>86</v>
      </c>
      <c r="D36" s="34">
        <v>1</v>
      </c>
      <c r="E36" s="25"/>
      <c r="F36" s="26"/>
    </row>
    <row r="37" spans="1:6" ht="47.4" customHeight="1" x14ac:dyDescent="0.25">
      <c r="A37" s="32" t="s">
        <v>163</v>
      </c>
      <c r="B37" s="33" t="s">
        <v>146</v>
      </c>
      <c r="C37" s="32" t="s">
        <v>14</v>
      </c>
      <c r="D37" s="34">
        <v>8</v>
      </c>
      <c r="E37" s="35"/>
      <c r="F37" s="26"/>
    </row>
    <row r="38" spans="1:6" ht="46.95" customHeight="1" x14ac:dyDescent="0.25">
      <c r="A38" s="32" t="s">
        <v>164</v>
      </c>
      <c r="B38" s="33" t="s">
        <v>147</v>
      </c>
      <c r="C38" s="32" t="s">
        <v>86</v>
      </c>
      <c r="D38" s="34">
        <v>1</v>
      </c>
      <c r="E38" s="35"/>
      <c r="F38" s="26"/>
    </row>
    <row r="39" spans="1:6" ht="38.4" customHeight="1" x14ac:dyDescent="0.25">
      <c r="A39" s="32" t="s">
        <v>165</v>
      </c>
      <c r="B39" s="33" t="s">
        <v>148</v>
      </c>
      <c r="C39" s="32" t="s">
        <v>86</v>
      </c>
      <c r="D39" s="34">
        <v>1</v>
      </c>
      <c r="E39" s="35"/>
      <c r="F39" s="26"/>
    </row>
    <row r="40" spans="1:6" ht="35.4" customHeight="1" x14ac:dyDescent="0.25">
      <c r="A40" s="32" t="s">
        <v>166</v>
      </c>
      <c r="B40" s="33" t="s">
        <v>149</v>
      </c>
      <c r="C40" s="32" t="s">
        <v>86</v>
      </c>
      <c r="D40" s="34">
        <v>1</v>
      </c>
      <c r="E40" s="25"/>
      <c r="F40" s="26"/>
    </row>
    <row r="41" spans="1:6" ht="29.4" customHeight="1" x14ac:dyDescent="0.25">
      <c r="A41" s="32" t="s">
        <v>167</v>
      </c>
      <c r="B41" s="33" t="s">
        <v>150</v>
      </c>
      <c r="C41" s="32" t="s">
        <v>86</v>
      </c>
      <c r="D41" s="34">
        <v>1</v>
      </c>
      <c r="E41" s="35"/>
      <c r="F41" s="26"/>
    </row>
    <row r="42" spans="1:6" ht="52.8" x14ac:dyDescent="0.25">
      <c r="A42" s="57"/>
      <c r="B42" s="58" t="s">
        <v>168</v>
      </c>
      <c r="C42" s="57"/>
      <c r="D42" s="61"/>
      <c r="E42" s="53"/>
      <c r="F42" s="54"/>
    </row>
    <row r="43" spans="1:6" ht="28.95" customHeight="1" x14ac:dyDescent="0.25">
      <c r="A43" s="32" t="s">
        <v>169</v>
      </c>
      <c r="B43" s="33" t="s">
        <v>143</v>
      </c>
      <c r="C43" s="32" t="s">
        <v>86</v>
      </c>
      <c r="D43" s="34">
        <v>1</v>
      </c>
      <c r="E43" s="35"/>
      <c r="F43" s="26"/>
    </row>
    <row r="44" spans="1:6" ht="39.6" x14ac:dyDescent="0.25">
      <c r="A44" s="32" t="s">
        <v>170</v>
      </c>
      <c r="B44" s="33" t="s">
        <v>144</v>
      </c>
      <c r="C44" s="32" t="s">
        <v>86</v>
      </c>
      <c r="D44" s="34">
        <v>2</v>
      </c>
      <c r="E44" s="31"/>
      <c r="F44" s="26"/>
    </row>
    <row r="45" spans="1:6" ht="52.8" x14ac:dyDescent="0.25">
      <c r="A45" s="32" t="s">
        <v>171</v>
      </c>
      <c r="B45" s="33" t="s">
        <v>197</v>
      </c>
      <c r="C45" s="32" t="s">
        <v>86</v>
      </c>
      <c r="D45" s="34">
        <v>1</v>
      </c>
      <c r="E45" s="25"/>
      <c r="F45" s="26"/>
    </row>
    <row r="46" spans="1:6" ht="51.6" customHeight="1" x14ac:dyDescent="0.25">
      <c r="A46" s="32" t="s">
        <v>172</v>
      </c>
      <c r="B46" s="33" t="s">
        <v>146</v>
      </c>
      <c r="C46" s="32" t="s">
        <v>14</v>
      </c>
      <c r="D46" s="34">
        <v>8</v>
      </c>
      <c r="E46" s="35"/>
      <c r="F46" s="26"/>
    </row>
    <row r="47" spans="1:6" ht="51.6" customHeight="1" x14ac:dyDescent="0.25">
      <c r="A47" s="32" t="s">
        <v>173</v>
      </c>
      <c r="B47" s="33" t="s">
        <v>147</v>
      </c>
      <c r="C47" s="32" t="s">
        <v>86</v>
      </c>
      <c r="D47" s="34">
        <v>1</v>
      </c>
      <c r="E47" s="35"/>
      <c r="F47" s="26"/>
    </row>
    <row r="48" spans="1:6" ht="35.4" customHeight="1" x14ac:dyDescent="0.25">
      <c r="A48" s="32" t="s">
        <v>174</v>
      </c>
      <c r="B48" s="33" t="s">
        <v>148</v>
      </c>
      <c r="C48" s="32" t="s">
        <v>86</v>
      </c>
      <c r="D48" s="34">
        <v>1</v>
      </c>
      <c r="E48" s="35"/>
      <c r="F48" s="26"/>
    </row>
    <row r="49" spans="1:6" ht="36.6" customHeight="1" x14ac:dyDescent="0.25">
      <c r="A49" s="32" t="s">
        <v>175</v>
      </c>
      <c r="B49" s="33" t="s">
        <v>149</v>
      </c>
      <c r="C49" s="32" t="s">
        <v>86</v>
      </c>
      <c r="D49" s="34">
        <v>1</v>
      </c>
      <c r="E49" s="25"/>
      <c r="F49" s="26"/>
    </row>
    <row r="50" spans="1:6" ht="27" customHeight="1" x14ac:dyDescent="0.25">
      <c r="A50" s="32" t="s">
        <v>176</v>
      </c>
      <c r="B50" s="33" t="s">
        <v>150</v>
      </c>
      <c r="C50" s="32" t="s">
        <v>86</v>
      </c>
      <c r="D50" s="34">
        <v>1</v>
      </c>
      <c r="E50" s="35"/>
      <c r="F50" s="26"/>
    </row>
    <row r="51" spans="1:6" ht="52.8" x14ac:dyDescent="0.25">
      <c r="A51" s="55"/>
      <c r="B51" s="56" t="s">
        <v>296</v>
      </c>
      <c r="C51" s="52"/>
      <c r="D51" s="52"/>
      <c r="E51" s="53"/>
      <c r="F51" s="54"/>
    </row>
    <row r="52" spans="1:6" ht="24" customHeight="1" x14ac:dyDescent="0.25">
      <c r="A52" s="36">
        <v>4.0999999999999996</v>
      </c>
      <c r="B52" s="37" t="s">
        <v>143</v>
      </c>
      <c r="C52" s="23" t="s">
        <v>86</v>
      </c>
      <c r="D52" s="23">
        <v>1</v>
      </c>
      <c r="E52" s="35"/>
      <c r="F52" s="26"/>
    </row>
    <row r="53" spans="1:6" ht="45.6" customHeight="1" x14ac:dyDescent="0.25">
      <c r="A53" s="36">
        <v>4.2</v>
      </c>
      <c r="B53" s="37" t="s">
        <v>297</v>
      </c>
      <c r="C53" s="23" t="s">
        <v>86</v>
      </c>
      <c r="D53" s="23">
        <v>1</v>
      </c>
      <c r="E53" s="35"/>
      <c r="F53" s="26"/>
    </row>
    <row r="54" spans="1:6" ht="50.4" customHeight="1" x14ac:dyDescent="0.25">
      <c r="A54" s="36">
        <v>4.3</v>
      </c>
      <c r="B54" s="37" t="s">
        <v>146</v>
      </c>
      <c r="C54" s="23" t="s">
        <v>14</v>
      </c>
      <c r="D54" s="23">
        <v>8</v>
      </c>
      <c r="E54" s="35"/>
      <c r="F54" s="26"/>
    </row>
    <row r="55" spans="1:6" ht="48.6" customHeight="1" x14ac:dyDescent="0.25">
      <c r="A55" s="36">
        <v>4.4000000000000004</v>
      </c>
      <c r="B55" s="37" t="s">
        <v>200</v>
      </c>
      <c r="C55" s="23" t="s">
        <v>86</v>
      </c>
      <c r="D55" s="23">
        <v>1</v>
      </c>
      <c r="E55" s="35"/>
      <c r="F55" s="26"/>
    </row>
    <row r="56" spans="1:6" ht="26.4" x14ac:dyDescent="0.25">
      <c r="A56" s="36">
        <v>4.5</v>
      </c>
      <c r="B56" s="37" t="s">
        <v>148</v>
      </c>
      <c r="C56" s="23" t="s">
        <v>86</v>
      </c>
      <c r="D56" s="23">
        <v>1</v>
      </c>
      <c r="E56" s="35"/>
      <c r="F56" s="26"/>
    </row>
    <row r="57" spans="1:6" ht="40.950000000000003" customHeight="1" x14ac:dyDescent="0.25">
      <c r="A57" s="36">
        <v>4.5999999999999996</v>
      </c>
      <c r="B57" s="37" t="s">
        <v>149</v>
      </c>
      <c r="C57" s="23" t="s">
        <v>86</v>
      </c>
      <c r="D57" s="23">
        <v>1</v>
      </c>
      <c r="E57" s="35"/>
      <c r="F57" s="26"/>
    </row>
    <row r="58" spans="1:6" ht="25.95" customHeight="1" x14ac:dyDescent="0.25">
      <c r="A58" s="36">
        <v>4.7</v>
      </c>
      <c r="B58" s="37" t="s">
        <v>150</v>
      </c>
      <c r="C58" s="23" t="s">
        <v>86</v>
      </c>
      <c r="D58" s="23">
        <v>1</v>
      </c>
      <c r="E58" s="35"/>
      <c r="F58" s="26"/>
    </row>
    <row r="59" spans="1:6" ht="22.95" customHeight="1" x14ac:dyDescent="0.25">
      <c r="A59" s="23"/>
      <c r="B59" s="24" t="s">
        <v>82</v>
      </c>
      <c r="C59" s="23"/>
      <c r="D59" s="23"/>
      <c r="E59" s="25"/>
      <c r="F59" s="26"/>
    </row>
    <row r="60" spans="1:6" x14ac:dyDescent="0.25">
      <c r="A60" s="241"/>
      <c r="B60" s="241"/>
      <c r="C60" s="241"/>
      <c r="D60" s="241"/>
      <c r="E60" s="241"/>
      <c r="F60" s="241"/>
    </row>
    <row r="61" spans="1:6" ht="26.4" x14ac:dyDescent="0.25">
      <c r="A61" s="66" t="s">
        <v>2</v>
      </c>
      <c r="B61" s="66" t="s">
        <v>11</v>
      </c>
      <c r="C61" s="66" t="s">
        <v>0</v>
      </c>
      <c r="D61" s="66" t="s">
        <v>51</v>
      </c>
      <c r="E61" s="67" t="s">
        <v>24</v>
      </c>
      <c r="F61" s="67" t="s">
        <v>58</v>
      </c>
    </row>
    <row r="62" spans="1:6" ht="31.95" customHeight="1" x14ac:dyDescent="0.25">
      <c r="A62" s="23"/>
      <c r="B62" s="24" t="s">
        <v>41</v>
      </c>
      <c r="C62" s="23"/>
      <c r="D62" s="23"/>
      <c r="E62" s="25"/>
      <c r="F62" s="26"/>
    </row>
    <row r="63" spans="1:6" ht="52.8" x14ac:dyDescent="0.25">
      <c r="A63" s="57"/>
      <c r="B63" s="58" t="s">
        <v>298</v>
      </c>
      <c r="C63" s="57"/>
      <c r="D63" s="61"/>
      <c r="E63" s="53"/>
      <c r="F63" s="54"/>
    </row>
    <row r="64" spans="1:6" ht="25.95" customHeight="1" x14ac:dyDescent="0.25">
      <c r="A64" s="32">
        <v>5.0999999999999996</v>
      </c>
      <c r="B64" s="33" t="s">
        <v>143</v>
      </c>
      <c r="C64" s="32" t="s">
        <v>86</v>
      </c>
      <c r="D64" s="34">
        <v>1</v>
      </c>
      <c r="E64" s="31"/>
      <c r="F64" s="26"/>
    </row>
    <row r="65" spans="1:6" ht="52.8" x14ac:dyDescent="0.25">
      <c r="A65" s="32">
        <v>5.2</v>
      </c>
      <c r="B65" s="33" t="s">
        <v>196</v>
      </c>
      <c r="C65" s="32" t="s">
        <v>86</v>
      </c>
      <c r="D65" s="34">
        <v>1</v>
      </c>
      <c r="E65" s="25"/>
      <c r="F65" s="26"/>
    </row>
    <row r="66" spans="1:6" ht="39.6" x14ac:dyDescent="0.25">
      <c r="A66" s="32">
        <v>5.3</v>
      </c>
      <c r="B66" s="33" t="s">
        <v>146</v>
      </c>
      <c r="C66" s="32" t="s">
        <v>14</v>
      </c>
      <c r="D66" s="34">
        <v>8</v>
      </c>
      <c r="E66" s="35"/>
      <c r="F66" s="26"/>
    </row>
    <row r="67" spans="1:6" ht="49.2" customHeight="1" x14ac:dyDescent="0.25">
      <c r="A67" s="32">
        <v>5.4</v>
      </c>
      <c r="B67" s="33" t="s">
        <v>147</v>
      </c>
      <c r="C67" s="32" t="s">
        <v>86</v>
      </c>
      <c r="D67" s="34">
        <v>1</v>
      </c>
      <c r="E67" s="35"/>
      <c r="F67" s="26"/>
    </row>
    <row r="68" spans="1:6" ht="37.200000000000003" customHeight="1" x14ac:dyDescent="0.25">
      <c r="A68" s="32">
        <v>5.5</v>
      </c>
      <c r="B68" s="33" t="s">
        <v>148</v>
      </c>
      <c r="C68" s="32" t="s">
        <v>86</v>
      </c>
      <c r="D68" s="34">
        <v>1</v>
      </c>
      <c r="E68" s="35"/>
      <c r="F68" s="26"/>
    </row>
    <row r="69" spans="1:6" ht="40.200000000000003" customHeight="1" x14ac:dyDescent="0.25">
      <c r="A69" s="32">
        <v>5.6</v>
      </c>
      <c r="B69" s="33" t="s">
        <v>149</v>
      </c>
      <c r="C69" s="32" t="s">
        <v>86</v>
      </c>
      <c r="D69" s="34">
        <v>1</v>
      </c>
      <c r="E69" s="25"/>
      <c r="F69" s="26"/>
    </row>
    <row r="70" spans="1:6" ht="27.6" customHeight="1" x14ac:dyDescent="0.25">
      <c r="A70" s="32">
        <v>5.7</v>
      </c>
      <c r="B70" s="33" t="s">
        <v>150</v>
      </c>
      <c r="C70" s="32" t="s">
        <v>86</v>
      </c>
      <c r="D70" s="34">
        <v>1</v>
      </c>
      <c r="E70" s="35"/>
      <c r="F70" s="26"/>
    </row>
    <row r="71" spans="1:6" ht="52.8" x14ac:dyDescent="0.25">
      <c r="A71" s="55"/>
      <c r="B71" s="56" t="s">
        <v>299</v>
      </c>
      <c r="C71" s="52"/>
      <c r="D71" s="52"/>
      <c r="E71" s="60"/>
      <c r="F71" s="68"/>
    </row>
    <row r="72" spans="1:6" ht="27.6" customHeight="1" x14ac:dyDescent="0.25">
      <c r="A72" s="36">
        <v>6.1</v>
      </c>
      <c r="B72" s="37" t="s">
        <v>143</v>
      </c>
      <c r="C72" s="23" t="s">
        <v>86</v>
      </c>
      <c r="D72" s="23">
        <v>1</v>
      </c>
      <c r="E72" s="31"/>
      <c r="F72" s="26"/>
    </row>
    <row r="73" spans="1:6" ht="52.8" x14ac:dyDescent="0.25">
      <c r="A73" s="36">
        <v>6.2</v>
      </c>
      <c r="B73" s="37" t="s">
        <v>196</v>
      </c>
      <c r="C73" s="23" t="s">
        <v>86</v>
      </c>
      <c r="D73" s="23">
        <v>1</v>
      </c>
      <c r="E73" s="25"/>
      <c r="F73" s="26"/>
    </row>
    <row r="74" spans="1:6" ht="43.2" customHeight="1" x14ac:dyDescent="0.25">
      <c r="A74" s="36">
        <v>6.3</v>
      </c>
      <c r="B74" s="37" t="s">
        <v>146</v>
      </c>
      <c r="C74" s="23" t="s">
        <v>14</v>
      </c>
      <c r="D74" s="23">
        <v>8</v>
      </c>
      <c r="E74" s="35"/>
      <c r="F74" s="26"/>
    </row>
    <row r="75" spans="1:6" ht="47.4" customHeight="1" x14ac:dyDescent="0.25">
      <c r="A75" s="36">
        <v>6.4</v>
      </c>
      <c r="B75" s="37" t="s">
        <v>200</v>
      </c>
      <c r="C75" s="23" t="s">
        <v>86</v>
      </c>
      <c r="D75" s="23">
        <v>1</v>
      </c>
      <c r="E75" s="35"/>
      <c r="F75" s="26"/>
    </row>
    <row r="76" spans="1:6" ht="35.4" customHeight="1" x14ac:dyDescent="0.25">
      <c r="A76" s="36">
        <v>6.5</v>
      </c>
      <c r="B76" s="37" t="s">
        <v>148</v>
      </c>
      <c r="C76" s="23" t="s">
        <v>86</v>
      </c>
      <c r="D76" s="23">
        <v>1</v>
      </c>
      <c r="E76" s="35"/>
      <c r="F76" s="26"/>
    </row>
    <row r="77" spans="1:6" ht="30" customHeight="1" x14ac:dyDescent="0.25">
      <c r="A77" s="36">
        <v>6.6</v>
      </c>
      <c r="B77" s="37" t="s">
        <v>149</v>
      </c>
      <c r="C77" s="23" t="s">
        <v>86</v>
      </c>
      <c r="D77" s="23">
        <v>1</v>
      </c>
      <c r="E77" s="25"/>
      <c r="F77" s="26"/>
    </row>
    <row r="78" spans="1:6" ht="26.4" customHeight="1" x14ac:dyDescent="0.25">
      <c r="A78" s="36">
        <v>6.7</v>
      </c>
      <c r="B78" s="37" t="s">
        <v>150</v>
      </c>
      <c r="C78" s="23" t="s">
        <v>86</v>
      </c>
      <c r="D78" s="23">
        <v>1</v>
      </c>
      <c r="E78" s="35"/>
      <c r="F78" s="26"/>
    </row>
    <row r="79" spans="1:6" ht="52.8" x14ac:dyDescent="0.25">
      <c r="A79" s="55"/>
      <c r="B79" s="56" t="s">
        <v>300</v>
      </c>
      <c r="C79" s="52"/>
      <c r="D79" s="52"/>
      <c r="E79" s="53"/>
      <c r="F79" s="54"/>
    </row>
    <row r="80" spans="1:6" ht="23.4" customHeight="1" x14ac:dyDescent="0.25">
      <c r="A80" s="36">
        <v>7.1</v>
      </c>
      <c r="B80" s="37" t="s">
        <v>143</v>
      </c>
      <c r="C80" s="23" t="s">
        <v>86</v>
      </c>
      <c r="D80" s="23">
        <v>1</v>
      </c>
      <c r="E80" s="35"/>
      <c r="F80" s="26"/>
    </row>
    <row r="81" spans="1:6" ht="52.8" x14ac:dyDescent="0.25">
      <c r="A81" s="36">
        <v>7.2</v>
      </c>
      <c r="B81" s="37" t="s">
        <v>196</v>
      </c>
      <c r="C81" s="23" t="s">
        <v>86</v>
      </c>
      <c r="D81" s="23">
        <v>1</v>
      </c>
      <c r="E81" s="35"/>
      <c r="F81" s="26"/>
    </row>
    <row r="82" spans="1:6" ht="47.4" customHeight="1" x14ac:dyDescent="0.25">
      <c r="A82" s="36">
        <v>7.3</v>
      </c>
      <c r="B82" s="37" t="s">
        <v>146</v>
      </c>
      <c r="C82" s="23" t="s">
        <v>14</v>
      </c>
      <c r="D82" s="23">
        <v>8</v>
      </c>
      <c r="E82" s="35"/>
      <c r="F82" s="26"/>
    </row>
    <row r="83" spans="1:6" ht="48.6" customHeight="1" x14ac:dyDescent="0.25">
      <c r="A83" s="36">
        <v>7.4</v>
      </c>
      <c r="B83" s="37" t="s">
        <v>200</v>
      </c>
      <c r="C83" s="23" t="s">
        <v>86</v>
      </c>
      <c r="D83" s="23">
        <v>1</v>
      </c>
      <c r="E83" s="35"/>
      <c r="F83" s="26"/>
    </row>
    <row r="84" spans="1:6" ht="36" customHeight="1" x14ac:dyDescent="0.25">
      <c r="A84" s="36">
        <v>7.5</v>
      </c>
      <c r="B84" s="37" t="s">
        <v>148</v>
      </c>
      <c r="C84" s="23" t="s">
        <v>86</v>
      </c>
      <c r="D84" s="23">
        <v>1</v>
      </c>
      <c r="E84" s="35"/>
      <c r="F84" s="26"/>
    </row>
    <row r="85" spans="1:6" ht="30.6" customHeight="1" x14ac:dyDescent="0.25">
      <c r="A85" s="36">
        <v>7.6</v>
      </c>
      <c r="B85" s="37" t="s">
        <v>149</v>
      </c>
      <c r="C85" s="23" t="s">
        <v>86</v>
      </c>
      <c r="D85" s="23">
        <v>1</v>
      </c>
      <c r="E85" s="35"/>
      <c r="F85" s="26"/>
    </row>
    <row r="86" spans="1:6" ht="30.6" customHeight="1" x14ac:dyDescent="0.25">
      <c r="A86" s="36">
        <v>7.7</v>
      </c>
      <c r="B86" s="37" t="s">
        <v>150</v>
      </c>
      <c r="C86" s="23" t="s">
        <v>86</v>
      </c>
      <c r="D86" s="23">
        <v>1</v>
      </c>
      <c r="E86" s="35"/>
      <c r="F86" s="26"/>
    </row>
    <row r="87" spans="1:6" ht="28.95" customHeight="1" x14ac:dyDescent="0.25">
      <c r="A87" s="12"/>
      <c r="B87" s="24" t="s">
        <v>82</v>
      </c>
      <c r="C87" s="23"/>
      <c r="D87" s="23"/>
      <c r="E87" s="25"/>
      <c r="F87" s="17"/>
    </row>
    <row r="88" spans="1:6" x14ac:dyDescent="0.25">
      <c r="A88" s="12"/>
      <c r="B88" s="240"/>
      <c r="C88" s="240"/>
      <c r="D88" s="240"/>
      <c r="E88" s="240"/>
      <c r="F88" s="240"/>
    </row>
    <row r="89" spans="1:6" ht="26.4" x14ac:dyDescent="0.25">
      <c r="A89" s="66" t="s">
        <v>2</v>
      </c>
      <c r="B89" s="66" t="s">
        <v>11</v>
      </c>
      <c r="C89" s="66" t="s">
        <v>0</v>
      </c>
      <c r="D89" s="66" t="s">
        <v>51</v>
      </c>
      <c r="E89" s="67" t="s">
        <v>24</v>
      </c>
      <c r="F89" s="67" t="s">
        <v>58</v>
      </c>
    </row>
    <row r="90" spans="1:6" ht="28.2" customHeight="1" x14ac:dyDescent="0.25">
      <c r="A90" s="23"/>
      <c r="B90" s="24" t="s">
        <v>41</v>
      </c>
      <c r="C90" s="23"/>
      <c r="D90" s="23"/>
      <c r="E90" s="25"/>
      <c r="F90" s="26"/>
    </row>
    <row r="91" spans="1:6" ht="52.8" x14ac:dyDescent="0.25">
      <c r="A91" s="55"/>
      <c r="B91" s="56" t="s">
        <v>301</v>
      </c>
      <c r="C91" s="52"/>
      <c r="D91" s="52"/>
      <c r="E91" s="60"/>
      <c r="F91" s="54"/>
    </row>
    <row r="92" spans="1:6" ht="27" customHeight="1" x14ac:dyDescent="0.25">
      <c r="A92" s="36">
        <v>8.1</v>
      </c>
      <c r="B92" s="37" t="s">
        <v>143</v>
      </c>
      <c r="C92" s="23" t="s">
        <v>86</v>
      </c>
      <c r="D92" s="23">
        <v>1</v>
      </c>
      <c r="E92" s="35"/>
      <c r="F92" s="26"/>
    </row>
    <row r="93" spans="1:6" ht="45" customHeight="1" x14ac:dyDescent="0.25">
      <c r="A93" s="36">
        <v>8.1999999999999993</v>
      </c>
      <c r="B93" s="37" t="s">
        <v>297</v>
      </c>
      <c r="C93" s="23" t="s">
        <v>86</v>
      </c>
      <c r="D93" s="23">
        <v>1</v>
      </c>
      <c r="E93" s="35"/>
      <c r="F93" s="26"/>
    </row>
    <row r="94" spans="1:6" ht="49.2" customHeight="1" x14ac:dyDescent="0.25">
      <c r="A94" s="36">
        <v>8.3000000000000007</v>
      </c>
      <c r="B94" s="37" t="s">
        <v>146</v>
      </c>
      <c r="C94" s="23" t="s">
        <v>14</v>
      </c>
      <c r="D94" s="23">
        <v>8</v>
      </c>
      <c r="E94" s="35"/>
      <c r="F94" s="26"/>
    </row>
    <row r="95" spans="1:6" ht="45" customHeight="1" x14ac:dyDescent="0.25">
      <c r="A95" s="36">
        <v>8.4</v>
      </c>
      <c r="B95" s="37" t="s">
        <v>200</v>
      </c>
      <c r="C95" s="23" t="s">
        <v>86</v>
      </c>
      <c r="D95" s="23">
        <v>1</v>
      </c>
      <c r="E95" s="35"/>
      <c r="F95" s="26"/>
    </row>
    <row r="96" spans="1:6" ht="35.4" customHeight="1" x14ac:dyDescent="0.25">
      <c r="A96" s="36">
        <v>8.5</v>
      </c>
      <c r="B96" s="37" t="s">
        <v>148</v>
      </c>
      <c r="C96" s="23" t="s">
        <v>86</v>
      </c>
      <c r="D96" s="23">
        <v>1</v>
      </c>
      <c r="E96" s="35"/>
      <c r="F96" s="26"/>
    </row>
    <row r="97" spans="1:6" ht="35.4" customHeight="1" x14ac:dyDescent="0.25">
      <c r="A97" s="36">
        <v>8.6</v>
      </c>
      <c r="B97" s="37" t="s">
        <v>149</v>
      </c>
      <c r="C97" s="23" t="s">
        <v>86</v>
      </c>
      <c r="D97" s="23">
        <v>1</v>
      </c>
      <c r="E97" s="35"/>
      <c r="F97" s="26"/>
    </row>
    <row r="98" spans="1:6" ht="25.95" customHeight="1" x14ac:dyDescent="0.25">
      <c r="A98" s="36">
        <v>8.6999999999999993</v>
      </c>
      <c r="B98" s="37" t="s">
        <v>150</v>
      </c>
      <c r="C98" s="23" t="s">
        <v>86</v>
      </c>
      <c r="D98" s="23">
        <v>1</v>
      </c>
      <c r="E98" s="35"/>
      <c r="F98" s="26"/>
    </row>
    <row r="99" spans="1:6" ht="52.8" x14ac:dyDescent="0.25">
      <c r="A99" s="55"/>
      <c r="B99" s="56" t="s">
        <v>302</v>
      </c>
      <c r="C99" s="52"/>
      <c r="D99" s="52"/>
      <c r="E99" s="53"/>
      <c r="F99" s="54"/>
    </row>
    <row r="100" spans="1:6" ht="29.4" customHeight="1" x14ac:dyDescent="0.25">
      <c r="A100" s="36">
        <v>9.1</v>
      </c>
      <c r="B100" s="37" t="s">
        <v>143</v>
      </c>
      <c r="C100" s="23" t="s">
        <v>86</v>
      </c>
      <c r="D100" s="23">
        <v>1</v>
      </c>
      <c r="E100" s="35"/>
      <c r="F100" s="26"/>
    </row>
    <row r="101" spans="1:6" ht="52.8" x14ac:dyDescent="0.25">
      <c r="A101" s="36">
        <v>9.1999999999999993</v>
      </c>
      <c r="B101" s="37" t="s">
        <v>196</v>
      </c>
      <c r="C101" s="23" t="s">
        <v>86</v>
      </c>
      <c r="D101" s="23">
        <v>1</v>
      </c>
      <c r="E101" s="35"/>
      <c r="F101" s="26"/>
    </row>
    <row r="102" spans="1:6" ht="46.2" customHeight="1" x14ac:dyDescent="0.25">
      <c r="A102" s="36">
        <v>9.3000000000000007</v>
      </c>
      <c r="B102" s="37" t="s">
        <v>146</v>
      </c>
      <c r="C102" s="23" t="s">
        <v>14</v>
      </c>
      <c r="D102" s="23">
        <v>8</v>
      </c>
      <c r="E102" s="35"/>
      <c r="F102" s="26"/>
    </row>
    <row r="103" spans="1:6" ht="45" customHeight="1" x14ac:dyDescent="0.25">
      <c r="A103" s="36">
        <v>9.4</v>
      </c>
      <c r="B103" s="37" t="s">
        <v>200</v>
      </c>
      <c r="C103" s="23" t="s">
        <v>86</v>
      </c>
      <c r="D103" s="23">
        <v>1</v>
      </c>
      <c r="E103" s="35"/>
      <c r="F103" s="26"/>
    </row>
    <row r="104" spans="1:6" ht="35.4" customHeight="1" x14ac:dyDescent="0.25">
      <c r="A104" s="36">
        <v>9.5</v>
      </c>
      <c r="B104" s="37" t="s">
        <v>148</v>
      </c>
      <c r="C104" s="23" t="s">
        <v>86</v>
      </c>
      <c r="D104" s="23">
        <v>1</v>
      </c>
      <c r="E104" s="35"/>
      <c r="F104" s="26"/>
    </row>
    <row r="105" spans="1:6" ht="36" customHeight="1" x14ac:dyDescent="0.25">
      <c r="A105" s="36">
        <v>9.6</v>
      </c>
      <c r="B105" s="37" t="s">
        <v>149</v>
      </c>
      <c r="C105" s="23" t="s">
        <v>86</v>
      </c>
      <c r="D105" s="23">
        <v>1</v>
      </c>
      <c r="E105" s="35"/>
      <c r="F105" s="26"/>
    </row>
    <row r="106" spans="1:6" ht="23.4" customHeight="1" x14ac:dyDescent="0.25">
      <c r="A106" s="36">
        <v>9.6999999999999993</v>
      </c>
      <c r="B106" s="37" t="s">
        <v>150</v>
      </c>
      <c r="C106" s="23" t="s">
        <v>86</v>
      </c>
      <c r="D106" s="23">
        <v>1</v>
      </c>
      <c r="E106" s="35"/>
      <c r="F106" s="26"/>
    </row>
    <row r="107" spans="1:6" ht="52.8" x14ac:dyDescent="0.25">
      <c r="A107" s="55"/>
      <c r="B107" s="56" t="s">
        <v>303</v>
      </c>
      <c r="C107" s="52"/>
      <c r="D107" s="52"/>
      <c r="E107" s="53"/>
      <c r="F107" s="54"/>
    </row>
    <row r="108" spans="1:6" ht="31.2" customHeight="1" x14ac:dyDescent="0.25">
      <c r="A108" s="36">
        <v>10.1</v>
      </c>
      <c r="B108" s="37" t="s">
        <v>143</v>
      </c>
      <c r="C108" s="23" t="s">
        <v>86</v>
      </c>
      <c r="D108" s="23">
        <v>1</v>
      </c>
      <c r="E108" s="35"/>
      <c r="F108" s="26"/>
    </row>
    <row r="109" spans="1:6" ht="52.8" x14ac:dyDescent="0.25">
      <c r="A109" s="36">
        <v>10.199999999999999</v>
      </c>
      <c r="B109" s="37" t="s">
        <v>196</v>
      </c>
      <c r="C109" s="23" t="s">
        <v>86</v>
      </c>
      <c r="D109" s="23">
        <v>1</v>
      </c>
      <c r="E109" s="35"/>
      <c r="F109" s="26"/>
    </row>
    <row r="110" spans="1:6" ht="49.95" customHeight="1" x14ac:dyDescent="0.25">
      <c r="A110" s="36">
        <v>10.3</v>
      </c>
      <c r="B110" s="37" t="s">
        <v>146</v>
      </c>
      <c r="C110" s="23" t="s">
        <v>14</v>
      </c>
      <c r="D110" s="23">
        <v>8</v>
      </c>
      <c r="E110" s="35"/>
      <c r="F110" s="26"/>
    </row>
    <row r="111" spans="1:6" ht="49.95" customHeight="1" x14ac:dyDescent="0.25">
      <c r="A111" s="36">
        <v>10.4</v>
      </c>
      <c r="B111" s="37" t="s">
        <v>200</v>
      </c>
      <c r="C111" s="23" t="s">
        <v>86</v>
      </c>
      <c r="D111" s="23">
        <v>1</v>
      </c>
      <c r="E111" s="35"/>
      <c r="F111" s="26"/>
    </row>
    <row r="112" spans="1:6" ht="42.6" customHeight="1" x14ac:dyDescent="0.25">
      <c r="A112" s="36">
        <v>10.5</v>
      </c>
      <c r="B112" s="37" t="s">
        <v>148</v>
      </c>
      <c r="C112" s="23" t="s">
        <v>86</v>
      </c>
      <c r="D112" s="23">
        <v>1</v>
      </c>
      <c r="E112" s="35"/>
      <c r="F112" s="26"/>
    </row>
    <row r="113" spans="1:6" ht="33" customHeight="1" x14ac:dyDescent="0.25">
      <c r="A113" s="36">
        <v>10.6</v>
      </c>
      <c r="B113" s="37" t="s">
        <v>149</v>
      </c>
      <c r="C113" s="23" t="s">
        <v>86</v>
      </c>
      <c r="D113" s="23">
        <v>1</v>
      </c>
      <c r="E113" s="35"/>
      <c r="F113" s="26"/>
    </row>
    <row r="114" spans="1:6" ht="23.4" customHeight="1" x14ac:dyDescent="0.25">
      <c r="A114" s="36">
        <v>10.7</v>
      </c>
      <c r="B114" s="37" t="s">
        <v>150</v>
      </c>
      <c r="C114" s="23" t="s">
        <v>86</v>
      </c>
      <c r="D114" s="23">
        <v>1</v>
      </c>
      <c r="E114" s="35"/>
      <c r="F114" s="26"/>
    </row>
    <row r="115" spans="1:6" ht="27.6" customHeight="1" x14ac:dyDescent="0.25">
      <c r="A115" s="23"/>
      <c r="B115" s="24" t="s">
        <v>82</v>
      </c>
      <c r="C115" s="23"/>
      <c r="D115" s="23"/>
      <c r="E115" s="25"/>
      <c r="F115" s="26"/>
    </row>
    <row r="116" spans="1:6" x14ac:dyDescent="0.25">
      <c r="A116" s="290" t="s">
        <v>91</v>
      </c>
      <c r="B116" s="241"/>
      <c r="C116" s="241"/>
      <c r="D116" s="241"/>
      <c r="E116" s="241"/>
      <c r="F116" s="241"/>
    </row>
    <row r="117" spans="1:6" x14ac:dyDescent="0.25">
      <c r="A117" s="12"/>
      <c r="B117" s="288"/>
      <c r="C117" s="240"/>
      <c r="D117" s="240"/>
      <c r="E117" s="240"/>
      <c r="F117" s="240"/>
    </row>
    <row r="118" spans="1:6" ht="26.4" x14ac:dyDescent="0.25">
      <c r="A118" s="66" t="s">
        <v>2</v>
      </c>
      <c r="B118" s="66" t="s">
        <v>11</v>
      </c>
      <c r="C118" s="66" t="s">
        <v>0</v>
      </c>
      <c r="D118" s="66" t="s">
        <v>51</v>
      </c>
      <c r="E118" s="67" t="s">
        <v>24</v>
      </c>
      <c r="F118" s="67" t="s">
        <v>58</v>
      </c>
    </row>
    <row r="119" spans="1:6" ht="27.6" customHeight="1" x14ac:dyDescent="0.25">
      <c r="A119" s="23"/>
      <c r="B119" s="24" t="s">
        <v>41</v>
      </c>
      <c r="C119" s="23"/>
      <c r="D119" s="23"/>
      <c r="E119" s="25"/>
      <c r="F119" s="26"/>
    </row>
    <row r="120" spans="1:6" ht="52.8" x14ac:dyDescent="0.25">
      <c r="A120" s="55"/>
      <c r="B120" s="56" t="s">
        <v>304</v>
      </c>
      <c r="C120" s="52"/>
      <c r="D120" s="52"/>
      <c r="E120" s="60"/>
      <c r="F120" s="54"/>
    </row>
    <row r="121" spans="1:6" ht="30" customHeight="1" x14ac:dyDescent="0.25">
      <c r="A121" s="36">
        <v>11.1</v>
      </c>
      <c r="B121" s="37" t="s">
        <v>143</v>
      </c>
      <c r="C121" s="23" t="s">
        <v>86</v>
      </c>
      <c r="D121" s="23">
        <v>1</v>
      </c>
      <c r="E121" s="35"/>
      <c r="F121" s="26"/>
    </row>
    <row r="122" spans="1:6" ht="61.2" customHeight="1" x14ac:dyDescent="0.25">
      <c r="A122" s="36">
        <v>11.2</v>
      </c>
      <c r="B122" s="37" t="s">
        <v>196</v>
      </c>
      <c r="C122" s="23" t="s">
        <v>86</v>
      </c>
      <c r="D122" s="23">
        <v>1</v>
      </c>
      <c r="E122" s="35"/>
      <c r="F122" s="26"/>
    </row>
    <row r="123" spans="1:6" ht="51" customHeight="1" x14ac:dyDescent="0.25">
      <c r="A123" s="36">
        <v>11.3</v>
      </c>
      <c r="B123" s="37" t="s">
        <v>146</v>
      </c>
      <c r="C123" s="23" t="s">
        <v>14</v>
      </c>
      <c r="D123" s="23">
        <v>8</v>
      </c>
      <c r="E123" s="35"/>
      <c r="F123" s="26"/>
    </row>
    <row r="124" spans="1:6" ht="49.95" customHeight="1" x14ac:dyDescent="0.25">
      <c r="A124" s="36">
        <v>11.4</v>
      </c>
      <c r="B124" s="37" t="s">
        <v>147</v>
      </c>
      <c r="C124" s="23" t="s">
        <v>86</v>
      </c>
      <c r="D124" s="23">
        <v>1</v>
      </c>
      <c r="E124" s="35"/>
      <c r="F124" s="26"/>
    </row>
    <row r="125" spans="1:6" ht="42" customHeight="1" x14ac:dyDescent="0.25">
      <c r="A125" s="36">
        <v>11.5</v>
      </c>
      <c r="B125" s="37" t="s">
        <v>148</v>
      </c>
      <c r="C125" s="23" t="s">
        <v>86</v>
      </c>
      <c r="D125" s="23">
        <v>1</v>
      </c>
      <c r="E125" s="35"/>
      <c r="F125" s="26"/>
    </row>
    <row r="126" spans="1:6" ht="37.200000000000003" customHeight="1" x14ac:dyDescent="0.25">
      <c r="A126" s="36">
        <v>11.6</v>
      </c>
      <c r="B126" s="37" t="s">
        <v>149</v>
      </c>
      <c r="C126" s="23" t="s">
        <v>86</v>
      </c>
      <c r="D126" s="23">
        <v>1</v>
      </c>
      <c r="E126" s="35"/>
      <c r="F126" s="26"/>
    </row>
    <row r="127" spans="1:6" ht="31.95" customHeight="1" x14ac:dyDescent="0.25">
      <c r="A127" s="36">
        <v>11.7</v>
      </c>
      <c r="B127" s="37" t="s">
        <v>150</v>
      </c>
      <c r="C127" s="23" t="s">
        <v>86</v>
      </c>
      <c r="D127" s="23">
        <v>1</v>
      </c>
      <c r="E127" s="35"/>
      <c r="F127" s="26"/>
    </row>
    <row r="128" spans="1:6" ht="52.8" x14ac:dyDescent="0.25">
      <c r="A128" s="62"/>
      <c r="B128" s="58" t="s">
        <v>305</v>
      </c>
      <c r="C128" s="62"/>
      <c r="D128" s="63"/>
      <c r="E128" s="64"/>
      <c r="F128" s="54"/>
    </row>
    <row r="129" spans="1:6" ht="28.95" customHeight="1" x14ac:dyDescent="0.25">
      <c r="A129" s="32">
        <v>12.1</v>
      </c>
      <c r="B129" s="33" t="s">
        <v>143</v>
      </c>
      <c r="C129" s="32" t="s">
        <v>86</v>
      </c>
      <c r="D129" s="34">
        <v>1</v>
      </c>
      <c r="E129" s="35"/>
      <c r="F129" s="26"/>
    </row>
    <row r="130" spans="1:6" ht="52.8" x14ac:dyDescent="0.25">
      <c r="A130" s="32">
        <v>12.2</v>
      </c>
      <c r="B130" s="33" t="s">
        <v>196</v>
      </c>
      <c r="C130" s="32" t="s">
        <v>86</v>
      </c>
      <c r="D130" s="34">
        <v>1</v>
      </c>
      <c r="E130" s="35"/>
      <c r="F130" s="26"/>
    </row>
    <row r="131" spans="1:6" ht="52.95" customHeight="1" x14ac:dyDescent="0.25">
      <c r="A131" s="32">
        <v>12.3</v>
      </c>
      <c r="B131" s="33" t="s">
        <v>146</v>
      </c>
      <c r="C131" s="32" t="s">
        <v>14</v>
      </c>
      <c r="D131" s="34">
        <v>8</v>
      </c>
      <c r="E131" s="35"/>
      <c r="F131" s="26"/>
    </row>
    <row r="132" spans="1:6" ht="50.4" customHeight="1" x14ac:dyDescent="0.25">
      <c r="A132" s="32">
        <v>12.4</v>
      </c>
      <c r="B132" s="33" t="s">
        <v>147</v>
      </c>
      <c r="C132" s="32" t="s">
        <v>86</v>
      </c>
      <c r="D132" s="34">
        <v>1</v>
      </c>
      <c r="E132" s="35"/>
      <c r="F132" s="26"/>
    </row>
    <row r="133" spans="1:6" ht="43.95" customHeight="1" x14ac:dyDescent="0.25">
      <c r="A133" s="32">
        <v>12.5</v>
      </c>
      <c r="B133" s="33" t="s">
        <v>148</v>
      </c>
      <c r="C133" s="32" t="s">
        <v>86</v>
      </c>
      <c r="D133" s="34">
        <v>1</v>
      </c>
      <c r="E133" s="35"/>
      <c r="F133" s="26"/>
    </row>
    <row r="134" spans="1:6" ht="42.6" customHeight="1" x14ac:dyDescent="0.25">
      <c r="A134" s="32">
        <v>12.6</v>
      </c>
      <c r="B134" s="33" t="s">
        <v>149</v>
      </c>
      <c r="C134" s="32" t="s">
        <v>86</v>
      </c>
      <c r="D134" s="34">
        <v>1</v>
      </c>
      <c r="E134" s="35"/>
      <c r="F134" s="26"/>
    </row>
    <row r="135" spans="1:6" ht="28.95" customHeight="1" x14ac:dyDescent="0.25">
      <c r="A135" s="32">
        <v>12.7</v>
      </c>
      <c r="B135" s="33" t="s">
        <v>150</v>
      </c>
      <c r="C135" s="32" t="s">
        <v>86</v>
      </c>
      <c r="D135" s="34">
        <v>1</v>
      </c>
      <c r="E135" s="35"/>
      <c r="F135" s="26"/>
    </row>
    <row r="136" spans="1:6" ht="52.8" x14ac:dyDescent="0.25">
      <c r="A136" s="55"/>
      <c r="B136" s="56" t="s">
        <v>306</v>
      </c>
      <c r="C136" s="52"/>
      <c r="D136" s="52"/>
      <c r="E136" s="53"/>
      <c r="F136" s="54"/>
    </row>
    <row r="137" spans="1:6" ht="29.4" customHeight="1" x14ac:dyDescent="0.25">
      <c r="A137" s="36">
        <v>13.1</v>
      </c>
      <c r="B137" s="37" t="s">
        <v>143</v>
      </c>
      <c r="C137" s="23" t="s">
        <v>86</v>
      </c>
      <c r="D137" s="23">
        <v>1</v>
      </c>
      <c r="E137" s="35"/>
      <c r="F137" s="26"/>
    </row>
    <row r="138" spans="1:6" ht="52.8" x14ac:dyDescent="0.25">
      <c r="A138" s="36">
        <v>13.2</v>
      </c>
      <c r="B138" s="37" t="s">
        <v>196</v>
      </c>
      <c r="C138" s="23" t="s">
        <v>86</v>
      </c>
      <c r="D138" s="23">
        <v>1</v>
      </c>
      <c r="E138" s="35"/>
      <c r="F138" s="26"/>
    </row>
    <row r="139" spans="1:6" ht="54.6" customHeight="1" x14ac:dyDescent="0.25">
      <c r="A139" s="36">
        <v>13.3</v>
      </c>
      <c r="B139" s="37" t="s">
        <v>146</v>
      </c>
      <c r="C139" s="23" t="s">
        <v>14</v>
      </c>
      <c r="D139" s="23">
        <v>8</v>
      </c>
      <c r="E139" s="35"/>
      <c r="F139" s="26"/>
    </row>
    <row r="140" spans="1:6" ht="49.95" customHeight="1" x14ac:dyDescent="0.25">
      <c r="A140" s="36">
        <v>13.4</v>
      </c>
      <c r="B140" s="37" t="s">
        <v>200</v>
      </c>
      <c r="C140" s="23" t="s">
        <v>86</v>
      </c>
      <c r="D140" s="23">
        <v>1</v>
      </c>
      <c r="E140" s="35"/>
      <c r="F140" s="26"/>
    </row>
    <row r="141" spans="1:6" ht="37.200000000000003" customHeight="1" x14ac:dyDescent="0.25">
      <c r="A141" s="36">
        <v>13.5</v>
      </c>
      <c r="B141" s="37" t="s">
        <v>148</v>
      </c>
      <c r="C141" s="23" t="s">
        <v>86</v>
      </c>
      <c r="D141" s="23">
        <v>1</v>
      </c>
      <c r="E141" s="35"/>
      <c r="F141" s="26"/>
    </row>
    <row r="142" spans="1:6" ht="46.2" customHeight="1" x14ac:dyDescent="0.25">
      <c r="A142" s="36">
        <v>13.6</v>
      </c>
      <c r="B142" s="37" t="s">
        <v>149</v>
      </c>
      <c r="C142" s="23" t="s">
        <v>86</v>
      </c>
      <c r="D142" s="23">
        <v>1</v>
      </c>
      <c r="E142" s="35"/>
      <c r="F142" s="26"/>
    </row>
    <row r="143" spans="1:6" ht="28.2" customHeight="1" x14ac:dyDescent="0.25">
      <c r="A143" s="36">
        <v>13.7</v>
      </c>
      <c r="B143" s="37" t="s">
        <v>150</v>
      </c>
      <c r="C143" s="23" t="s">
        <v>86</v>
      </c>
      <c r="D143" s="23">
        <v>1</v>
      </c>
      <c r="E143" s="35"/>
      <c r="F143" s="26"/>
    </row>
    <row r="144" spans="1:6" ht="28.2" customHeight="1" x14ac:dyDescent="0.25">
      <c r="A144" s="12"/>
      <c r="B144" s="24" t="s">
        <v>82</v>
      </c>
      <c r="C144" s="23"/>
      <c r="D144" s="23"/>
      <c r="E144" s="25"/>
      <c r="F144" s="17"/>
    </row>
    <row r="145" spans="1:6" x14ac:dyDescent="0.25">
      <c r="A145" s="12"/>
      <c r="B145" s="240" t="s">
        <v>76</v>
      </c>
      <c r="C145" s="240"/>
      <c r="D145" s="240"/>
      <c r="E145" s="240"/>
      <c r="F145" s="240"/>
    </row>
    <row r="146" spans="1:6" ht="26.4" x14ac:dyDescent="0.25">
      <c r="A146" s="66" t="s">
        <v>2</v>
      </c>
      <c r="B146" s="66" t="s">
        <v>11</v>
      </c>
      <c r="C146" s="66" t="s">
        <v>0</v>
      </c>
      <c r="D146" s="66" t="s">
        <v>51</v>
      </c>
      <c r="E146" s="67" t="s">
        <v>24</v>
      </c>
      <c r="F146" s="67" t="s">
        <v>58</v>
      </c>
    </row>
    <row r="147" spans="1:6" ht="33" customHeight="1" x14ac:dyDescent="0.25">
      <c r="A147" s="28"/>
      <c r="B147" s="24" t="s">
        <v>41</v>
      </c>
      <c r="C147" s="28"/>
      <c r="D147" s="28"/>
      <c r="E147" s="14"/>
      <c r="F147" s="14"/>
    </row>
    <row r="148" spans="1:6" ht="52.8" x14ac:dyDescent="0.25">
      <c r="A148" s="55"/>
      <c r="B148" s="56" t="s">
        <v>307</v>
      </c>
      <c r="C148" s="52"/>
      <c r="D148" s="52"/>
      <c r="E148" s="64"/>
      <c r="F148" s="65"/>
    </row>
    <row r="149" spans="1:6" ht="33" customHeight="1" x14ac:dyDescent="0.25">
      <c r="A149" s="36">
        <v>14.1</v>
      </c>
      <c r="B149" s="37" t="s">
        <v>143</v>
      </c>
      <c r="C149" s="23" t="s">
        <v>86</v>
      </c>
      <c r="D149" s="23">
        <v>1</v>
      </c>
      <c r="E149" s="35"/>
      <c r="F149" s="26"/>
    </row>
    <row r="150" spans="1:6" ht="52.8" x14ac:dyDescent="0.25">
      <c r="A150" s="36">
        <v>14.2</v>
      </c>
      <c r="B150" s="37" t="s">
        <v>196</v>
      </c>
      <c r="C150" s="23" t="s">
        <v>86</v>
      </c>
      <c r="D150" s="23">
        <v>1</v>
      </c>
      <c r="E150" s="35"/>
      <c r="F150" s="26"/>
    </row>
    <row r="151" spans="1:6" ht="51" customHeight="1" x14ac:dyDescent="0.25">
      <c r="A151" s="36">
        <v>14.3</v>
      </c>
      <c r="B151" s="37" t="s">
        <v>146</v>
      </c>
      <c r="C151" s="23" t="s">
        <v>14</v>
      </c>
      <c r="D151" s="23">
        <v>8</v>
      </c>
      <c r="E151" s="35"/>
      <c r="F151" s="26"/>
    </row>
    <row r="152" spans="1:6" ht="48.6" customHeight="1" x14ac:dyDescent="0.25">
      <c r="A152" s="36">
        <v>14.4</v>
      </c>
      <c r="B152" s="37" t="s">
        <v>200</v>
      </c>
      <c r="C152" s="23" t="s">
        <v>86</v>
      </c>
      <c r="D152" s="23">
        <v>1</v>
      </c>
      <c r="E152" s="35"/>
      <c r="F152" s="26"/>
    </row>
    <row r="153" spans="1:6" ht="40.200000000000003" customHeight="1" x14ac:dyDescent="0.25">
      <c r="A153" s="36">
        <v>14.5</v>
      </c>
      <c r="B153" s="37" t="s">
        <v>148</v>
      </c>
      <c r="C153" s="23" t="s">
        <v>86</v>
      </c>
      <c r="D153" s="23">
        <v>1</v>
      </c>
      <c r="E153" s="35"/>
      <c r="F153" s="26"/>
    </row>
    <row r="154" spans="1:6" ht="39.6" customHeight="1" x14ac:dyDescent="0.25">
      <c r="A154" s="36">
        <v>14.6</v>
      </c>
      <c r="B154" s="37" t="s">
        <v>149</v>
      </c>
      <c r="C154" s="23" t="s">
        <v>86</v>
      </c>
      <c r="D154" s="23">
        <v>1</v>
      </c>
      <c r="E154" s="35"/>
      <c r="F154" s="26"/>
    </row>
    <row r="155" spans="1:6" ht="38.4" customHeight="1" x14ac:dyDescent="0.25">
      <c r="A155" s="36">
        <v>14.7</v>
      </c>
      <c r="B155" s="37" t="s">
        <v>150</v>
      </c>
      <c r="C155" s="23" t="s">
        <v>86</v>
      </c>
      <c r="D155" s="23">
        <v>1</v>
      </c>
      <c r="E155" s="35"/>
      <c r="F155" s="26"/>
    </row>
    <row r="156" spans="1:6" ht="52.8" x14ac:dyDescent="0.25">
      <c r="A156" s="55"/>
      <c r="B156" s="56" t="s">
        <v>308</v>
      </c>
      <c r="C156" s="52"/>
      <c r="D156" s="52"/>
      <c r="E156" s="64"/>
      <c r="F156" s="65"/>
    </row>
    <row r="157" spans="1:6" ht="28.95" customHeight="1" x14ac:dyDescent="0.25">
      <c r="A157" s="36">
        <v>15.1</v>
      </c>
      <c r="B157" s="37" t="s">
        <v>143</v>
      </c>
      <c r="C157" s="23" t="s">
        <v>86</v>
      </c>
      <c r="D157" s="23">
        <v>1</v>
      </c>
      <c r="E157" s="35"/>
      <c r="F157" s="26"/>
    </row>
    <row r="158" spans="1:6" ht="52.8" x14ac:dyDescent="0.25">
      <c r="A158" s="36">
        <v>15.2</v>
      </c>
      <c r="B158" s="37" t="s">
        <v>196</v>
      </c>
      <c r="C158" s="23" t="s">
        <v>86</v>
      </c>
      <c r="D158" s="23">
        <v>1</v>
      </c>
      <c r="E158" s="35"/>
      <c r="F158" s="26"/>
    </row>
    <row r="159" spans="1:6" ht="48.6" customHeight="1" x14ac:dyDescent="0.25">
      <c r="A159" s="36">
        <v>15.3</v>
      </c>
      <c r="B159" s="37" t="s">
        <v>146</v>
      </c>
      <c r="C159" s="23" t="s">
        <v>14</v>
      </c>
      <c r="D159" s="23">
        <v>8</v>
      </c>
      <c r="E159" s="35"/>
      <c r="F159" s="26"/>
    </row>
    <row r="160" spans="1:6" ht="49.2" customHeight="1" x14ac:dyDescent="0.25">
      <c r="A160" s="36">
        <v>15.4</v>
      </c>
      <c r="B160" s="37" t="s">
        <v>147</v>
      </c>
      <c r="C160" s="23" t="s">
        <v>86</v>
      </c>
      <c r="D160" s="23">
        <v>1</v>
      </c>
      <c r="E160" s="35"/>
      <c r="F160" s="26"/>
    </row>
    <row r="161" spans="1:6" ht="40.200000000000003" customHeight="1" x14ac:dyDescent="0.25">
      <c r="A161" s="36">
        <v>15.5</v>
      </c>
      <c r="B161" s="37" t="s">
        <v>148</v>
      </c>
      <c r="C161" s="23" t="s">
        <v>86</v>
      </c>
      <c r="D161" s="23">
        <v>1</v>
      </c>
      <c r="E161" s="35"/>
      <c r="F161" s="26"/>
    </row>
    <row r="162" spans="1:6" ht="37.200000000000003" customHeight="1" x14ac:dyDescent="0.25">
      <c r="A162" s="36">
        <v>15.6</v>
      </c>
      <c r="B162" s="37" t="s">
        <v>149</v>
      </c>
      <c r="C162" s="23" t="s">
        <v>86</v>
      </c>
      <c r="D162" s="23">
        <v>1</v>
      </c>
      <c r="E162" s="35"/>
      <c r="F162" s="26"/>
    </row>
    <row r="163" spans="1:6" ht="27.6" customHeight="1" x14ac:dyDescent="0.25">
      <c r="A163" s="36">
        <v>15.7</v>
      </c>
      <c r="B163" s="37" t="s">
        <v>150</v>
      </c>
      <c r="C163" s="23" t="s">
        <v>86</v>
      </c>
      <c r="D163" s="23">
        <v>1</v>
      </c>
      <c r="E163" s="35"/>
      <c r="F163" s="26"/>
    </row>
    <row r="164" spans="1:6" ht="52.8" x14ac:dyDescent="0.25">
      <c r="A164" s="55"/>
      <c r="B164" s="56" t="s">
        <v>309</v>
      </c>
      <c r="C164" s="52"/>
      <c r="D164" s="52"/>
      <c r="E164" s="53"/>
      <c r="F164" s="54"/>
    </row>
    <row r="165" spans="1:6" ht="28.2" customHeight="1" x14ac:dyDescent="0.25">
      <c r="A165" s="36">
        <v>16.100000000000001</v>
      </c>
      <c r="B165" s="37" t="s">
        <v>143</v>
      </c>
      <c r="C165" s="23" t="s">
        <v>86</v>
      </c>
      <c r="D165" s="23">
        <v>1</v>
      </c>
      <c r="E165" s="35"/>
      <c r="F165" s="26"/>
    </row>
    <row r="166" spans="1:6" ht="46.2" customHeight="1" x14ac:dyDescent="0.25">
      <c r="A166" s="36">
        <v>16.2</v>
      </c>
      <c r="B166" s="37" t="s">
        <v>297</v>
      </c>
      <c r="C166" s="23" t="s">
        <v>86</v>
      </c>
      <c r="D166" s="23">
        <v>1</v>
      </c>
      <c r="E166" s="35"/>
      <c r="F166" s="26"/>
    </row>
    <row r="167" spans="1:6" ht="48.6" customHeight="1" x14ac:dyDescent="0.25">
      <c r="A167" s="36">
        <v>16.3</v>
      </c>
      <c r="B167" s="37" t="s">
        <v>146</v>
      </c>
      <c r="C167" s="23" t="s">
        <v>14</v>
      </c>
      <c r="D167" s="23">
        <v>8</v>
      </c>
      <c r="E167" s="35"/>
      <c r="F167" s="26"/>
    </row>
    <row r="168" spans="1:6" ht="49.95" customHeight="1" x14ac:dyDescent="0.25">
      <c r="A168" s="36">
        <v>16.399999999999999</v>
      </c>
      <c r="B168" s="37" t="s">
        <v>147</v>
      </c>
      <c r="C168" s="23" t="s">
        <v>86</v>
      </c>
      <c r="D168" s="23">
        <v>1</v>
      </c>
      <c r="E168" s="35"/>
      <c r="F168" s="26"/>
    </row>
    <row r="169" spans="1:6" ht="34.950000000000003" customHeight="1" x14ac:dyDescent="0.25">
      <c r="A169" s="36">
        <v>16.5</v>
      </c>
      <c r="B169" s="37" t="s">
        <v>148</v>
      </c>
      <c r="C169" s="23" t="s">
        <v>86</v>
      </c>
      <c r="D169" s="23">
        <v>1</v>
      </c>
      <c r="E169" s="35"/>
      <c r="F169" s="26"/>
    </row>
    <row r="170" spans="1:6" ht="36.6" customHeight="1" x14ac:dyDescent="0.25">
      <c r="A170" s="36">
        <v>16.600000000000001</v>
      </c>
      <c r="B170" s="37" t="s">
        <v>149</v>
      </c>
      <c r="C170" s="23" t="s">
        <v>86</v>
      </c>
      <c r="D170" s="23">
        <v>1</v>
      </c>
      <c r="E170" s="35"/>
      <c r="F170" s="26"/>
    </row>
    <row r="171" spans="1:6" ht="26.4" customHeight="1" x14ac:dyDescent="0.25">
      <c r="A171" s="36">
        <v>16.7</v>
      </c>
      <c r="B171" s="37" t="s">
        <v>150</v>
      </c>
      <c r="C171" s="23" t="s">
        <v>86</v>
      </c>
      <c r="D171" s="23">
        <v>1</v>
      </c>
      <c r="E171" s="35"/>
      <c r="F171" s="26"/>
    </row>
    <row r="172" spans="1:6" ht="28.95" customHeight="1" x14ac:dyDescent="0.25">
      <c r="A172" s="12"/>
      <c r="B172" s="24" t="s">
        <v>82</v>
      </c>
      <c r="C172" s="23"/>
      <c r="D172" s="23"/>
      <c r="E172" s="25"/>
      <c r="F172" s="17"/>
    </row>
    <row r="173" spans="1:6" x14ac:dyDescent="0.25">
      <c r="A173" s="12"/>
      <c r="B173" s="240"/>
      <c r="C173" s="240"/>
      <c r="D173" s="240"/>
      <c r="E173" s="240"/>
      <c r="F173" s="240"/>
    </row>
    <row r="174" spans="1:6" ht="26.4" x14ac:dyDescent="0.25">
      <c r="A174" s="66" t="s">
        <v>2</v>
      </c>
      <c r="B174" s="66" t="s">
        <v>11</v>
      </c>
      <c r="C174" s="66" t="s">
        <v>0</v>
      </c>
      <c r="D174" s="66" t="s">
        <v>51</v>
      </c>
      <c r="E174" s="67" t="s">
        <v>24</v>
      </c>
      <c r="F174" s="67" t="s">
        <v>58</v>
      </c>
    </row>
    <row r="175" spans="1:6" ht="35.4" customHeight="1" x14ac:dyDescent="0.25">
      <c r="A175" s="28"/>
      <c r="B175" s="24" t="s">
        <v>41</v>
      </c>
      <c r="C175" s="28" t="s">
        <v>1</v>
      </c>
      <c r="D175" s="30"/>
      <c r="E175" s="31"/>
      <c r="F175" s="15"/>
    </row>
    <row r="176" spans="1:6" ht="52.8" x14ac:dyDescent="0.25">
      <c r="A176" s="127"/>
      <c r="B176" s="128" t="s">
        <v>310</v>
      </c>
      <c r="C176" s="127"/>
      <c r="D176" s="52"/>
      <c r="E176" s="64"/>
      <c r="F176" s="65"/>
    </row>
    <row r="177" spans="1:6" ht="31.95" customHeight="1" x14ac:dyDescent="0.25">
      <c r="A177" s="32">
        <v>17.100000000000001</v>
      </c>
      <c r="B177" s="33" t="s">
        <v>143</v>
      </c>
      <c r="C177" s="32" t="s">
        <v>86</v>
      </c>
      <c r="D177" s="34">
        <v>1</v>
      </c>
      <c r="E177" s="25"/>
      <c r="F177" s="26"/>
    </row>
    <row r="178" spans="1:6" ht="61.2" customHeight="1" x14ac:dyDescent="0.25">
      <c r="A178" s="32">
        <v>17.2</v>
      </c>
      <c r="B178" s="33" t="s">
        <v>196</v>
      </c>
      <c r="C178" s="32" t="s">
        <v>86</v>
      </c>
      <c r="D178" s="34">
        <v>1</v>
      </c>
      <c r="E178" s="35"/>
      <c r="F178" s="26"/>
    </row>
    <row r="179" spans="1:6" ht="51" customHeight="1" x14ac:dyDescent="0.25">
      <c r="A179" s="32">
        <v>17.3</v>
      </c>
      <c r="B179" s="33" t="s">
        <v>146</v>
      </c>
      <c r="C179" s="32" t="s">
        <v>14</v>
      </c>
      <c r="D179" s="34">
        <v>8</v>
      </c>
      <c r="E179" s="25"/>
      <c r="F179" s="26"/>
    </row>
    <row r="180" spans="1:6" ht="52.2" customHeight="1" x14ac:dyDescent="0.25">
      <c r="A180" s="32">
        <v>17.399999999999999</v>
      </c>
      <c r="B180" s="33" t="s">
        <v>200</v>
      </c>
      <c r="C180" s="32" t="s">
        <v>86</v>
      </c>
      <c r="D180" s="34">
        <v>1</v>
      </c>
      <c r="E180" s="35"/>
      <c r="F180" s="26"/>
    </row>
    <row r="181" spans="1:6" ht="37.200000000000003" customHeight="1" x14ac:dyDescent="0.25">
      <c r="A181" s="32">
        <v>17.5</v>
      </c>
      <c r="B181" s="33" t="s">
        <v>148</v>
      </c>
      <c r="C181" s="32" t="s">
        <v>86</v>
      </c>
      <c r="D181" s="34">
        <v>1</v>
      </c>
      <c r="E181" s="31"/>
      <c r="F181" s="26"/>
    </row>
    <row r="182" spans="1:6" ht="40.200000000000003" customHeight="1" x14ac:dyDescent="0.25">
      <c r="A182" s="32">
        <v>17.600000000000001</v>
      </c>
      <c r="B182" s="33" t="s">
        <v>149</v>
      </c>
      <c r="C182" s="32" t="s">
        <v>86</v>
      </c>
      <c r="D182" s="34">
        <v>1</v>
      </c>
      <c r="E182" s="25"/>
      <c r="F182" s="26"/>
    </row>
    <row r="183" spans="1:6" ht="34.950000000000003" customHeight="1" x14ac:dyDescent="0.25">
      <c r="A183" s="32">
        <v>17.7</v>
      </c>
      <c r="B183" s="33" t="s">
        <v>150</v>
      </c>
      <c r="C183" s="32" t="s">
        <v>86</v>
      </c>
      <c r="D183" s="34">
        <v>1</v>
      </c>
      <c r="E183" s="35"/>
      <c r="F183" s="26"/>
    </row>
    <row r="184" spans="1:6" ht="52.8" x14ac:dyDescent="0.25">
      <c r="A184" s="55"/>
      <c r="B184" s="56" t="s">
        <v>311</v>
      </c>
      <c r="C184" s="52"/>
      <c r="D184" s="52"/>
      <c r="E184" s="53"/>
      <c r="F184" s="54"/>
    </row>
    <row r="185" spans="1:6" ht="28.2" customHeight="1" x14ac:dyDescent="0.25">
      <c r="A185" s="36">
        <v>18.100000000000001</v>
      </c>
      <c r="B185" s="37" t="s">
        <v>143</v>
      </c>
      <c r="C185" s="23" t="s">
        <v>86</v>
      </c>
      <c r="D185" s="23">
        <v>1</v>
      </c>
      <c r="E185" s="35"/>
      <c r="F185" s="26"/>
    </row>
    <row r="186" spans="1:6" ht="52.8" x14ac:dyDescent="0.25">
      <c r="A186" s="36">
        <v>18.2</v>
      </c>
      <c r="B186" s="37" t="s">
        <v>196</v>
      </c>
      <c r="C186" s="23" t="s">
        <v>86</v>
      </c>
      <c r="D186" s="23">
        <v>1</v>
      </c>
      <c r="E186" s="35"/>
      <c r="F186" s="26"/>
    </row>
    <row r="187" spans="1:6" ht="47.4" customHeight="1" x14ac:dyDescent="0.25">
      <c r="A187" s="36">
        <v>18.3</v>
      </c>
      <c r="B187" s="37" t="s">
        <v>146</v>
      </c>
      <c r="C187" s="23" t="s">
        <v>14</v>
      </c>
      <c r="D187" s="23">
        <v>8</v>
      </c>
      <c r="E187" s="35"/>
      <c r="F187" s="26"/>
    </row>
    <row r="188" spans="1:6" ht="51" customHeight="1" x14ac:dyDescent="0.25">
      <c r="A188" s="36">
        <v>18.399999999999999</v>
      </c>
      <c r="B188" s="37" t="s">
        <v>200</v>
      </c>
      <c r="C188" s="23" t="s">
        <v>86</v>
      </c>
      <c r="D188" s="23">
        <v>1</v>
      </c>
      <c r="E188" s="35"/>
      <c r="F188" s="26"/>
    </row>
    <row r="189" spans="1:6" ht="40.950000000000003" customHeight="1" x14ac:dyDescent="0.25">
      <c r="A189" s="36">
        <v>18.5</v>
      </c>
      <c r="B189" s="37" t="s">
        <v>148</v>
      </c>
      <c r="C189" s="23" t="s">
        <v>86</v>
      </c>
      <c r="D189" s="23">
        <v>1</v>
      </c>
      <c r="E189" s="35"/>
      <c r="F189" s="26"/>
    </row>
    <row r="190" spans="1:6" ht="35.4" customHeight="1" x14ac:dyDescent="0.25">
      <c r="A190" s="36">
        <v>18.600000000000001</v>
      </c>
      <c r="B190" s="37" t="s">
        <v>149</v>
      </c>
      <c r="C190" s="23" t="s">
        <v>86</v>
      </c>
      <c r="D190" s="23">
        <v>1</v>
      </c>
      <c r="E190" s="35"/>
      <c r="F190" s="26"/>
    </row>
    <row r="191" spans="1:6" ht="26.4" customHeight="1" x14ac:dyDescent="0.25">
      <c r="A191" s="36">
        <v>18.7</v>
      </c>
      <c r="B191" s="37" t="s">
        <v>150</v>
      </c>
      <c r="C191" s="23" t="s">
        <v>86</v>
      </c>
      <c r="D191" s="23">
        <v>1</v>
      </c>
      <c r="E191" s="35"/>
      <c r="F191" s="26"/>
    </row>
    <row r="192" spans="1:6" ht="52.8" x14ac:dyDescent="0.25">
      <c r="A192" s="55"/>
      <c r="B192" s="56" t="s">
        <v>312</v>
      </c>
      <c r="C192" s="52"/>
      <c r="D192" s="52"/>
      <c r="E192" s="53"/>
      <c r="F192" s="54"/>
    </row>
    <row r="193" spans="1:6" ht="28.95" customHeight="1" x14ac:dyDescent="0.25">
      <c r="A193" s="36">
        <v>19.100000000000001</v>
      </c>
      <c r="B193" s="37" t="s">
        <v>143</v>
      </c>
      <c r="C193" s="23" t="s">
        <v>86</v>
      </c>
      <c r="D193" s="23">
        <v>1</v>
      </c>
      <c r="E193" s="35"/>
      <c r="F193" s="26"/>
    </row>
    <row r="194" spans="1:6" ht="48.6" customHeight="1" x14ac:dyDescent="0.25">
      <c r="A194" s="36">
        <v>19.2</v>
      </c>
      <c r="B194" s="37" t="s">
        <v>297</v>
      </c>
      <c r="C194" s="23" t="s">
        <v>86</v>
      </c>
      <c r="D194" s="23">
        <v>1</v>
      </c>
      <c r="E194" s="35"/>
      <c r="F194" s="26"/>
    </row>
    <row r="195" spans="1:6" ht="47.4" customHeight="1" x14ac:dyDescent="0.25">
      <c r="A195" s="36">
        <v>19.3</v>
      </c>
      <c r="B195" s="37" t="s">
        <v>146</v>
      </c>
      <c r="C195" s="23" t="s">
        <v>14</v>
      </c>
      <c r="D195" s="23">
        <v>8</v>
      </c>
      <c r="E195" s="35"/>
      <c r="F195" s="26"/>
    </row>
    <row r="196" spans="1:6" ht="47.4" customHeight="1" x14ac:dyDescent="0.25">
      <c r="A196" s="36">
        <v>19.399999999999999</v>
      </c>
      <c r="B196" s="37" t="s">
        <v>200</v>
      </c>
      <c r="C196" s="23" t="s">
        <v>86</v>
      </c>
      <c r="D196" s="23">
        <v>1</v>
      </c>
      <c r="E196" s="35"/>
      <c r="F196" s="26"/>
    </row>
    <row r="197" spans="1:6" ht="39" customHeight="1" x14ac:dyDescent="0.25">
      <c r="A197" s="36">
        <v>19.5</v>
      </c>
      <c r="B197" s="37" t="s">
        <v>148</v>
      </c>
      <c r="C197" s="23" t="s">
        <v>86</v>
      </c>
      <c r="D197" s="23">
        <v>1</v>
      </c>
      <c r="E197" s="35"/>
      <c r="F197" s="26"/>
    </row>
    <row r="198" spans="1:6" ht="36.6" customHeight="1" x14ac:dyDescent="0.25">
      <c r="A198" s="36">
        <v>19.600000000000001</v>
      </c>
      <c r="B198" s="37" t="s">
        <v>149</v>
      </c>
      <c r="C198" s="23" t="s">
        <v>86</v>
      </c>
      <c r="D198" s="23">
        <v>1</v>
      </c>
      <c r="E198" s="35"/>
      <c r="F198" s="26"/>
    </row>
    <row r="199" spans="1:6" ht="24" customHeight="1" x14ac:dyDescent="0.25">
      <c r="A199" s="36">
        <v>19.7</v>
      </c>
      <c r="B199" s="37" t="s">
        <v>150</v>
      </c>
      <c r="C199" s="23" t="s">
        <v>86</v>
      </c>
      <c r="D199" s="23">
        <v>1</v>
      </c>
      <c r="E199" s="35"/>
      <c r="F199" s="26"/>
    </row>
    <row r="200" spans="1:6" ht="30" customHeight="1" x14ac:dyDescent="0.25">
      <c r="A200" s="23"/>
      <c r="B200" s="24" t="s">
        <v>82</v>
      </c>
      <c r="C200" s="23"/>
      <c r="D200" s="23"/>
      <c r="E200" s="25"/>
      <c r="F200" s="26"/>
    </row>
    <row r="201" spans="1:6" x14ac:dyDescent="0.25">
      <c r="A201" s="290"/>
      <c r="B201" s="241"/>
      <c r="C201" s="241"/>
      <c r="D201" s="241"/>
      <c r="E201" s="241"/>
      <c r="F201" s="241"/>
    </row>
    <row r="202" spans="1:6" ht="26.4" x14ac:dyDescent="0.25">
      <c r="A202" s="66" t="s">
        <v>2</v>
      </c>
      <c r="B202" s="66" t="s">
        <v>11</v>
      </c>
      <c r="C202" s="66" t="s">
        <v>0</v>
      </c>
      <c r="D202" s="66" t="s">
        <v>51</v>
      </c>
      <c r="E202" s="67" t="s">
        <v>24</v>
      </c>
      <c r="F202" s="67" t="s">
        <v>58</v>
      </c>
    </row>
    <row r="203" spans="1:6" ht="30.6" customHeight="1" x14ac:dyDescent="0.25">
      <c r="A203" s="23"/>
      <c r="B203" s="24" t="s">
        <v>41</v>
      </c>
      <c r="C203" s="23"/>
      <c r="D203" s="23"/>
      <c r="E203" s="25"/>
      <c r="F203" s="26"/>
    </row>
    <row r="204" spans="1:6" ht="52.8" x14ac:dyDescent="0.25">
      <c r="A204" s="55"/>
      <c r="B204" s="56" t="s">
        <v>313</v>
      </c>
      <c r="C204" s="52"/>
      <c r="D204" s="52"/>
      <c r="E204" s="60"/>
      <c r="F204" s="54"/>
    </row>
    <row r="205" spans="1:6" ht="33" customHeight="1" x14ac:dyDescent="0.25">
      <c r="A205" s="36">
        <v>20.100000000000001</v>
      </c>
      <c r="B205" s="37" t="s">
        <v>143</v>
      </c>
      <c r="C205" s="23" t="s">
        <v>86</v>
      </c>
      <c r="D205" s="23">
        <v>1</v>
      </c>
      <c r="E205" s="35"/>
      <c r="F205" s="26"/>
    </row>
    <row r="206" spans="1:6" ht="42.6" customHeight="1" x14ac:dyDescent="0.25">
      <c r="A206" s="36">
        <v>20.2</v>
      </c>
      <c r="B206" s="37" t="s">
        <v>297</v>
      </c>
      <c r="C206" s="23" t="s">
        <v>86</v>
      </c>
      <c r="D206" s="23">
        <v>1</v>
      </c>
      <c r="E206" s="35"/>
      <c r="F206" s="26"/>
    </row>
    <row r="207" spans="1:6" ht="50.4" customHeight="1" x14ac:dyDescent="0.25">
      <c r="A207" s="36">
        <v>20.3</v>
      </c>
      <c r="B207" s="37" t="s">
        <v>146</v>
      </c>
      <c r="C207" s="23" t="s">
        <v>14</v>
      </c>
      <c r="D207" s="23">
        <v>8</v>
      </c>
      <c r="E207" s="35"/>
      <c r="F207" s="26"/>
    </row>
    <row r="208" spans="1:6" ht="47.4" customHeight="1" x14ac:dyDescent="0.25">
      <c r="A208" s="36">
        <v>20.399999999999999</v>
      </c>
      <c r="B208" s="37" t="s">
        <v>200</v>
      </c>
      <c r="C208" s="23" t="s">
        <v>86</v>
      </c>
      <c r="D208" s="23">
        <v>1</v>
      </c>
      <c r="E208" s="35"/>
      <c r="F208" s="26"/>
    </row>
    <row r="209" spans="1:6" ht="34.200000000000003" customHeight="1" x14ac:dyDescent="0.25">
      <c r="A209" s="36">
        <v>20.5</v>
      </c>
      <c r="B209" s="37" t="s">
        <v>148</v>
      </c>
      <c r="C209" s="23" t="s">
        <v>86</v>
      </c>
      <c r="D209" s="23">
        <v>1</v>
      </c>
      <c r="E209" s="35"/>
      <c r="F209" s="26"/>
    </row>
    <row r="210" spans="1:6" ht="39" customHeight="1" x14ac:dyDescent="0.25">
      <c r="A210" s="36">
        <v>20.6</v>
      </c>
      <c r="B210" s="37" t="s">
        <v>149</v>
      </c>
      <c r="C210" s="23" t="s">
        <v>86</v>
      </c>
      <c r="D210" s="23">
        <v>1</v>
      </c>
      <c r="E210" s="35"/>
      <c r="F210" s="26"/>
    </row>
    <row r="211" spans="1:6" ht="30.6" customHeight="1" x14ac:dyDescent="0.25">
      <c r="A211" s="36">
        <v>20.7</v>
      </c>
      <c r="B211" s="37" t="s">
        <v>150</v>
      </c>
      <c r="C211" s="23" t="s">
        <v>86</v>
      </c>
      <c r="D211" s="23">
        <v>1</v>
      </c>
      <c r="E211" s="35"/>
      <c r="F211" s="26"/>
    </row>
    <row r="212" spans="1:6" ht="66" x14ac:dyDescent="0.25">
      <c r="A212" s="57"/>
      <c r="B212" s="58" t="s">
        <v>211</v>
      </c>
      <c r="C212" s="57"/>
      <c r="D212" s="61"/>
      <c r="E212" s="53"/>
      <c r="F212" s="54"/>
    </row>
    <row r="213" spans="1:6" ht="30.6" customHeight="1" x14ac:dyDescent="0.25">
      <c r="A213" s="32">
        <v>16.100000000000001</v>
      </c>
      <c r="B213" s="33" t="s">
        <v>143</v>
      </c>
      <c r="C213" s="32" t="s">
        <v>86</v>
      </c>
      <c r="D213" s="34">
        <v>1</v>
      </c>
      <c r="E213" s="35"/>
      <c r="F213" s="26"/>
    </row>
    <row r="214" spans="1:6" ht="39.6" x14ac:dyDescent="0.25">
      <c r="A214" s="32">
        <v>16.2</v>
      </c>
      <c r="B214" s="33" t="s">
        <v>144</v>
      </c>
      <c r="C214" s="32" t="s">
        <v>86</v>
      </c>
      <c r="D214" s="34">
        <v>2</v>
      </c>
      <c r="E214" s="35"/>
      <c r="F214" s="26"/>
    </row>
    <row r="215" spans="1:6" ht="42.6" customHeight="1" x14ac:dyDescent="0.25">
      <c r="A215" s="32">
        <v>16.3</v>
      </c>
      <c r="B215" s="33" t="s">
        <v>212</v>
      </c>
      <c r="C215" s="32" t="s">
        <v>86</v>
      </c>
      <c r="D215" s="34">
        <v>1</v>
      </c>
      <c r="E215" s="35"/>
      <c r="F215" s="26"/>
    </row>
    <row r="216" spans="1:6" ht="47.4" customHeight="1" x14ac:dyDescent="0.25">
      <c r="A216" s="32">
        <v>16.399999999999999</v>
      </c>
      <c r="B216" s="33" t="s">
        <v>146</v>
      </c>
      <c r="C216" s="32" t="s">
        <v>14</v>
      </c>
      <c r="D216" s="34">
        <v>8</v>
      </c>
      <c r="E216" s="35"/>
      <c r="F216" s="26"/>
    </row>
    <row r="217" spans="1:6" ht="48" customHeight="1" x14ac:dyDescent="0.25">
      <c r="A217" s="32">
        <v>16.5</v>
      </c>
      <c r="B217" s="33" t="s">
        <v>200</v>
      </c>
      <c r="C217" s="32" t="s">
        <v>86</v>
      </c>
      <c r="D217" s="34">
        <v>1</v>
      </c>
      <c r="E217" s="35"/>
      <c r="F217" s="26"/>
    </row>
    <row r="218" spans="1:6" ht="35.4" customHeight="1" x14ac:dyDescent="0.25">
      <c r="A218" s="32">
        <v>16.600000000000001</v>
      </c>
      <c r="B218" s="33" t="s">
        <v>148</v>
      </c>
      <c r="C218" s="32" t="s">
        <v>86</v>
      </c>
      <c r="D218" s="34">
        <v>1</v>
      </c>
      <c r="E218" s="35"/>
      <c r="F218" s="26"/>
    </row>
    <row r="219" spans="1:6" ht="34.200000000000003" customHeight="1" x14ac:dyDescent="0.25">
      <c r="A219" s="32">
        <v>16.7</v>
      </c>
      <c r="B219" s="33" t="s">
        <v>149</v>
      </c>
      <c r="C219" s="32" t="s">
        <v>86</v>
      </c>
      <c r="D219" s="34">
        <v>1</v>
      </c>
      <c r="E219" s="35"/>
      <c r="F219" s="26"/>
    </row>
    <row r="220" spans="1:6" ht="25.95" customHeight="1" x14ac:dyDescent="0.25">
      <c r="A220" s="32">
        <v>16.8</v>
      </c>
      <c r="B220" s="33" t="s">
        <v>150</v>
      </c>
      <c r="C220" s="32" t="s">
        <v>86</v>
      </c>
      <c r="D220" s="34">
        <v>1</v>
      </c>
      <c r="E220" s="35"/>
      <c r="F220" s="26"/>
    </row>
    <row r="221" spans="1:6" ht="52.8" x14ac:dyDescent="0.25">
      <c r="A221" s="55"/>
      <c r="B221" s="56" t="s">
        <v>314</v>
      </c>
      <c r="C221" s="52"/>
      <c r="D221" s="52"/>
      <c r="E221" s="53"/>
      <c r="F221" s="54"/>
    </row>
    <row r="222" spans="1:6" ht="30.6" customHeight="1" x14ac:dyDescent="0.25">
      <c r="A222" s="23">
        <v>21.1</v>
      </c>
      <c r="B222" s="37" t="s">
        <v>143</v>
      </c>
      <c r="C222" s="23" t="s">
        <v>86</v>
      </c>
      <c r="D222" s="23">
        <v>1</v>
      </c>
      <c r="E222" s="35"/>
      <c r="F222" s="26"/>
    </row>
    <row r="223" spans="1:6" ht="48" customHeight="1" x14ac:dyDescent="0.25">
      <c r="A223" s="23">
        <v>21.2</v>
      </c>
      <c r="B223" s="37" t="s">
        <v>295</v>
      </c>
      <c r="C223" s="23" t="s">
        <v>86</v>
      </c>
      <c r="D223" s="23">
        <v>1</v>
      </c>
      <c r="E223" s="35"/>
      <c r="F223" s="26"/>
    </row>
    <row r="224" spans="1:6" ht="46.95" customHeight="1" x14ac:dyDescent="0.25">
      <c r="A224" s="23">
        <v>21.3</v>
      </c>
      <c r="B224" s="37" t="s">
        <v>146</v>
      </c>
      <c r="C224" s="23" t="s">
        <v>14</v>
      </c>
      <c r="D224" s="23">
        <v>8</v>
      </c>
      <c r="E224" s="35"/>
      <c r="F224" s="26"/>
    </row>
    <row r="225" spans="1:6" ht="48" customHeight="1" x14ac:dyDescent="0.25">
      <c r="A225" s="23">
        <v>21.4</v>
      </c>
      <c r="B225" s="37" t="s">
        <v>200</v>
      </c>
      <c r="C225" s="23" t="s">
        <v>86</v>
      </c>
      <c r="D225" s="23">
        <v>1</v>
      </c>
      <c r="E225" s="35"/>
      <c r="F225" s="26"/>
    </row>
    <row r="226" spans="1:6" ht="38.4" customHeight="1" x14ac:dyDescent="0.25">
      <c r="A226" s="23">
        <v>21.5</v>
      </c>
      <c r="B226" s="37" t="s">
        <v>148</v>
      </c>
      <c r="C226" s="23" t="s">
        <v>86</v>
      </c>
      <c r="D226" s="23">
        <v>1</v>
      </c>
      <c r="E226" s="35"/>
      <c r="F226" s="26"/>
    </row>
    <row r="227" spans="1:6" ht="39" customHeight="1" x14ac:dyDescent="0.25">
      <c r="A227" s="23">
        <v>21.6</v>
      </c>
      <c r="B227" s="37" t="s">
        <v>149</v>
      </c>
      <c r="C227" s="23" t="s">
        <v>86</v>
      </c>
      <c r="D227" s="23">
        <v>1</v>
      </c>
      <c r="E227" s="35"/>
      <c r="F227" s="26"/>
    </row>
    <row r="228" spans="1:6" ht="27.6" customHeight="1" x14ac:dyDescent="0.25">
      <c r="A228" s="36">
        <v>21.7</v>
      </c>
      <c r="B228" s="37" t="s">
        <v>150</v>
      </c>
      <c r="C228" s="23" t="s">
        <v>86</v>
      </c>
      <c r="D228" s="23">
        <v>1</v>
      </c>
      <c r="E228" s="35"/>
      <c r="F228" s="26"/>
    </row>
    <row r="229" spans="1:6" ht="30.6" customHeight="1" x14ac:dyDescent="0.25">
      <c r="A229" s="12"/>
      <c r="B229" s="24" t="s">
        <v>82</v>
      </c>
      <c r="C229" s="23"/>
      <c r="D229" s="23"/>
      <c r="E229" s="25"/>
      <c r="F229" s="17"/>
    </row>
    <row r="230" spans="1:6" ht="26.4" x14ac:dyDescent="0.25">
      <c r="A230" s="66" t="s">
        <v>2</v>
      </c>
      <c r="B230" s="66" t="s">
        <v>11</v>
      </c>
      <c r="C230" s="66" t="s">
        <v>0</v>
      </c>
      <c r="D230" s="66" t="s">
        <v>51</v>
      </c>
      <c r="E230" s="67" t="s">
        <v>24</v>
      </c>
      <c r="F230" s="67" t="s">
        <v>58</v>
      </c>
    </row>
    <row r="231" spans="1:6" ht="33" customHeight="1" x14ac:dyDescent="0.25">
      <c r="A231" s="28"/>
      <c r="B231" s="24" t="s">
        <v>41</v>
      </c>
      <c r="C231" s="28"/>
      <c r="D231" s="30"/>
      <c r="E231" s="31"/>
      <c r="F231" s="15"/>
    </row>
    <row r="232" spans="1:6" ht="52.8" x14ac:dyDescent="0.25">
      <c r="A232" s="55"/>
      <c r="B232" s="56" t="s">
        <v>315</v>
      </c>
      <c r="C232" s="52"/>
      <c r="D232" s="52"/>
      <c r="E232" s="64"/>
      <c r="F232" s="65"/>
    </row>
    <row r="233" spans="1:6" ht="33" customHeight="1" x14ac:dyDescent="0.25">
      <c r="A233" s="23">
        <v>22.1</v>
      </c>
      <c r="B233" s="37" t="s">
        <v>143</v>
      </c>
      <c r="C233" s="23" t="s">
        <v>86</v>
      </c>
      <c r="D233" s="23">
        <v>1</v>
      </c>
      <c r="E233" s="35"/>
      <c r="F233" s="26"/>
    </row>
    <row r="234" spans="1:6" ht="52.8" x14ac:dyDescent="0.25">
      <c r="A234" s="23">
        <v>22.2</v>
      </c>
      <c r="B234" s="37" t="s">
        <v>196</v>
      </c>
      <c r="C234" s="23" t="s">
        <v>86</v>
      </c>
      <c r="D234" s="23">
        <v>1</v>
      </c>
      <c r="E234" s="31"/>
      <c r="F234" s="26"/>
    </row>
    <row r="235" spans="1:6" ht="49.95" customHeight="1" x14ac:dyDescent="0.25">
      <c r="A235" s="23">
        <v>22.3</v>
      </c>
      <c r="B235" s="37" t="s">
        <v>146</v>
      </c>
      <c r="C235" s="23" t="s">
        <v>14</v>
      </c>
      <c r="D235" s="23">
        <v>8</v>
      </c>
      <c r="E235" s="25"/>
      <c r="F235" s="26"/>
    </row>
    <row r="236" spans="1:6" ht="53.4" customHeight="1" x14ac:dyDescent="0.25">
      <c r="A236" s="23">
        <v>22.4</v>
      </c>
      <c r="B236" s="37" t="s">
        <v>147</v>
      </c>
      <c r="C236" s="23" t="s">
        <v>86</v>
      </c>
      <c r="D236" s="23">
        <v>1</v>
      </c>
      <c r="E236" s="25"/>
      <c r="F236" s="26"/>
    </row>
    <row r="237" spans="1:6" ht="40.200000000000003" customHeight="1" x14ac:dyDescent="0.25">
      <c r="A237" s="23">
        <v>22.5</v>
      </c>
      <c r="B237" s="37" t="s">
        <v>148</v>
      </c>
      <c r="C237" s="23" t="s">
        <v>86</v>
      </c>
      <c r="D237" s="23">
        <v>1</v>
      </c>
      <c r="E237" s="35"/>
      <c r="F237" s="26"/>
    </row>
    <row r="238" spans="1:6" ht="43.95" customHeight="1" x14ac:dyDescent="0.25">
      <c r="A238" s="23">
        <v>22.6</v>
      </c>
      <c r="B238" s="37" t="s">
        <v>149</v>
      </c>
      <c r="C238" s="23" t="s">
        <v>86</v>
      </c>
      <c r="D238" s="23">
        <v>1</v>
      </c>
      <c r="E238" s="25"/>
      <c r="F238" s="26"/>
    </row>
    <row r="239" spans="1:6" ht="31.2" customHeight="1" x14ac:dyDescent="0.25">
      <c r="A239" s="36">
        <v>22.7</v>
      </c>
      <c r="B239" s="37" t="s">
        <v>150</v>
      </c>
      <c r="C239" s="23" t="s">
        <v>86</v>
      </c>
      <c r="D239" s="23">
        <v>1</v>
      </c>
      <c r="E239" s="35"/>
      <c r="F239" s="26"/>
    </row>
    <row r="240" spans="1:6" ht="52.8" x14ac:dyDescent="0.25">
      <c r="A240" s="55"/>
      <c r="B240" s="56" t="s">
        <v>316</v>
      </c>
      <c r="C240" s="52"/>
      <c r="D240" s="52"/>
      <c r="E240" s="53"/>
      <c r="F240" s="54"/>
    </row>
    <row r="241" spans="1:6" x14ac:dyDescent="0.25">
      <c r="A241" s="36"/>
      <c r="B241" s="94"/>
      <c r="C241" s="23"/>
      <c r="D241" s="23"/>
      <c r="E241" s="35"/>
      <c r="F241" s="26"/>
    </row>
    <row r="242" spans="1:6" x14ac:dyDescent="0.25">
      <c r="A242" s="23">
        <v>23.1</v>
      </c>
      <c r="B242" s="37" t="s">
        <v>143</v>
      </c>
      <c r="C242" s="23" t="s">
        <v>86</v>
      </c>
      <c r="D242" s="23">
        <v>1</v>
      </c>
      <c r="E242" s="35"/>
      <c r="F242" s="26"/>
    </row>
    <row r="243" spans="1:6" ht="52.8" x14ac:dyDescent="0.25">
      <c r="A243" s="23">
        <v>23.2</v>
      </c>
      <c r="B243" s="37" t="s">
        <v>196</v>
      </c>
      <c r="C243" s="23" t="s">
        <v>86</v>
      </c>
      <c r="D243" s="23">
        <v>1</v>
      </c>
      <c r="E243" s="35"/>
      <c r="F243" s="26"/>
    </row>
    <row r="244" spans="1:6" ht="39.6" x14ac:dyDescent="0.25">
      <c r="A244" s="23">
        <v>23.3</v>
      </c>
      <c r="B244" s="37" t="s">
        <v>146</v>
      </c>
      <c r="C244" s="23" t="s">
        <v>14</v>
      </c>
      <c r="D244" s="23">
        <v>8</v>
      </c>
      <c r="E244" s="35"/>
      <c r="F244" s="26"/>
    </row>
    <row r="245" spans="1:6" ht="39.6" x14ac:dyDescent="0.25">
      <c r="A245" s="23">
        <v>23.4</v>
      </c>
      <c r="B245" s="37" t="s">
        <v>147</v>
      </c>
      <c r="C245" s="23" t="s">
        <v>86</v>
      </c>
      <c r="D245" s="23">
        <v>1</v>
      </c>
      <c r="E245" s="35"/>
      <c r="F245" s="26"/>
    </row>
    <row r="246" spans="1:6" ht="26.4" x14ac:dyDescent="0.25">
      <c r="A246" s="23">
        <v>23.5</v>
      </c>
      <c r="B246" s="37" t="s">
        <v>148</v>
      </c>
      <c r="C246" s="23" t="s">
        <v>86</v>
      </c>
      <c r="D246" s="23">
        <v>1</v>
      </c>
      <c r="E246" s="35"/>
      <c r="F246" s="26"/>
    </row>
    <row r="247" spans="1:6" ht="26.4" x14ac:dyDescent="0.25">
      <c r="A247" s="23">
        <v>23.6</v>
      </c>
      <c r="B247" s="37" t="s">
        <v>149</v>
      </c>
      <c r="C247" s="23" t="s">
        <v>86</v>
      </c>
      <c r="D247" s="23">
        <v>1</v>
      </c>
      <c r="E247" s="35"/>
      <c r="F247" s="26"/>
    </row>
    <row r="248" spans="1:6" ht="33.6" customHeight="1" x14ac:dyDescent="0.25">
      <c r="A248" s="36">
        <v>23.7</v>
      </c>
      <c r="B248" s="37" t="s">
        <v>150</v>
      </c>
      <c r="C248" s="23" t="s">
        <v>86</v>
      </c>
      <c r="D248" s="23">
        <v>1</v>
      </c>
      <c r="E248" s="35"/>
      <c r="F248" s="26"/>
    </row>
    <row r="249" spans="1:6" ht="52.8" x14ac:dyDescent="0.25">
      <c r="A249" s="55"/>
      <c r="B249" s="56" t="s">
        <v>317</v>
      </c>
      <c r="C249" s="52"/>
      <c r="D249" s="52"/>
      <c r="E249" s="60"/>
      <c r="F249" s="68"/>
    </row>
    <row r="250" spans="1:6" ht="30" customHeight="1" x14ac:dyDescent="0.25">
      <c r="A250" s="23">
        <v>24.1</v>
      </c>
      <c r="B250" s="37" t="s">
        <v>143</v>
      </c>
      <c r="C250" s="23" t="s">
        <v>86</v>
      </c>
      <c r="D250" s="23">
        <v>1</v>
      </c>
      <c r="E250" s="35"/>
      <c r="F250" s="26"/>
    </row>
    <row r="251" spans="1:6" ht="52.8" x14ac:dyDescent="0.25">
      <c r="A251" s="23">
        <v>24.2</v>
      </c>
      <c r="B251" s="37" t="s">
        <v>196</v>
      </c>
      <c r="C251" s="23" t="s">
        <v>86</v>
      </c>
      <c r="D251" s="23">
        <v>1</v>
      </c>
      <c r="E251" s="35"/>
      <c r="F251" s="26"/>
    </row>
    <row r="252" spans="1:6" ht="46.95" customHeight="1" x14ac:dyDescent="0.25">
      <c r="A252" s="23">
        <v>24.3</v>
      </c>
      <c r="B252" s="37" t="s">
        <v>146</v>
      </c>
      <c r="C252" s="23" t="s">
        <v>14</v>
      </c>
      <c r="D252" s="23">
        <v>8</v>
      </c>
      <c r="E252" s="35"/>
      <c r="F252" s="26"/>
    </row>
    <row r="253" spans="1:6" ht="46.95" customHeight="1" x14ac:dyDescent="0.25">
      <c r="A253" s="23">
        <v>24.4</v>
      </c>
      <c r="B253" s="37" t="s">
        <v>200</v>
      </c>
      <c r="C253" s="23" t="s">
        <v>86</v>
      </c>
      <c r="D253" s="23">
        <v>1</v>
      </c>
      <c r="E253" s="35"/>
      <c r="F253" s="26"/>
    </row>
    <row r="254" spans="1:6" ht="34.950000000000003" customHeight="1" x14ac:dyDescent="0.25">
      <c r="A254" s="23">
        <v>24.5</v>
      </c>
      <c r="B254" s="37" t="s">
        <v>148</v>
      </c>
      <c r="C254" s="23" t="s">
        <v>86</v>
      </c>
      <c r="D254" s="23">
        <v>1</v>
      </c>
      <c r="E254" s="35"/>
      <c r="F254" s="26"/>
    </row>
    <row r="255" spans="1:6" ht="34.950000000000003" customHeight="1" x14ac:dyDescent="0.25">
      <c r="A255" s="23">
        <v>24.6</v>
      </c>
      <c r="B255" s="37" t="s">
        <v>149</v>
      </c>
      <c r="C255" s="23" t="s">
        <v>86</v>
      </c>
      <c r="D255" s="23">
        <v>1</v>
      </c>
      <c r="E255" s="35"/>
      <c r="F255" s="26"/>
    </row>
    <row r="256" spans="1:6" ht="24.6" customHeight="1" x14ac:dyDescent="0.25">
      <c r="A256" s="23">
        <v>24.7</v>
      </c>
      <c r="B256" s="37" t="s">
        <v>150</v>
      </c>
      <c r="C256" s="23" t="s">
        <v>86</v>
      </c>
      <c r="D256" s="23">
        <v>1</v>
      </c>
      <c r="E256" s="35"/>
      <c r="F256" s="26"/>
    </row>
    <row r="257" spans="1:6" ht="29.4" customHeight="1" x14ac:dyDescent="0.25">
      <c r="A257" s="23"/>
      <c r="B257" s="24" t="s">
        <v>82</v>
      </c>
      <c r="C257" s="23"/>
      <c r="D257" s="23"/>
      <c r="E257" s="25"/>
      <c r="F257" s="26"/>
    </row>
    <row r="258" spans="1:6" x14ac:dyDescent="0.25">
      <c r="A258" s="241"/>
      <c r="B258" s="241"/>
      <c r="C258" s="241"/>
      <c r="D258" s="241"/>
      <c r="E258" s="241"/>
      <c r="F258" s="241"/>
    </row>
    <row r="259" spans="1:6" ht="26.4" x14ac:dyDescent="0.25">
      <c r="A259" s="66" t="s">
        <v>2</v>
      </c>
      <c r="B259" s="66" t="s">
        <v>11</v>
      </c>
      <c r="C259" s="66" t="s">
        <v>0</v>
      </c>
      <c r="D259" s="66" t="s">
        <v>51</v>
      </c>
      <c r="E259" s="67" t="s">
        <v>24</v>
      </c>
      <c r="F259" s="67" t="s">
        <v>58</v>
      </c>
    </row>
    <row r="260" spans="1:6" ht="30.6" customHeight="1" x14ac:dyDescent="0.25">
      <c r="A260" s="23"/>
      <c r="B260" s="24" t="s">
        <v>41</v>
      </c>
      <c r="C260" s="23"/>
      <c r="D260" s="23"/>
      <c r="E260" s="25"/>
      <c r="F260" s="26"/>
    </row>
    <row r="261" spans="1:6" ht="52.8" x14ac:dyDescent="0.25">
      <c r="A261" s="55"/>
      <c r="B261" s="56" t="s">
        <v>318</v>
      </c>
      <c r="C261" s="52"/>
      <c r="D261" s="52"/>
      <c r="E261" s="64"/>
      <c r="F261" s="65"/>
    </row>
    <row r="262" spans="1:6" ht="32.4" customHeight="1" x14ac:dyDescent="0.25">
      <c r="A262" s="23">
        <v>25.1</v>
      </c>
      <c r="B262" s="37" t="s">
        <v>143</v>
      </c>
      <c r="C262" s="23" t="s">
        <v>86</v>
      </c>
      <c r="D262" s="23">
        <v>1</v>
      </c>
      <c r="E262" s="35"/>
      <c r="F262" s="26"/>
    </row>
    <row r="263" spans="1:6" ht="52.8" x14ac:dyDescent="0.25">
      <c r="A263" s="23">
        <v>25.2</v>
      </c>
      <c r="B263" s="37" t="s">
        <v>196</v>
      </c>
      <c r="C263" s="23" t="s">
        <v>86</v>
      </c>
      <c r="D263" s="23">
        <v>1</v>
      </c>
      <c r="E263" s="35"/>
      <c r="F263" s="26"/>
    </row>
    <row r="264" spans="1:6" ht="46.95" customHeight="1" x14ac:dyDescent="0.25">
      <c r="A264" s="23">
        <v>25.3</v>
      </c>
      <c r="B264" s="37" t="s">
        <v>146</v>
      </c>
      <c r="C264" s="23" t="s">
        <v>14</v>
      </c>
      <c r="D264" s="23">
        <v>8</v>
      </c>
      <c r="E264" s="35"/>
      <c r="F264" s="26"/>
    </row>
    <row r="265" spans="1:6" ht="46.95" customHeight="1" x14ac:dyDescent="0.25">
      <c r="A265" s="23">
        <v>25.4</v>
      </c>
      <c r="B265" s="37" t="s">
        <v>147</v>
      </c>
      <c r="C265" s="23" t="s">
        <v>86</v>
      </c>
      <c r="D265" s="23">
        <v>1</v>
      </c>
      <c r="E265" s="35"/>
      <c r="F265" s="26"/>
    </row>
    <row r="266" spans="1:6" ht="37.200000000000003" customHeight="1" x14ac:dyDescent="0.25">
      <c r="A266" s="23">
        <v>25.5</v>
      </c>
      <c r="B266" s="37" t="s">
        <v>148</v>
      </c>
      <c r="C266" s="23" t="s">
        <v>86</v>
      </c>
      <c r="D266" s="23">
        <v>1</v>
      </c>
      <c r="E266" s="25"/>
      <c r="F266" s="26"/>
    </row>
    <row r="267" spans="1:6" ht="34.200000000000003" customHeight="1" x14ac:dyDescent="0.25">
      <c r="A267" s="23">
        <v>25.6</v>
      </c>
      <c r="B267" s="37" t="s">
        <v>149</v>
      </c>
      <c r="C267" s="23" t="s">
        <v>86</v>
      </c>
      <c r="D267" s="23">
        <v>1</v>
      </c>
      <c r="E267" s="35"/>
      <c r="F267" s="26"/>
    </row>
    <row r="268" spans="1:6" ht="26.4" customHeight="1" x14ac:dyDescent="0.25">
      <c r="A268" s="36">
        <v>25.7</v>
      </c>
      <c r="B268" s="37" t="s">
        <v>150</v>
      </c>
      <c r="C268" s="23" t="s">
        <v>86</v>
      </c>
      <c r="D268" s="23">
        <v>1</v>
      </c>
      <c r="E268" s="35"/>
      <c r="F268" s="26"/>
    </row>
    <row r="269" spans="1:6" ht="52.8" x14ac:dyDescent="0.25">
      <c r="A269" s="55"/>
      <c r="B269" s="56" t="s">
        <v>319</v>
      </c>
      <c r="C269" s="52"/>
      <c r="D269" s="52"/>
      <c r="E269" s="53"/>
      <c r="F269" s="54"/>
    </row>
    <row r="270" spans="1:6" ht="28.2" customHeight="1" x14ac:dyDescent="0.25">
      <c r="A270" s="23">
        <v>26.1</v>
      </c>
      <c r="B270" s="37" t="s">
        <v>143</v>
      </c>
      <c r="C270" s="23" t="s">
        <v>86</v>
      </c>
      <c r="D270" s="23">
        <v>1</v>
      </c>
      <c r="E270" s="35"/>
      <c r="F270" s="26"/>
    </row>
    <row r="271" spans="1:6" ht="52.8" x14ac:dyDescent="0.25">
      <c r="A271" s="23">
        <v>26.2</v>
      </c>
      <c r="B271" s="37" t="s">
        <v>196</v>
      </c>
      <c r="C271" s="23" t="s">
        <v>86</v>
      </c>
      <c r="D271" s="23">
        <v>1</v>
      </c>
      <c r="E271" s="35"/>
      <c r="F271" s="26"/>
    </row>
    <row r="272" spans="1:6" ht="54.6" customHeight="1" x14ac:dyDescent="0.25">
      <c r="A272" s="23">
        <v>26.3</v>
      </c>
      <c r="B272" s="37" t="s">
        <v>146</v>
      </c>
      <c r="C272" s="23" t="s">
        <v>14</v>
      </c>
      <c r="D272" s="23">
        <v>8</v>
      </c>
      <c r="E272" s="35"/>
      <c r="F272" s="26"/>
    </row>
    <row r="273" spans="1:6" ht="48" customHeight="1" x14ac:dyDescent="0.25">
      <c r="A273" s="23">
        <v>26.4</v>
      </c>
      <c r="B273" s="37" t="s">
        <v>200</v>
      </c>
      <c r="C273" s="23" t="s">
        <v>86</v>
      </c>
      <c r="D273" s="23">
        <v>1</v>
      </c>
      <c r="E273" s="35"/>
      <c r="F273" s="26"/>
    </row>
    <row r="274" spans="1:6" ht="36" customHeight="1" x14ac:dyDescent="0.25">
      <c r="A274" s="23">
        <v>26.5</v>
      </c>
      <c r="B274" s="37" t="s">
        <v>148</v>
      </c>
      <c r="C274" s="23" t="s">
        <v>86</v>
      </c>
      <c r="D274" s="23">
        <v>1</v>
      </c>
      <c r="E274" s="35"/>
      <c r="F274" s="26"/>
    </row>
    <row r="275" spans="1:6" ht="35.4" customHeight="1" x14ac:dyDescent="0.25">
      <c r="A275" s="23">
        <v>26.6</v>
      </c>
      <c r="B275" s="37" t="s">
        <v>149</v>
      </c>
      <c r="C275" s="23" t="s">
        <v>86</v>
      </c>
      <c r="D275" s="23">
        <v>1</v>
      </c>
      <c r="E275" s="35"/>
      <c r="F275" s="26"/>
    </row>
    <row r="276" spans="1:6" ht="28.2" customHeight="1" x14ac:dyDescent="0.25">
      <c r="A276" s="36">
        <v>26.7</v>
      </c>
      <c r="B276" s="37" t="s">
        <v>150</v>
      </c>
      <c r="C276" s="23" t="s">
        <v>86</v>
      </c>
      <c r="D276" s="23">
        <v>1</v>
      </c>
      <c r="E276" s="35"/>
      <c r="F276" s="26"/>
    </row>
    <row r="277" spans="1:6" ht="52.8" x14ac:dyDescent="0.25">
      <c r="A277" s="55"/>
      <c r="B277" s="56" t="s">
        <v>320</v>
      </c>
      <c r="C277" s="52"/>
      <c r="D277" s="52"/>
      <c r="E277" s="53"/>
      <c r="F277" s="54"/>
    </row>
    <row r="278" spans="1:6" ht="27" customHeight="1" x14ac:dyDescent="0.25">
      <c r="A278" s="23">
        <v>27.1</v>
      </c>
      <c r="B278" s="37" t="s">
        <v>143</v>
      </c>
      <c r="C278" s="23" t="s">
        <v>86</v>
      </c>
      <c r="D278" s="23">
        <v>1</v>
      </c>
      <c r="E278" s="35"/>
      <c r="F278" s="26"/>
    </row>
    <row r="279" spans="1:6" ht="52.8" x14ac:dyDescent="0.25">
      <c r="A279" s="23">
        <v>27.2</v>
      </c>
      <c r="B279" s="37" t="s">
        <v>196</v>
      </c>
      <c r="C279" s="23" t="s">
        <v>86</v>
      </c>
      <c r="D279" s="23">
        <v>1</v>
      </c>
      <c r="E279" s="35"/>
      <c r="F279" s="26"/>
    </row>
    <row r="280" spans="1:6" ht="48" customHeight="1" x14ac:dyDescent="0.25">
      <c r="A280" s="23">
        <v>27.3</v>
      </c>
      <c r="B280" s="37" t="s">
        <v>146</v>
      </c>
      <c r="C280" s="23" t="s">
        <v>14</v>
      </c>
      <c r="D280" s="23">
        <v>8</v>
      </c>
      <c r="E280" s="35"/>
      <c r="F280" s="26"/>
    </row>
    <row r="281" spans="1:6" ht="49.95" customHeight="1" x14ac:dyDescent="0.25">
      <c r="A281" s="23">
        <v>27.4</v>
      </c>
      <c r="B281" s="37" t="s">
        <v>147</v>
      </c>
      <c r="C281" s="23" t="s">
        <v>86</v>
      </c>
      <c r="D281" s="23">
        <v>1</v>
      </c>
      <c r="E281" s="35"/>
      <c r="F281" s="26"/>
    </row>
    <row r="282" spans="1:6" ht="40.950000000000003" customHeight="1" x14ac:dyDescent="0.25">
      <c r="A282" s="23">
        <v>27.5</v>
      </c>
      <c r="B282" s="37" t="s">
        <v>148</v>
      </c>
      <c r="C282" s="23" t="s">
        <v>86</v>
      </c>
      <c r="D282" s="23">
        <v>1</v>
      </c>
      <c r="E282" s="35"/>
      <c r="F282" s="26"/>
    </row>
    <row r="283" spans="1:6" ht="33.6" customHeight="1" x14ac:dyDescent="0.25">
      <c r="A283" s="23">
        <v>27.6</v>
      </c>
      <c r="B283" s="37" t="s">
        <v>149</v>
      </c>
      <c r="C283" s="23" t="s">
        <v>86</v>
      </c>
      <c r="D283" s="23">
        <v>1</v>
      </c>
      <c r="E283" s="35"/>
      <c r="F283" s="26"/>
    </row>
    <row r="284" spans="1:6" ht="25.95" customHeight="1" x14ac:dyDescent="0.25">
      <c r="A284" s="36">
        <v>27.7</v>
      </c>
      <c r="B284" s="37" t="s">
        <v>150</v>
      </c>
      <c r="C284" s="23" t="s">
        <v>86</v>
      </c>
      <c r="D284" s="23">
        <v>1</v>
      </c>
      <c r="E284" s="35"/>
      <c r="F284" s="26"/>
    </row>
    <row r="285" spans="1:6" ht="31.95" customHeight="1" x14ac:dyDescent="0.25">
      <c r="A285" s="12"/>
      <c r="B285" s="24" t="s">
        <v>82</v>
      </c>
      <c r="C285" s="23"/>
      <c r="D285" s="23"/>
      <c r="E285" s="25"/>
      <c r="F285" s="17"/>
    </row>
    <row r="286" spans="1:6" x14ac:dyDescent="0.25">
      <c r="A286" s="12"/>
      <c r="B286" s="240"/>
      <c r="C286" s="240"/>
      <c r="D286" s="240"/>
      <c r="E286" s="240"/>
      <c r="F286" s="240"/>
    </row>
    <row r="287" spans="1:6" ht="26.4" x14ac:dyDescent="0.25">
      <c r="A287" s="66" t="s">
        <v>2</v>
      </c>
      <c r="B287" s="66" t="s">
        <v>11</v>
      </c>
      <c r="C287" s="66" t="s">
        <v>0</v>
      </c>
      <c r="D287" s="66" t="s">
        <v>51</v>
      </c>
      <c r="E287" s="67" t="s">
        <v>24</v>
      </c>
      <c r="F287" s="67" t="s">
        <v>58</v>
      </c>
    </row>
    <row r="288" spans="1:6" ht="28.2" customHeight="1" x14ac:dyDescent="0.25">
      <c r="A288" s="40"/>
      <c r="B288" s="24" t="s">
        <v>41</v>
      </c>
      <c r="C288" s="40"/>
      <c r="D288" s="23"/>
      <c r="E288" s="31"/>
      <c r="F288" s="15"/>
    </row>
    <row r="289" spans="1:6" ht="52.8" x14ac:dyDescent="0.25">
      <c r="A289" s="55"/>
      <c r="B289" s="56" t="s">
        <v>321</v>
      </c>
      <c r="C289" s="52"/>
      <c r="D289" s="52"/>
      <c r="E289" s="53"/>
      <c r="F289" s="54"/>
    </row>
    <row r="290" spans="1:6" ht="32.4" customHeight="1" x14ac:dyDescent="0.25">
      <c r="A290" s="23">
        <v>28.1</v>
      </c>
      <c r="B290" s="37" t="s">
        <v>143</v>
      </c>
      <c r="C290" s="23" t="s">
        <v>86</v>
      </c>
      <c r="D290" s="23">
        <v>1</v>
      </c>
      <c r="E290" s="35"/>
      <c r="F290" s="26"/>
    </row>
    <row r="291" spans="1:6" ht="52.8" x14ac:dyDescent="0.25">
      <c r="A291" s="23">
        <v>28.2</v>
      </c>
      <c r="B291" s="37" t="s">
        <v>196</v>
      </c>
      <c r="C291" s="23" t="s">
        <v>86</v>
      </c>
      <c r="D291" s="23">
        <v>1</v>
      </c>
      <c r="E291" s="35"/>
      <c r="F291" s="26"/>
    </row>
    <row r="292" spans="1:6" ht="47.4" customHeight="1" x14ac:dyDescent="0.25">
      <c r="A292" s="23">
        <v>28.3</v>
      </c>
      <c r="B292" s="37" t="s">
        <v>146</v>
      </c>
      <c r="C292" s="23" t="s">
        <v>14</v>
      </c>
      <c r="D292" s="23">
        <v>8</v>
      </c>
      <c r="E292" s="35"/>
      <c r="F292" s="26"/>
    </row>
    <row r="293" spans="1:6" ht="46.95" customHeight="1" x14ac:dyDescent="0.25">
      <c r="A293" s="23">
        <v>28.4</v>
      </c>
      <c r="B293" s="37" t="s">
        <v>147</v>
      </c>
      <c r="C293" s="23" t="s">
        <v>86</v>
      </c>
      <c r="D293" s="23">
        <v>1</v>
      </c>
      <c r="E293" s="35"/>
      <c r="F293" s="26"/>
    </row>
    <row r="294" spans="1:6" ht="33.6" customHeight="1" x14ac:dyDescent="0.25">
      <c r="A294" s="23">
        <v>28.5</v>
      </c>
      <c r="B294" s="37" t="s">
        <v>148</v>
      </c>
      <c r="C294" s="23" t="s">
        <v>86</v>
      </c>
      <c r="D294" s="23">
        <v>1</v>
      </c>
      <c r="E294" s="35"/>
      <c r="F294" s="26"/>
    </row>
    <row r="295" spans="1:6" ht="32.4" customHeight="1" x14ac:dyDescent="0.25">
      <c r="A295" s="23">
        <v>28.6</v>
      </c>
      <c r="B295" s="37" t="s">
        <v>149</v>
      </c>
      <c r="C295" s="23" t="s">
        <v>86</v>
      </c>
      <c r="D295" s="23">
        <v>1</v>
      </c>
      <c r="E295" s="35"/>
      <c r="F295" s="26"/>
    </row>
    <row r="296" spans="1:6" ht="30.6" customHeight="1" x14ac:dyDescent="0.25">
      <c r="A296" s="36">
        <v>28.7</v>
      </c>
      <c r="B296" s="37" t="s">
        <v>150</v>
      </c>
      <c r="C296" s="23" t="s">
        <v>86</v>
      </c>
      <c r="D296" s="23">
        <v>1</v>
      </c>
      <c r="E296" s="35"/>
      <c r="F296" s="26"/>
    </row>
    <row r="297" spans="1:6" ht="52.8" x14ac:dyDescent="0.25">
      <c r="A297" s="55"/>
      <c r="B297" s="56" t="s">
        <v>322</v>
      </c>
      <c r="C297" s="52"/>
      <c r="D297" s="52"/>
      <c r="E297" s="53"/>
      <c r="F297" s="54"/>
    </row>
    <row r="298" spans="1:6" ht="25.95" customHeight="1" x14ac:dyDescent="0.25">
      <c r="A298" s="23">
        <v>29.1</v>
      </c>
      <c r="B298" s="37" t="s">
        <v>143</v>
      </c>
      <c r="C298" s="23" t="s">
        <v>86</v>
      </c>
      <c r="D298" s="23">
        <v>1</v>
      </c>
      <c r="E298" s="35"/>
      <c r="F298" s="26"/>
    </row>
    <row r="299" spans="1:6" ht="52.8" x14ac:dyDescent="0.25">
      <c r="A299" s="23">
        <v>29.2</v>
      </c>
      <c r="B299" s="37" t="s">
        <v>196</v>
      </c>
      <c r="C299" s="23" t="s">
        <v>86</v>
      </c>
      <c r="D299" s="23">
        <v>1</v>
      </c>
      <c r="E299" s="35"/>
      <c r="F299" s="26"/>
    </row>
    <row r="300" spans="1:6" ht="39.6" x14ac:dyDescent="0.25">
      <c r="A300" s="23">
        <v>29.3</v>
      </c>
      <c r="B300" s="37" t="s">
        <v>146</v>
      </c>
      <c r="C300" s="23" t="s">
        <v>14</v>
      </c>
      <c r="D300" s="23">
        <v>8</v>
      </c>
      <c r="E300" s="35"/>
      <c r="F300" s="26"/>
    </row>
    <row r="301" spans="1:6" ht="45" customHeight="1" x14ac:dyDescent="0.25">
      <c r="A301" s="23">
        <v>29.4</v>
      </c>
      <c r="B301" s="37" t="s">
        <v>147</v>
      </c>
      <c r="C301" s="23" t="s">
        <v>86</v>
      </c>
      <c r="D301" s="23">
        <v>1</v>
      </c>
      <c r="E301" s="35"/>
      <c r="F301" s="26"/>
    </row>
    <row r="302" spans="1:6" ht="33.6" customHeight="1" x14ac:dyDescent="0.25">
      <c r="A302" s="23">
        <v>29.5</v>
      </c>
      <c r="B302" s="37" t="s">
        <v>148</v>
      </c>
      <c r="C302" s="23" t="s">
        <v>86</v>
      </c>
      <c r="D302" s="23">
        <v>1</v>
      </c>
      <c r="E302" s="35"/>
      <c r="F302" s="26"/>
    </row>
    <row r="303" spans="1:6" ht="36" customHeight="1" x14ac:dyDescent="0.25">
      <c r="A303" s="23">
        <v>29.6</v>
      </c>
      <c r="B303" s="37" t="s">
        <v>149</v>
      </c>
      <c r="C303" s="23" t="s">
        <v>86</v>
      </c>
      <c r="D303" s="23">
        <v>1</v>
      </c>
      <c r="E303" s="35"/>
      <c r="F303" s="26"/>
    </row>
    <row r="304" spans="1:6" ht="30" customHeight="1" x14ac:dyDescent="0.25">
      <c r="A304" s="36">
        <v>29.7</v>
      </c>
      <c r="B304" s="37" t="s">
        <v>150</v>
      </c>
      <c r="C304" s="23" t="s">
        <v>86</v>
      </c>
      <c r="D304" s="23">
        <v>1</v>
      </c>
      <c r="E304" s="35"/>
      <c r="F304" s="26"/>
    </row>
    <row r="305" spans="1:6" ht="52.8" x14ac:dyDescent="0.25">
      <c r="A305" s="55"/>
      <c r="B305" s="56" t="s">
        <v>323</v>
      </c>
      <c r="C305" s="52"/>
      <c r="D305" s="52"/>
      <c r="E305" s="53"/>
      <c r="F305" s="54"/>
    </row>
    <row r="306" spans="1:6" ht="29.4" customHeight="1" x14ac:dyDescent="0.25">
      <c r="A306" s="23">
        <v>30.1</v>
      </c>
      <c r="B306" s="37" t="s">
        <v>143</v>
      </c>
      <c r="C306" s="23" t="s">
        <v>86</v>
      </c>
      <c r="D306" s="23">
        <v>1</v>
      </c>
      <c r="E306" s="35"/>
      <c r="F306" s="26"/>
    </row>
    <row r="307" spans="1:6" ht="52.8" x14ac:dyDescent="0.25">
      <c r="A307" s="23">
        <v>30.2</v>
      </c>
      <c r="B307" s="37" t="s">
        <v>196</v>
      </c>
      <c r="C307" s="23" t="s">
        <v>86</v>
      </c>
      <c r="D307" s="23">
        <v>1</v>
      </c>
      <c r="E307" s="35"/>
      <c r="F307" s="26"/>
    </row>
    <row r="308" spans="1:6" ht="45" customHeight="1" x14ac:dyDescent="0.25">
      <c r="A308" s="23">
        <v>30.3</v>
      </c>
      <c r="B308" s="37" t="s">
        <v>146</v>
      </c>
      <c r="C308" s="23" t="s">
        <v>14</v>
      </c>
      <c r="D308" s="23">
        <v>8</v>
      </c>
      <c r="E308" s="35"/>
      <c r="F308" s="26"/>
    </row>
    <row r="309" spans="1:6" ht="48.6" customHeight="1" x14ac:dyDescent="0.25">
      <c r="A309" s="23">
        <v>30.4</v>
      </c>
      <c r="B309" s="37" t="s">
        <v>147</v>
      </c>
      <c r="C309" s="23" t="s">
        <v>86</v>
      </c>
      <c r="D309" s="23">
        <v>1</v>
      </c>
      <c r="E309" s="35"/>
      <c r="F309" s="26"/>
    </row>
    <row r="310" spans="1:6" ht="32.4" customHeight="1" x14ac:dyDescent="0.25">
      <c r="A310" s="23">
        <v>30.5</v>
      </c>
      <c r="B310" s="37" t="s">
        <v>148</v>
      </c>
      <c r="C310" s="23" t="s">
        <v>86</v>
      </c>
      <c r="D310" s="23">
        <v>1</v>
      </c>
      <c r="E310" s="35"/>
      <c r="F310" s="26"/>
    </row>
    <row r="311" spans="1:6" ht="33.6" customHeight="1" x14ac:dyDescent="0.25">
      <c r="A311" s="23">
        <v>30.6</v>
      </c>
      <c r="B311" s="37" t="s">
        <v>149</v>
      </c>
      <c r="C311" s="23" t="s">
        <v>86</v>
      </c>
      <c r="D311" s="23">
        <v>1</v>
      </c>
      <c r="E311" s="35"/>
      <c r="F311" s="26"/>
    </row>
    <row r="312" spans="1:6" ht="28.95" customHeight="1" x14ac:dyDescent="0.25">
      <c r="A312" s="36">
        <v>30.7</v>
      </c>
      <c r="B312" s="37" t="s">
        <v>150</v>
      </c>
      <c r="C312" s="23" t="s">
        <v>86</v>
      </c>
      <c r="D312" s="23">
        <v>1</v>
      </c>
      <c r="E312" s="35"/>
      <c r="F312" s="26"/>
    </row>
    <row r="313" spans="1:6" ht="30.6" customHeight="1" x14ac:dyDescent="0.25">
      <c r="A313" s="23"/>
      <c r="B313" s="24" t="s">
        <v>82</v>
      </c>
      <c r="C313" s="23"/>
      <c r="D313" s="23"/>
      <c r="E313" s="25"/>
      <c r="F313" s="26"/>
    </row>
    <row r="314" spans="1:6" x14ac:dyDescent="0.25">
      <c r="A314" s="12"/>
      <c r="B314" s="240"/>
      <c r="C314" s="240"/>
      <c r="D314" s="240"/>
      <c r="E314" s="240"/>
      <c r="F314" s="240"/>
    </row>
    <row r="315" spans="1:6" ht="26.4" x14ac:dyDescent="0.25">
      <c r="A315" s="66" t="s">
        <v>2</v>
      </c>
      <c r="B315" s="66" t="s">
        <v>11</v>
      </c>
      <c r="C315" s="66" t="s">
        <v>0</v>
      </c>
      <c r="D315" s="66" t="s">
        <v>51</v>
      </c>
      <c r="E315" s="67" t="s">
        <v>24</v>
      </c>
      <c r="F315" s="67" t="s">
        <v>58</v>
      </c>
    </row>
    <row r="316" spans="1:6" ht="35.4" customHeight="1" x14ac:dyDescent="0.25">
      <c r="A316" s="23"/>
      <c r="B316" s="24" t="s">
        <v>41</v>
      </c>
      <c r="C316" s="23"/>
      <c r="D316" s="23"/>
      <c r="E316" s="25"/>
      <c r="F316" s="26"/>
    </row>
    <row r="317" spans="1:6" ht="52.8" x14ac:dyDescent="0.25">
      <c r="A317" s="55"/>
      <c r="B317" s="56" t="s">
        <v>324</v>
      </c>
      <c r="C317" s="52"/>
      <c r="D317" s="52"/>
      <c r="E317" s="53"/>
      <c r="F317" s="54"/>
    </row>
    <row r="318" spans="1:6" ht="30" customHeight="1" x14ac:dyDescent="0.25">
      <c r="A318" s="23">
        <v>31.1</v>
      </c>
      <c r="B318" s="37" t="s">
        <v>143</v>
      </c>
      <c r="C318" s="23" t="s">
        <v>86</v>
      </c>
      <c r="D318" s="23">
        <v>1</v>
      </c>
      <c r="E318" s="35"/>
      <c r="F318" s="26"/>
    </row>
    <row r="319" spans="1:6" ht="52.8" x14ac:dyDescent="0.25">
      <c r="A319" s="23">
        <v>31.2</v>
      </c>
      <c r="B319" s="37" t="s">
        <v>196</v>
      </c>
      <c r="C319" s="23" t="s">
        <v>86</v>
      </c>
      <c r="D319" s="23">
        <v>1</v>
      </c>
      <c r="E319" s="35"/>
      <c r="F319" s="26"/>
    </row>
    <row r="320" spans="1:6" ht="46.2" customHeight="1" x14ac:dyDescent="0.25">
      <c r="A320" s="23">
        <v>31.3</v>
      </c>
      <c r="B320" s="37" t="s">
        <v>146</v>
      </c>
      <c r="C320" s="23" t="s">
        <v>14</v>
      </c>
      <c r="D320" s="23">
        <v>8</v>
      </c>
      <c r="E320" s="35"/>
      <c r="F320" s="26"/>
    </row>
    <row r="321" spans="1:6" ht="48.6" customHeight="1" x14ac:dyDescent="0.25">
      <c r="A321" s="23">
        <v>31.4</v>
      </c>
      <c r="B321" s="37" t="s">
        <v>147</v>
      </c>
      <c r="C321" s="23" t="s">
        <v>86</v>
      </c>
      <c r="D321" s="23">
        <v>1</v>
      </c>
      <c r="E321" s="35"/>
      <c r="F321" s="26"/>
    </row>
    <row r="322" spans="1:6" ht="35.4" customHeight="1" x14ac:dyDescent="0.25">
      <c r="A322" s="23">
        <v>31.5</v>
      </c>
      <c r="B322" s="37" t="s">
        <v>148</v>
      </c>
      <c r="C322" s="23" t="s">
        <v>86</v>
      </c>
      <c r="D322" s="23">
        <v>1</v>
      </c>
      <c r="E322" s="35"/>
      <c r="F322" s="26"/>
    </row>
    <row r="323" spans="1:6" ht="40.950000000000003" customHeight="1" x14ac:dyDescent="0.25">
      <c r="A323" s="23">
        <v>31.6</v>
      </c>
      <c r="B323" s="37" t="s">
        <v>149</v>
      </c>
      <c r="C323" s="23" t="s">
        <v>86</v>
      </c>
      <c r="D323" s="23">
        <v>1</v>
      </c>
      <c r="E323" s="35"/>
      <c r="F323" s="26"/>
    </row>
    <row r="324" spans="1:6" ht="29.4" customHeight="1" x14ac:dyDescent="0.25">
      <c r="A324" s="36">
        <v>31.7</v>
      </c>
      <c r="B324" s="37" t="s">
        <v>150</v>
      </c>
      <c r="C324" s="23" t="s">
        <v>86</v>
      </c>
      <c r="D324" s="23">
        <v>1</v>
      </c>
      <c r="E324" s="35"/>
      <c r="F324" s="26"/>
    </row>
    <row r="325" spans="1:6" ht="52.8" x14ac:dyDescent="0.25">
      <c r="A325" s="55"/>
      <c r="B325" s="56" t="s">
        <v>325</v>
      </c>
      <c r="C325" s="52"/>
      <c r="D325" s="52"/>
      <c r="E325" s="60"/>
      <c r="F325" s="54"/>
    </row>
    <row r="326" spans="1:6" ht="25.2" customHeight="1" x14ac:dyDescent="0.25">
      <c r="A326" s="23">
        <v>32.1</v>
      </c>
      <c r="B326" s="37" t="s">
        <v>143</v>
      </c>
      <c r="C326" s="23" t="s">
        <v>86</v>
      </c>
      <c r="D326" s="23">
        <v>1</v>
      </c>
      <c r="E326" s="35"/>
      <c r="F326" s="26"/>
    </row>
    <row r="327" spans="1:6" ht="52.8" x14ac:dyDescent="0.25">
      <c r="A327" s="23">
        <v>32.200000000000003</v>
      </c>
      <c r="B327" s="37" t="s">
        <v>196</v>
      </c>
      <c r="C327" s="23" t="s">
        <v>86</v>
      </c>
      <c r="D327" s="23">
        <v>1</v>
      </c>
      <c r="E327" s="35"/>
      <c r="F327" s="26"/>
    </row>
    <row r="328" spans="1:6" ht="49.2" customHeight="1" x14ac:dyDescent="0.25">
      <c r="A328" s="23">
        <v>32.299999999999997</v>
      </c>
      <c r="B328" s="37" t="s">
        <v>146</v>
      </c>
      <c r="C328" s="23" t="s">
        <v>14</v>
      </c>
      <c r="D328" s="23">
        <v>8</v>
      </c>
      <c r="E328" s="35"/>
      <c r="F328" s="26"/>
    </row>
    <row r="329" spans="1:6" ht="46.95" customHeight="1" x14ac:dyDescent="0.25">
      <c r="A329" s="23">
        <v>32.4</v>
      </c>
      <c r="B329" s="37" t="s">
        <v>147</v>
      </c>
      <c r="C329" s="23" t="s">
        <v>86</v>
      </c>
      <c r="D329" s="23">
        <v>1</v>
      </c>
      <c r="E329" s="35"/>
      <c r="F329" s="26"/>
    </row>
    <row r="330" spans="1:6" ht="37.950000000000003" customHeight="1" x14ac:dyDescent="0.25">
      <c r="A330" s="23">
        <v>32.5</v>
      </c>
      <c r="B330" s="37" t="s">
        <v>148</v>
      </c>
      <c r="C330" s="23" t="s">
        <v>86</v>
      </c>
      <c r="D330" s="23">
        <v>1</v>
      </c>
      <c r="E330" s="35"/>
      <c r="F330" s="26"/>
    </row>
    <row r="331" spans="1:6" ht="34.950000000000003" customHeight="1" x14ac:dyDescent="0.25">
      <c r="A331" s="23">
        <v>32.6</v>
      </c>
      <c r="B331" s="37" t="s">
        <v>149</v>
      </c>
      <c r="C331" s="23" t="s">
        <v>86</v>
      </c>
      <c r="D331" s="23">
        <v>1</v>
      </c>
      <c r="E331" s="35"/>
      <c r="F331" s="26"/>
    </row>
    <row r="332" spans="1:6" ht="28.2" customHeight="1" x14ac:dyDescent="0.25">
      <c r="A332" s="23">
        <v>32.700000000000003</v>
      </c>
      <c r="B332" s="37" t="s">
        <v>150</v>
      </c>
      <c r="C332" s="23" t="s">
        <v>86</v>
      </c>
      <c r="D332" s="23">
        <v>1</v>
      </c>
      <c r="E332" s="35"/>
      <c r="F332" s="26"/>
    </row>
    <row r="333" spans="1:6" ht="52.8" x14ac:dyDescent="0.25">
      <c r="A333" s="55"/>
      <c r="B333" s="56" t="s">
        <v>326</v>
      </c>
      <c r="C333" s="52"/>
      <c r="D333" s="52"/>
      <c r="E333" s="60"/>
      <c r="F333" s="54"/>
    </row>
    <row r="334" spans="1:6" ht="28.95" customHeight="1" x14ac:dyDescent="0.25">
      <c r="A334" s="23">
        <v>33.1</v>
      </c>
      <c r="B334" s="37" t="s">
        <v>143</v>
      </c>
      <c r="C334" s="23" t="s">
        <v>86</v>
      </c>
      <c r="D334" s="23">
        <v>1</v>
      </c>
      <c r="E334" s="35"/>
      <c r="F334" s="26"/>
    </row>
    <row r="335" spans="1:6" ht="52.8" x14ac:dyDescent="0.25">
      <c r="A335" s="23">
        <v>33.200000000000003</v>
      </c>
      <c r="B335" s="37" t="s">
        <v>196</v>
      </c>
      <c r="C335" s="23" t="s">
        <v>86</v>
      </c>
      <c r="D335" s="23">
        <v>1</v>
      </c>
      <c r="E335" s="35"/>
      <c r="F335" s="26"/>
    </row>
    <row r="336" spans="1:6" ht="48.6" customHeight="1" x14ac:dyDescent="0.25">
      <c r="A336" s="23">
        <v>33.299999999999997</v>
      </c>
      <c r="B336" s="37" t="s">
        <v>146</v>
      </c>
      <c r="C336" s="23" t="s">
        <v>14</v>
      </c>
      <c r="D336" s="23">
        <v>8</v>
      </c>
      <c r="E336" s="35"/>
      <c r="F336" s="26"/>
    </row>
    <row r="337" spans="1:6" ht="54" customHeight="1" x14ac:dyDescent="0.25">
      <c r="A337" s="23">
        <v>33.4</v>
      </c>
      <c r="B337" s="37" t="s">
        <v>147</v>
      </c>
      <c r="C337" s="23" t="s">
        <v>86</v>
      </c>
      <c r="D337" s="23">
        <v>1</v>
      </c>
      <c r="E337" s="35"/>
      <c r="F337" s="26"/>
    </row>
    <row r="338" spans="1:6" ht="42" customHeight="1" x14ac:dyDescent="0.25">
      <c r="A338" s="23">
        <v>33.5</v>
      </c>
      <c r="B338" s="37" t="s">
        <v>148</v>
      </c>
      <c r="C338" s="23" t="s">
        <v>86</v>
      </c>
      <c r="D338" s="23">
        <v>1</v>
      </c>
      <c r="E338" s="35"/>
      <c r="F338" s="26"/>
    </row>
    <row r="339" spans="1:6" ht="37.200000000000003" customHeight="1" x14ac:dyDescent="0.25">
      <c r="A339" s="23">
        <v>33.6</v>
      </c>
      <c r="B339" s="37" t="s">
        <v>149</v>
      </c>
      <c r="C339" s="23" t="s">
        <v>86</v>
      </c>
      <c r="D339" s="23">
        <v>1</v>
      </c>
      <c r="E339" s="35"/>
      <c r="F339" s="26"/>
    </row>
    <row r="340" spans="1:6" ht="29.4" customHeight="1" x14ac:dyDescent="0.25">
      <c r="A340" s="23">
        <v>33.700000000000003</v>
      </c>
      <c r="B340" s="37" t="s">
        <v>150</v>
      </c>
      <c r="C340" s="23" t="s">
        <v>86</v>
      </c>
      <c r="D340" s="23">
        <v>1</v>
      </c>
      <c r="E340" s="35"/>
      <c r="F340" s="26"/>
    </row>
    <row r="341" spans="1:6" ht="30" customHeight="1" x14ac:dyDescent="0.25">
      <c r="A341" s="23"/>
      <c r="B341" s="24" t="s">
        <v>82</v>
      </c>
      <c r="C341" s="23"/>
      <c r="D341" s="23"/>
      <c r="E341" s="25"/>
      <c r="F341" s="26"/>
    </row>
    <row r="342" spans="1:6" x14ac:dyDescent="0.25">
      <c r="A342" s="12"/>
      <c r="B342" s="288"/>
      <c r="C342" s="288"/>
      <c r="D342" s="288"/>
      <c r="E342" s="288"/>
      <c r="F342" s="288"/>
    </row>
    <row r="343" spans="1:6" ht="26.4" x14ac:dyDescent="0.25">
      <c r="A343" s="66" t="s">
        <v>2</v>
      </c>
      <c r="B343" s="66" t="s">
        <v>11</v>
      </c>
      <c r="C343" s="66" t="s">
        <v>0</v>
      </c>
      <c r="D343" s="66" t="s">
        <v>51</v>
      </c>
      <c r="E343" s="67" t="s">
        <v>24</v>
      </c>
      <c r="F343" s="67" t="s">
        <v>58</v>
      </c>
    </row>
    <row r="344" spans="1:6" ht="27.6" customHeight="1" x14ac:dyDescent="0.25">
      <c r="A344" s="23"/>
      <c r="B344" s="24" t="s">
        <v>41</v>
      </c>
      <c r="C344" s="23"/>
      <c r="D344" s="23"/>
      <c r="E344" s="25"/>
      <c r="F344" s="26"/>
    </row>
    <row r="345" spans="1:6" ht="52.8" x14ac:dyDescent="0.25">
      <c r="A345" s="55"/>
      <c r="B345" s="56" t="s">
        <v>327</v>
      </c>
      <c r="C345" s="52"/>
      <c r="D345" s="52"/>
      <c r="E345" s="60"/>
      <c r="F345" s="54"/>
    </row>
    <row r="346" spans="1:6" ht="24" customHeight="1" x14ac:dyDescent="0.25">
      <c r="A346" s="23">
        <v>34.1</v>
      </c>
      <c r="B346" s="37" t="s">
        <v>143</v>
      </c>
      <c r="C346" s="23" t="s">
        <v>86</v>
      </c>
      <c r="D346" s="23">
        <v>1</v>
      </c>
      <c r="E346" s="35"/>
      <c r="F346" s="26"/>
    </row>
    <row r="347" spans="1:6" ht="52.8" x14ac:dyDescent="0.25">
      <c r="A347" s="23">
        <v>34.200000000000003</v>
      </c>
      <c r="B347" s="37" t="s">
        <v>196</v>
      </c>
      <c r="C347" s="23" t="s">
        <v>86</v>
      </c>
      <c r="D347" s="23">
        <v>1</v>
      </c>
      <c r="E347" s="35"/>
      <c r="F347" s="26"/>
    </row>
    <row r="348" spans="1:6" ht="45.6" customHeight="1" x14ac:dyDescent="0.25">
      <c r="A348" s="23">
        <v>34.299999999999997</v>
      </c>
      <c r="B348" s="37" t="s">
        <v>146</v>
      </c>
      <c r="C348" s="23" t="s">
        <v>14</v>
      </c>
      <c r="D348" s="23">
        <v>8</v>
      </c>
      <c r="E348" s="35"/>
      <c r="F348" s="26"/>
    </row>
    <row r="349" spans="1:6" ht="44.4" customHeight="1" x14ac:dyDescent="0.25">
      <c r="A349" s="23">
        <v>34.4</v>
      </c>
      <c r="B349" s="37" t="s">
        <v>147</v>
      </c>
      <c r="C349" s="23" t="s">
        <v>86</v>
      </c>
      <c r="D349" s="23">
        <v>1</v>
      </c>
      <c r="E349" s="35"/>
      <c r="F349" s="26"/>
    </row>
    <row r="350" spans="1:6" ht="34.950000000000003" customHeight="1" x14ac:dyDescent="0.25">
      <c r="A350" s="23">
        <v>34.5</v>
      </c>
      <c r="B350" s="37" t="s">
        <v>148</v>
      </c>
      <c r="C350" s="23" t="s">
        <v>86</v>
      </c>
      <c r="D350" s="23">
        <v>1</v>
      </c>
      <c r="E350" s="35"/>
      <c r="F350" s="26"/>
    </row>
    <row r="351" spans="1:6" ht="37.950000000000003" customHeight="1" x14ac:dyDescent="0.25">
      <c r="A351" s="23">
        <v>34.6</v>
      </c>
      <c r="B351" s="37" t="s">
        <v>149</v>
      </c>
      <c r="C351" s="23" t="s">
        <v>86</v>
      </c>
      <c r="D351" s="23">
        <v>1</v>
      </c>
      <c r="E351" s="35"/>
      <c r="F351" s="26"/>
    </row>
    <row r="352" spans="1:6" ht="30" customHeight="1" x14ac:dyDescent="0.25">
      <c r="A352" s="23">
        <v>34.700000000000003</v>
      </c>
      <c r="B352" s="37" t="s">
        <v>150</v>
      </c>
      <c r="C352" s="23" t="s">
        <v>86</v>
      </c>
      <c r="D352" s="23">
        <v>1</v>
      </c>
      <c r="E352" s="35"/>
      <c r="F352" s="26"/>
    </row>
    <row r="353" spans="1:6" ht="52.8" x14ac:dyDescent="0.25">
      <c r="A353" s="55"/>
      <c r="B353" s="56" t="s">
        <v>328</v>
      </c>
      <c r="C353" s="52"/>
      <c r="D353" s="52"/>
      <c r="E353" s="60"/>
      <c r="F353" s="54"/>
    </row>
    <row r="354" spans="1:6" ht="27.6" customHeight="1" x14ac:dyDescent="0.25">
      <c r="A354" s="23">
        <v>35.1</v>
      </c>
      <c r="B354" s="37" t="s">
        <v>143</v>
      </c>
      <c r="C354" s="23" t="s">
        <v>86</v>
      </c>
      <c r="D354" s="23">
        <v>1</v>
      </c>
      <c r="E354" s="35"/>
      <c r="F354" s="26"/>
    </row>
    <row r="355" spans="1:6" ht="52.8" x14ac:dyDescent="0.25">
      <c r="A355" s="23">
        <v>35.200000000000003</v>
      </c>
      <c r="B355" s="37" t="s">
        <v>196</v>
      </c>
      <c r="C355" s="23" t="s">
        <v>86</v>
      </c>
      <c r="D355" s="23">
        <v>1</v>
      </c>
      <c r="E355" s="35"/>
      <c r="F355" s="26"/>
    </row>
    <row r="356" spans="1:6" ht="48.6" customHeight="1" x14ac:dyDescent="0.25">
      <c r="A356" s="23">
        <v>35.299999999999997</v>
      </c>
      <c r="B356" s="37" t="s">
        <v>146</v>
      </c>
      <c r="C356" s="23" t="s">
        <v>14</v>
      </c>
      <c r="D356" s="23">
        <v>8</v>
      </c>
      <c r="E356" s="35"/>
      <c r="F356" s="26"/>
    </row>
    <row r="357" spans="1:6" ht="46.2" customHeight="1" x14ac:dyDescent="0.25">
      <c r="A357" s="23">
        <v>35.4</v>
      </c>
      <c r="B357" s="37" t="s">
        <v>147</v>
      </c>
      <c r="C357" s="23" t="s">
        <v>86</v>
      </c>
      <c r="D357" s="23">
        <v>1</v>
      </c>
      <c r="E357" s="35"/>
      <c r="F357" s="26"/>
    </row>
    <row r="358" spans="1:6" ht="36" customHeight="1" x14ac:dyDescent="0.25">
      <c r="A358" s="23">
        <v>35.5</v>
      </c>
      <c r="B358" s="37" t="s">
        <v>148</v>
      </c>
      <c r="C358" s="23" t="s">
        <v>86</v>
      </c>
      <c r="D358" s="23">
        <v>1</v>
      </c>
      <c r="E358" s="35"/>
      <c r="F358" s="26"/>
    </row>
    <row r="359" spans="1:6" ht="28.95" customHeight="1" x14ac:dyDescent="0.25">
      <c r="A359" s="23">
        <v>35.6</v>
      </c>
      <c r="B359" s="37" t="s">
        <v>149</v>
      </c>
      <c r="C359" s="23" t="s">
        <v>86</v>
      </c>
      <c r="D359" s="23">
        <v>1</v>
      </c>
      <c r="E359" s="35"/>
      <c r="F359" s="26"/>
    </row>
    <row r="360" spans="1:6" ht="24" customHeight="1" x14ac:dyDescent="0.25">
      <c r="A360" s="23">
        <v>35.700000000000003</v>
      </c>
      <c r="B360" s="37" t="s">
        <v>150</v>
      </c>
      <c r="C360" s="23" t="s">
        <v>86</v>
      </c>
      <c r="D360" s="23">
        <v>1</v>
      </c>
      <c r="E360" s="35"/>
      <c r="F360" s="26"/>
    </row>
    <row r="361" spans="1:6" ht="52.8" x14ac:dyDescent="0.25">
      <c r="A361" s="55"/>
      <c r="B361" s="56" t="s">
        <v>329</v>
      </c>
      <c r="C361" s="52"/>
      <c r="D361" s="52"/>
      <c r="E361" s="60"/>
      <c r="F361" s="54"/>
    </row>
    <row r="362" spans="1:6" ht="25.95" customHeight="1" x14ac:dyDescent="0.25">
      <c r="A362" s="23">
        <v>36.1</v>
      </c>
      <c r="B362" s="37" t="s">
        <v>143</v>
      </c>
      <c r="C362" s="23" t="s">
        <v>86</v>
      </c>
      <c r="D362" s="23">
        <v>1</v>
      </c>
      <c r="E362" s="35"/>
      <c r="F362" s="26"/>
    </row>
    <row r="363" spans="1:6" ht="52.8" x14ac:dyDescent="0.25">
      <c r="A363" s="23">
        <v>36.200000000000003</v>
      </c>
      <c r="B363" s="37" t="s">
        <v>196</v>
      </c>
      <c r="C363" s="23" t="s">
        <v>86</v>
      </c>
      <c r="D363" s="23">
        <v>1</v>
      </c>
      <c r="E363" s="35"/>
      <c r="F363" s="26"/>
    </row>
    <row r="364" spans="1:6" ht="45" customHeight="1" x14ac:dyDescent="0.25">
      <c r="A364" s="23">
        <v>36.299999999999997</v>
      </c>
      <c r="B364" s="37" t="s">
        <v>146</v>
      </c>
      <c r="C364" s="23" t="s">
        <v>14</v>
      </c>
      <c r="D364" s="23">
        <v>8</v>
      </c>
      <c r="E364" s="35"/>
      <c r="F364" s="26"/>
    </row>
    <row r="365" spans="1:6" ht="47.4" customHeight="1" x14ac:dyDescent="0.25">
      <c r="A365" s="23">
        <v>36.4</v>
      </c>
      <c r="B365" s="37" t="s">
        <v>200</v>
      </c>
      <c r="C365" s="23" t="s">
        <v>86</v>
      </c>
      <c r="D365" s="23">
        <v>1</v>
      </c>
      <c r="E365" s="35"/>
      <c r="F365" s="26"/>
    </row>
    <row r="366" spans="1:6" ht="33" customHeight="1" x14ac:dyDescent="0.25">
      <c r="A366" s="23">
        <v>36.5</v>
      </c>
      <c r="B366" s="37" t="s">
        <v>148</v>
      </c>
      <c r="C366" s="23" t="s">
        <v>86</v>
      </c>
      <c r="D366" s="23">
        <v>1</v>
      </c>
      <c r="E366" s="35"/>
      <c r="F366" s="26"/>
    </row>
    <row r="367" spans="1:6" ht="33.6" customHeight="1" x14ac:dyDescent="0.25">
      <c r="A367" s="23">
        <v>36.6</v>
      </c>
      <c r="B367" s="37" t="s">
        <v>149</v>
      </c>
      <c r="C367" s="23" t="s">
        <v>86</v>
      </c>
      <c r="D367" s="23">
        <v>1</v>
      </c>
      <c r="E367" s="35"/>
      <c r="F367" s="26"/>
    </row>
    <row r="368" spans="1:6" ht="29.4" customHeight="1" x14ac:dyDescent="0.25">
      <c r="A368" s="23">
        <v>36.700000000000003</v>
      </c>
      <c r="B368" s="37" t="s">
        <v>150</v>
      </c>
      <c r="C368" s="23" t="s">
        <v>86</v>
      </c>
      <c r="D368" s="23">
        <v>1</v>
      </c>
      <c r="E368" s="35"/>
      <c r="F368" s="26"/>
    </row>
    <row r="369" spans="1:6" ht="24.6" customHeight="1" x14ac:dyDescent="0.25">
      <c r="A369" s="23"/>
      <c r="B369" s="24" t="s">
        <v>82</v>
      </c>
      <c r="C369" s="23"/>
      <c r="D369" s="23"/>
      <c r="E369" s="25"/>
      <c r="F369" s="26"/>
    </row>
    <row r="370" spans="1:6" x14ac:dyDescent="0.25">
      <c r="A370" s="12"/>
      <c r="B370" s="288"/>
      <c r="C370" s="240"/>
      <c r="D370" s="240"/>
      <c r="E370" s="240"/>
      <c r="F370" s="240"/>
    </row>
    <row r="371" spans="1:6" ht="26.4" x14ac:dyDescent="0.25">
      <c r="A371" s="66" t="s">
        <v>2</v>
      </c>
      <c r="B371" s="66" t="s">
        <v>11</v>
      </c>
      <c r="C371" s="66" t="s">
        <v>0</v>
      </c>
      <c r="D371" s="66" t="s">
        <v>51</v>
      </c>
      <c r="E371" s="67" t="s">
        <v>24</v>
      </c>
      <c r="F371" s="67" t="s">
        <v>58</v>
      </c>
    </row>
    <row r="372" spans="1:6" ht="29.4" customHeight="1" x14ac:dyDescent="0.25">
      <c r="A372" s="23"/>
      <c r="B372" s="24" t="s">
        <v>41</v>
      </c>
      <c r="C372" s="23"/>
      <c r="D372" s="23"/>
      <c r="E372" s="25"/>
      <c r="F372" s="26"/>
    </row>
    <row r="373" spans="1:6" ht="52.8" x14ac:dyDescent="0.25">
      <c r="A373" s="55"/>
      <c r="B373" s="56" t="s">
        <v>330</v>
      </c>
      <c r="C373" s="52"/>
      <c r="D373" s="52"/>
      <c r="E373" s="60"/>
      <c r="F373" s="54"/>
    </row>
    <row r="374" spans="1:6" ht="22.95" customHeight="1" x14ac:dyDescent="0.25">
      <c r="A374" s="23">
        <v>37.1</v>
      </c>
      <c r="B374" s="37" t="s">
        <v>143</v>
      </c>
      <c r="C374" s="23" t="s">
        <v>86</v>
      </c>
      <c r="D374" s="23">
        <v>1</v>
      </c>
      <c r="E374" s="35"/>
      <c r="F374" s="26"/>
    </row>
    <row r="375" spans="1:6" ht="52.8" x14ac:dyDescent="0.25">
      <c r="A375" s="23">
        <v>37.200000000000003</v>
      </c>
      <c r="B375" s="37" t="s">
        <v>196</v>
      </c>
      <c r="C375" s="23" t="s">
        <v>86</v>
      </c>
      <c r="D375" s="23">
        <v>1</v>
      </c>
      <c r="E375" s="35"/>
      <c r="F375" s="26"/>
    </row>
    <row r="376" spans="1:6" ht="39.6" x14ac:dyDescent="0.25">
      <c r="A376" s="23">
        <v>37.299999999999997</v>
      </c>
      <c r="B376" s="37" t="s">
        <v>146</v>
      </c>
      <c r="C376" s="23" t="s">
        <v>14</v>
      </c>
      <c r="D376" s="23">
        <v>8</v>
      </c>
      <c r="E376" s="35"/>
      <c r="F376" s="26"/>
    </row>
    <row r="377" spans="1:6" ht="49.95" customHeight="1" x14ac:dyDescent="0.25">
      <c r="A377" s="23">
        <v>37.4</v>
      </c>
      <c r="B377" s="37" t="s">
        <v>147</v>
      </c>
      <c r="C377" s="23" t="s">
        <v>86</v>
      </c>
      <c r="D377" s="23">
        <v>1</v>
      </c>
      <c r="E377" s="35"/>
      <c r="F377" s="26"/>
    </row>
    <row r="378" spans="1:6" ht="35.4" customHeight="1" x14ac:dyDescent="0.25">
      <c r="A378" s="23">
        <v>37.5</v>
      </c>
      <c r="B378" s="37" t="s">
        <v>148</v>
      </c>
      <c r="C378" s="23" t="s">
        <v>86</v>
      </c>
      <c r="D378" s="23">
        <v>1</v>
      </c>
      <c r="E378" s="35"/>
      <c r="F378" s="26"/>
    </row>
    <row r="379" spans="1:6" ht="34.200000000000003" customHeight="1" x14ac:dyDescent="0.25">
      <c r="A379" s="23">
        <v>37.6</v>
      </c>
      <c r="B379" s="37" t="s">
        <v>149</v>
      </c>
      <c r="C379" s="23" t="s">
        <v>86</v>
      </c>
      <c r="D379" s="23">
        <v>1</v>
      </c>
      <c r="E379" s="35"/>
      <c r="F379" s="26"/>
    </row>
    <row r="380" spans="1:6" ht="25.95" customHeight="1" x14ac:dyDescent="0.25">
      <c r="A380" s="23">
        <v>37.700000000000003</v>
      </c>
      <c r="B380" s="37" t="s">
        <v>150</v>
      </c>
      <c r="C380" s="23" t="s">
        <v>86</v>
      </c>
      <c r="D380" s="23">
        <v>1</v>
      </c>
      <c r="E380" s="35"/>
      <c r="F380" s="26"/>
    </row>
    <row r="381" spans="1:6" ht="52.8" x14ac:dyDescent="0.25">
      <c r="A381" s="55"/>
      <c r="B381" s="56" t="s">
        <v>331</v>
      </c>
      <c r="C381" s="52"/>
      <c r="D381" s="52"/>
      <c r="E381" s="60"/>
      <c r="F381" s="54"/>
    </row>
    <row r="382" spans="1:6" ht="30" customHeight="1" x14ac:dyDescent="0.25">
      <c r="A382" s="23">
        <v>38.1</v>
      </c>
      <c r="B382" s="37" t="s">
        <v>143</v>
      </c>
      <c r="C382" s="23" t="s">
        <v>86</v>
      </c>
      <c r="D382" s="23">
        <v>1</v>
      </c>
      <c r="E382" s="35"/>
      <c r="F382" s="26"/>
    </row>
    <row r="383" spans="1:6" ht="52.8" x14ac:dyDescent="0.25">
      <c r="A383" s="23">
        <v>38.200000000000003</v>
      </c>
      <c r="B383" s="37" t="s">
        <v>196</v>
      </c>
      <c r="C383" s="23" t="s">
        <v>86</v>
      </c>
      <c r="D383" s="23">
        <v>1</v>
      </c>
      <c r="E383" s="35"/>
      <c r="F383" s="26"/>
    </row>
    <row r="384" spans="1:6" ht="49.95" customHeight="1" x14ac:dyDescent="0.25">
      <c r="A384" s="23">
        <v>38.299999999999997</v>
      </c>
      <c r="B384" s="37" t="s">
        <v>146</v>
      </c>
      <c r="C384" s="23" t="s">
        <v>14</v>
      </c>
      <c r="D384" s="23">
        <v>8</v>
      </c>
      <c r="E384" s="35"/>
      <c r="F384" s="26"/>
    </row>
    <row r="385" spans="1:6" ht="48.6" customHeight="1" x14ac:dyDescent="0.25">
      <c r="A385" s="23">
        <v>38.4</v>
      </c>
      <c r="B385" s="37" t="s">
        <v>147</v>
      </c>
      <c r="C385" s="23" t="s">
        <v>86</v>
      </c>
      <c r="D385" s="23">
        <v>1</v>
      </c>
      <c r="E385" s="35"/>
      <c r="F385" s="26"/>
    </row>
    <row r="386" spans="1:6" ht="36" customHeight="1" x14ac:dyDescent="0.25">
      <c r="A386" s="23">
        <v>38.5</v>
      </c>
      <c r="B386" s="37" t="s">
        <v>148</v>
      </c>
      <c r="C386" s="23" t="s">
        <v>86</v>
      </c>
      <c r="D386" s="23">
        <v>1</v>
      </c>
      <c r="E386" s="35"/>
      <c r="F386" s="26"/>
    </row>
    <row r="387" spans="1:6" ht="36" customHeight="1" x14ac:dyDescent="0.25">
      <c r="A387" s="23">
        <v>38.6</v>
      </c>
      <c r="B387" s="37" t="s">
        <v>149</v>
      </c>
      <c r="C387" s="23" t="s">
        <v>86</v>
      </c>
      <c r="D387" s="23">
        <v>1</v>
      </c>
      <c r="E387" s="35"/>
      <c r="F387" s="26"/>
    </row>
    <row r="388" spans="1:6" ht="25.95" customHeight="1" x14ac:dyDescent="0.25">
      <c r="A388" s="23">
        <v>38.700000000000003</v>
      </c>
      <c r="B388" s="37" t="s">
        <v>150</v>
      </c>
      <c r="C388" s="23" t="s">
        <v>86</v>
      </c>
      <c r="D388" s="23">
        <v>1</v>
      </c>
      <c r="E388" s="35"/>
      <c r="F388" s="26"/>
    </row>
    <row r="389" spans="1:6" ht="52.8" x14ac:dyDescent="0.25">
      <c r="A389" s="55"/>
      <c r="B389" s="56" t="s">
        <v>332</v>
      </c>
      <c r="C389" s="52"/>
      <c r="D389" s="52"/>
      <c r="E389" s="60"/>
      <c r="F389" s="54"/>
    </row>
    <row r="390" spans="1:6" ht="23.4" customHeight="1" x14ac:dyDescent="0.25">
      <c r="A390" s="23">
        <v>39.1</v>
      </c>
      <c r="B390" s="37" t="s">
        <v>143</v>
      </c>
      <c r="C390" s="23" t="s">
        <v>86</v>
      </c>
      <c r="D390" s="23">
        <v>1</v>
      </c>
      <c r="E390" s="35"/>
      <c r="F390" s="26"/>
    </row>
    <row r="391" spans="1:6" ht="52.8" x14ac:dyDescent="0.25">
      <c r="A391" s="23">
        <v>39.200000000000003</v>
      </c>
      <c r="B391" s="37" t="s">
        <v>196</v>
      </c>
      <c r="C391" s="23" t="s">
        <v>86</v>
      </c>
      <c r="D391" s="23">
        <v>1</v>
      </c>
      <c r="E391" s="35"/>
      <c r="F391" s="26"/>
    </row>
    <row r="392" spans="1:6" ht="46.95" customHeight="1" x14ac:dyDescent="0.25">
      <c r="A392" s="23">
        <v>39.299999999999997</v>
      </c>
      <c r="B392" s="37" t="s">
        <v>146</v>
      </c>
      <c r="C392" s="23" t="s">
        <v>14</v>
      </c>
      <c r="D392" s="23">
        <v>8</v>
      </c>
      <c r="E392" s="35"/>
      <c r="F392" s="26"/>
    </row>
    <row r="393" spans="1:6" ht="46.2" customHeight="1" x14ac:dyDescent="0.25">
      <c r="A393" s="23">
        <v>39.4</v>
      </c>
      <c r="B393" s="37" t="s">
        <v>147</v>
      </c>
      <c r="C393" s="23" t="s">
        <v>86</v>
      </c>
      <c r="D393" s="23">
        <v>1</v>
      </c>
      <c r="E393" s="35"/>
      <c r="F393" s="26"/>
    </row>
    <row r="394" spans="1:6" ht="39.6" customHeight="1" x14ac:dyDescent="0.25">
      <c r="A394" s="23">
        <v>39.5</v>
      </c>
      <c r="B394" s="37" t="s">
        <v>148</v>
      </c>
      <c r="C394" s="23" t="s">
        <v>86</v>
      </c>
      <c r="D394" s="23">
        <v>1</v>
      </c>
      <c r="E394" s="35"/>
      <c r="F394" s="26"/>
    </row>
    <row r="395" spans="1:6" ht="35.4" customHeight="1" x14ac:dyDescent="0.25">
      <c r="A395" s="23">
        <v>39.6</v>
      </c>
      <c r="B395" s="37" t="s">
        <v>149</v>
      </c>
      <c r="C395" s="23" t="s">
        <v>86</v>
      </c>
      <c r="D395" s="23">
        <v>1</v>
      </c>
      <c r="E395" s="35"/>
      <c r="F395" s="26"/>
    </row>
    <row r="396" spans="1:6" ht="24.6" customHeight="1" x14ac:dyDescent="0.25">
      <c r="A396" s="23">
        <v>39.700000000000003</v>
      </c>
      <c r="B396" s="37" t="s">
        <v>150</v>
      </c>
      <c r="C396" s="23" t="s">
        <v>86</v>
      </c>
      <c r="D396" s="23">
        <v>1</v>
      </c>
      <c r="E396" s="35"/>
      <c r="F396" s="26"/>
    </row>
    <row r="397" spans="1:6" ht="27" customHeight="1" x14ac:dyDescent="0.25">
      <c r="A397" s="23"/>
      <c r="B397" s="24" t="s">
        <v>82</v>
      </c>
      <c r="C397" s="23"/>
      <c r="D397" s="23"/>
      <c r="E397" s="25"/>
      <c r="F397" s="26"/>
    </row>
    <row r="398" spans="1:6" x14ac:dyDescent="0.25">
      <c r="A398" s="12"/>
      <c r="B398" s="240"/>
      <c r="C398" s="240"/>
      <c r="D398" s="240"/>
      <c r="E398" s="240"/>
      <c r="F398" s="240"/>
    </row>
    <row r="399" spans="1:6" ht="26.4" x14ac:dyDescent="0.25">
      <c r="A399" s="66" t="s">
        <v>2</v>
      </c>
      <c r="B399" s="66" t="s">
        <v>11</v>
      </c>
      <c r="C399" s="66" t="s">
        <v>0</v>
      </c>
      <c r="D399" s="66" t="s">
        <v>51</v>
      </c>
      <c r="E399" s="67" t="s">
        <v>24</v>
      </c>
      <c r="F399" s="67" t="s">
        <v>58</v>
      </c>
    </row>
    <row r="400" spans="1:6" ht="22.95" customHeight="1" x14ac:dyDescent="0.25">
      <c r="A400" s="23"/>
      <c r="B400" s="24" t="s">
        <v>41</v>
      </c>
      <c r="C400" s="23"/>
      <c r="D400" s="23"/>
      <c r="E400" s="25"/>
      <c r="F400" s="26"/>
    </row>
    <row r="401" spans="1:6" ht="52.8" x14ac:dyDescent="0.25">
      <c r="A401" s="55"/>
      <c r="B401" s="56" t="s">
        <v>333</v>
      </c>
      <c r="C401" s="52"/>
      <c r="D401" s="52"/>
      <c r="E401" s="60"/>
      <c r="F401" s="54"/>
    </row>
    <row r="402" spans="1:6" ht="24.6" customHeight="1" x14ac:dyDescent="0.25">
      <c r="A402" s="23">
        <v>40.1</v>
      </c>
      <c r="B402" s="37" t="s">
        <v>143</v>
      </c>
      <c r="C402" s="23" t="s">
        <v>86</v>
      </c>
      <c r="D402" s="23">
        <v>1</v>
      </c>
      <c r="E402" s="35"/>
      <c r="F402" s="26"/>
    </row>
    <row r="403" spans="1:6" ht="52.8" x14ac:dyDescent="0.25">
      <c r="A403" s="23">
        <v>40.200000000000003</v>
      </c>
      <c r="B403" s="37" t="s">
        <v>196</v>
      </c>
      <c r="C403" s="23" t="s">
        <v>86</v>
      </c>
      <c r="D403" s="23">
        <v>1</v>
      </c>
      <c r="E403" s="35"/>
      <c r="F403" s="26"/>
    </row>
    <row r="404" spans="1:6" ht="42.6" customHeight="1" x14ac:dyDescent="0.25">
      <c r="A404" s="23">
        <v>40.299999999999997</v>
      </c>
      <c r="B404" s="37" t="s">
        <v>146</v>
      </c>
      <c r="C404" s="23" t="s">
        <v>14</v>
      </c>
      <c r="D404" s="23">
        <v>8</v>
      </c>
      <c r="E404" s="35"/>
      <c r="F404" s="26"/>
    </row>
    <row r="405" spans="1:6" ht="47.4" customHeight="1" x14ac:dyDescent="0.25">
      <c r="A405" s="23">
        <v>40.4</v>
      </c>
      <c r="B405" s="37" t="s">
        <v>200</v>
      </c>
      <c r="C405" s="23" t="s">
        <v>86</v>
      </c>
      <c r="D405" s="23">
        <v>1</v>
      </c>
      <c r="E405" s="35"/>
      <c r="F405" s="26"/>
    </row>
    <row r="406" spans="1:6" ht="38.4" customHeight="1" x14ac:dyDescent="0.25">
      <c r="A406" s="23">
        <v>40.5</v>
      </c>
      <c r="B406" s="37" t="s">
        <v>148</v>
      </c>
      <c r="C406" s="23" t="s">
        <v>86</v>
      </c>
      <c r="D406" s="23">
        <v>1</v>
      </c>
      <c r="E406" s="35"/>
      <c r="F406" s="26"/>
    </row>
    <row r="407" spans="1:6" ht="36.6" customHeight="1" x14ac:dyDescent="0.25">
      <c r="A407" s="23">
        <v>40.6</v>
      </c>
      <c r="B407" s="37" t="s">
        <v>149</v>
      </c>
      <c r="C407" s="23" t="s">
        <v>86</v>
      </c>
      <c r="D407" s="23">
        <v>1</v>
      </c>
      <c r="E407" s="35"/>
      <c r="F407" s="26"/>
    </row>
    <row r="408" spans="1:6" ht="23.4" customHeight="1" x14ac:dyDescent="0.25">
      <c r="A408" s="23">
        <v>40.700000000000003</v>
      </c>
      <c r="B408" s="37" t="s">
        <v>150</v>
      </c>
      <c r="C408" s="23" t="s">
        <v>86</v>
      </c>
      <c r="D408" s="23">
        <v>1</v>
      </c>
      <c r="E408" s="35"/>
      <c r="F408" s="26"/>
    </row>
    <row r="409" spans="1:6" ht="52.8" x14ac:dyDescent="0.25">
      <c r="A409" s="55"/>
      <c r="B409" s="56" t="s">
        <v>334</v>
      </c>
      <c r="C409" s="52"/>
      <c r="D409" s="52"/>
      <c r="E409" s="60"/>
      <c r="F409" s="54"/>
    </row>
    <row r="410" spans="1:6" ht="21.6" customHeight="1" x14ac:dyDescent="0.25">
      <c r="A410" s="23">
        <v>41.1</v>
      </c>
      <c r="B410" s="37" t="s">
        <v>143</v>
      </c>
      <c r="C410" s="23" t="s">
        <v>86</v>
      </c>
      <c r="D410" s="23">
        <v>1</v>
      </c>
      <c r="E410" s="35"/>
      <c r="F410" s="26"/>
    </row>
    <row r="411" spans="1:6" ht="52.8" x14ac:dyDescent="0.25">
      <c r="A411" s="23">
        <v>41.2</v>
      </c>
      <c r="B411" s="37" t="s">
        <v>196</v>
      </c>
      <c r="C411" s="23" t="s">
        <v>86</v>
      </c>
      <c r="D411" s="23">
        <v>1</v>
      </c>
      <c r="E411" s="35"/>
      <c r="F411" s="26"/>
    </row>
    <row r="412" spans="1:6" ht="46.2" customHeight="1" x14ac:dyDescent="0.25">
      <c r="A412" s="23">
        <v>41.3</v>
      </c>
      <c r="B412" s="37" t="s">
        <v>146</v>
      </c>
      <c r="C412" s="23" t="s">
        <v>14</v>
      </c>
      <c r="D412" s="23">
        <v>8</v>
      </c>
      <c r="E412" s="35"/>
      <c r="F412" s="26"/>
    </row>
    <row r="413" spans="1:6" ht="50.4" customHeight="1" x14ac:dyDescent="0.25">
      <c r="A413" s="23">
        <v>41.4</v>
      </c>
      <c r="B413" s="37" t="s">
        <v>147</v>
      </c>
      <c r="C413" s="23" t="s">
        <v>86</v>
      </c>
      <c r="D413" s="23">
        <v>1</v>
      </c>
      <c r="E413" s="35"/>
      <c r="F413" s="26"/>
    </row>
    <row r="414" spans="1:6" ht="34.950000000000003" customHeight="1" x14ac:dyDescent="0.25">
      <c r="A414" s="23">
        <v>41.5</v>
      </c>
      <c r="B414" s="37" t="s">
        <v>148</v>
      </c>
      <c r="C414" s="23" t="s">
        <v>86</v>
      </c>
      <c r="D414" s="23">
        <v>1</v>
      </c>
      <c r="E414" s="35"/>
      <c r="F414" s="26"/>
    </row>
    <row r="415" spans="1:6" ht="37.200000000000003" customHeight="1" x14ac:dyDescent="0.25">
      <c r="A415" s="23">
        <v>41.6</v>
      </c>
      <c r="B415" s="37" t="s">
        <v>149</v>
      </c>
      <c r="C415" s="23" t="s">
        <v>86</v>
      </c>
      <c r="D415" s="23">
        <v>1</v>
      </c>
      <c r="E415" s="35"/>
      <c r="F415" s="26"/>
    </row>
    <row r="416" spans="1:6" ht="21.6" customHeight="1" x14ac:dyDescent="0.25">
      <c r="A416" s="23">
        <v>41.7</v>
      </c>
      <c r="B416" s="37" t="s">
        <v>150</v>
      </c>
      <c r="C416" s="23" t="s">
        <v>86</v>
      </c>
      <c r="D416" s="23">
        <v>1</v>
      </c>
      <c r="E416" s="35"/>
      <c r="F416" s="26"/>
    </row>
    <row r="417" spans="1:6" ht="60" customHeight="1" x14ac:dyDescent="0.25">
      <c r="A417" s="55"/>
      <c r="B417" s="56" t="s">
        <v>335</v>
      </c>
      <c r="C417" s="52"/>
      <c r="D417" s="52"/>
      <c r="E417" s="60"/>
      <c r="F417" s="54"/>
    </row>
    <row r="418" spans="1:6" ht="27" customHeight="1" x14ac:dyDescent="0.25">
      <c r="A418" s="23">
        <v>42.1</v>
      </c>
      <c r="B418" s="37" t="s">
        <v>143</v>
      </c>
      <c r="C418" s="23" t="s">
        <v>86</v>
      </c>
      <c r="D418" s="23">
        <v>1</v>
      </c>
      <c r="E418" s="35"/>
      <c r="F418" s="26"/>
    </row>
    <row r="419" spans="1:6" ht="52.8" x14ac:dyDescent="0.25">
      <c r="A419" s="23">
        <v>42.2</v>
      </c>
      <c r="B419" s="37" t="s">
        <v>196</v>
      </c>
      <c r="C419" s="23" t="s">
        <v>86</v>
      </c>
      <c r="D419" s="23">
        <v>1</v>
      </c>
      <c r="E419" s="35"/>
      <c r="F419" s="26"/>
    </row>
    <row r="420" spans="1:6" ht="49.2" customHeight="1" x14ac:dyDescent="0.25">
      <c r="A420" s="23">
        <v>42.3</v>
      </c>
      <c r="B420" s="37" t="s">
        <v>146</v>
      </c>
      <c r="C420" s="23" t="s">
        <v>14</v>
      </c>
      <c r="D420" s="23">
        <v>8</v>
      </c>
      <c r="E420" s="35"/>
      <c r="F420" s="26"/>
    </row>
    <row r="421" spans="1:6" ht="46.2" customHeight="1" x14ac:dyDescent="0.25">
      <c r="A421" s="23">
        <v>42.4</v>
      </c>
      <c r="B421" s="37" t="s">
        <v>147</v>
      </c>
      <c r="C421" s="23" t="s">
        <v>86</v>
      </c>
      <c r="D421" s="23">
        <v>1</v>
      </c>
      <c r="E421" s="35"/>
      <c r="F421" s="26"/>
    </row>
    <row r="422" spans="1:6" ht="35.4" customHeight="1" x14ac:dyDescent="0.25">
      <c r="A422" s="23">
        <v>42.5</v>
      </c>
      <c r="B422" s="37" t="s">
        <v>148</v>
      </c>
      <c r="C422" s="23" t="s">
        <v>86</v>
      </c>
      <c r="D422" s="23">
        <v>1</v>
      </c>
      <c r="E422" s="35"/>
      <c r="F422" s="26"/>
    </row>
    <row r="423" spans="1:6" ht="39.6" customHeight="1" x14ac:dyDescent="0.25">
      <c r="A423" s="23">
        <v>42.6</v>
      </c>
      <c r="B423" s="37" t="s">
        <v>149</v>
      </c>
      <c r="C423" s="23" t="s">
        <v>86</v>
      </c>
      <c r="D423" s="23">
        <v>1</v>
      </c>
      <c r="E423" s="35"/>
      <c r="F423" s="26"/>
    </row>
    <row r="424" spans="1:6" ht="25.95" customHeight="1" x14ac:dyDescent="0.25">
      <c r="A424" s="23">
        <v>42.7</v>
      </c>
      <c r="B424" s="37" t="s">
        <v>150</v>
      </c>
      <c r="C424" s="23" t="s">
        <v>86</v>
      </c>
      <c r="D424" s="23">
        <v>1</v>
      </c>
      <c r="E424" s="35"/>
      <c r="F424" s="26"/>
    </row>
    <row r="425" spans="1:6" ht="27" customHeight="1" x14ac:dyDescent="0.25">
      <c r="A425" s="23"/>
      <c r="B425" s="24" t="s">
        <v>82</v>
      </c>
      <c r="C425" s="23"/>
      <c r="D425" s="23"/>
      <c r="E425" s="25"/>
      <c r="F425" s="26"/>
    </row>
    <row r="426" spans="1:6" x14ac:dyDescent="0.25">
      <c r="A426" s="12"/>
      <c r="B426" s="288"/>
      <c r="C426" s="288"/>
      <c r="D426" s="288"/>
      <c r="E426" s="288"/>
      <c r="F426" s="288"/>
    </row>
    <row r="427" spans="1:6" ht="26.4" x14ac:dyDescent="0.25">
      <c r="A427" s="66" t="s">
        <v>2</v>
      </c>
      <c r="B427" s="66" t="s">
        <v>11</v>
      </c>
      <c r="C427" s="66" t="s">
        <v>0</v>
      </c>
      <c r="D427" s="66" t="s">
        <v>51</v>
      </c>
      <c r="E427" s="67" t="s">
        <v>24</v>
      </c>
      <c r="F427" s="67" t="s">
        <v>58</v>
      </c>
    </row>
    <row r="428" spans="1:6" ht="26.4" customHeight="1" x14ac:dyDescent="0.25">
      <c r="A428" s="23"/>
      <c r="B428" s="24" t="s">
        <v>41</v>
      </c>
      <c r="C428" s="23"/>
      <c r="D428" s="23"/>
      <c r="E428" s="25"/>
      <c r="F428" s="26"/>
    </row>
    <row r="429" spans="1:6" ht="57.6" customHeight="1" x14ac:dyDescent="0.25">
      <c r="A429" s="55"/>
      <c r="B429" s="56" t="s">
        <v>336</v>
      </c>
      <c r="C429" s="52"/>
      <c r="D429" s="52"/>
      <c r="E429" s="60"/>
      <c r="F429" s="54"/>
    </row>
    <row r="430" spans="1:6" ht="24" customHeight="1" x14ac:dyDescent="0.25">
      <c r="A430" s="23">
        <v>43.1</v>
      </c>
      <c r="B430" s="37" t="s">
        <v>143</v>
      </c>
      <c r="C430" s="23" t="s">
        <v>86</v>
      </c>
      <c r="D430" s="23">
        <v>1</v>
      </c>
      <c r="E430" s="35"/>
      <c r="F430" s="26"/>
    </row>
    <row r="431" spans="1:6" ht="52.8" x14ac:dyDescent="0.25">
      <c r="A431" s="23">
        <v>43.2</v>
      </c>
      <c r="B431" s="37" t="s">
        <v>196</v>
      </c>
      <c r="C431" s="23" t="s">
        <v>86</v>
      </c>
      <c r="D431" s="23">
        <v>1</v>
      </c>
      <c r="E431" s="35"/>
      <c r="F431" s="26"/>
    </row>
    <row r="432" spans="1:6" ht="45" customHeight="1" x14ac:dyDescent="0.25">
      <c r="A432" s="23">
        <v>43.3</v>
      </c>
      <c r="B432" s="37" t="s">
        <v>146</v>
      </c>
      <c r="C432" s="23" t="s">
        <v>14</v>
      </c>
      <c r="D432" s="23">
        <v>8</v>
      </c>
      <c r="E432" s="35"/>
      <c r="F432" s="26"/>
    </row>
    <row r="433" spans="1:6" ht="48.6" customHeight="1" x14ac:dyDescent="0.25">
      <c r="A433" s="23">
        <v>43.4</v>
      </c>
      <c r="B433" s="37" t="s">
        <v>200</v>
      </c>
      <c r="C433" s="23" t="s">
        <v>86</v>
      </c>
      <c r="D433" s="23">
        <v>1</v>
      </c>
      <c r="E433" s="35"/>
      <c r="F433" s="26"/>
    </row>
    <row r="434" spans="1:6" ht="33.6" customHeight="1" x14ac:dyDescent="0.25">
      <c r="A434" s="23">
        <v>43.5</v>
      </c>
      <c r="B434" s="37" t="s">
        <v>148</v>
      </c>
      <c r="C434" s="23" t="s">
        <v>86</v>
      </c>
      <c r="D434" s="23">
        <v>1</v>
      </c>
      <c r="E434" s="35"/>
      <c r="F434" s="26"/>
    </row>
    <row r="435" spans="1:6" ht="36" customHeight="1" x14ac:dyDescent="0.25">
      <c r="A435" s="23">
        <v>43.6</v>
      </c>
      <c r="B435" s="37" t="s">
        <v>149</v>
      </c>
      <c r="C435" s="23" t="s">
        <v>86</v>
      </c>
      <c r="D435" s="23">
        <v>1</v>
      </c>
      <c r="E435" s="35"/>
      <c r="F435" s="26"/>
    </row>
    <row r="436" spans="1:6" ht="25.95" customHeight="1" x14ac:dyDescent="0.25">
      <c r="A436" s="23">
        <v>43.7</v>
      </c>
      <c r="B436" s="37" t="s">
        <v>150</v>
      </c>
      <c r="C436" s="23" t="s">
        <v>86</v>
      </c>
      <c r="D436" s="23">
        <v>1</v>
      </c>
      <c r="E436" s="35"/>
      <c r="F436" s="26"/>
    </row>
    <row r="437" spans="1:6" ht="57.6" customHeight="1" x14ac:dyDescent="0.25">
      <c r="A437" s="55"/>
      <c r="B437" s="56" t="s">
        <v>337</v>
      </c>
      <c r="C437" s="52"/>
      <c r="D437" s="52"/>
      <c r="E437" s="53"/>
      <c r="F437" s="54"/>
    </row>
    <row r="438" spans="1:6" ht="22.95" customHeight="1" x14ac:dyDescent="0.25">
      <c r="A438" s="23">
        <v>44.1</v>
      </c>
      <c r="B438" s="37" t="s">
        <v>143</v>
      </c>
      <c r="C438" s="23" t="s">
        <v>86</v>
      </c>
      <c r="D438" s="23">
        <v>1</v>
      </c>
      <c r="E438" s="35"/>
      <c r="F438" s="26"/>
    </row>
    <row r="439" spans="1:6" ht="52.8" x14ac:dyDescent="0.25">
      <c r="A439" s="23">
        <v>44.2</v>
      </c>
      <c r="B439" s="37" t="s">
        <v>196</v>
      </c>
      <c r="C439" s="23" t="s">
        <v>86</v>
      </c>
      <c r="D439" s="23">
        <v>1</v>
      </c>
      <c r="E439" s="35"/>
      <c r="F439" s="26"/>
    </row>
    <row r="440" spans="1:6" ht="43.8" customHeight="1" x14ac:dyDescent="0.25">
      <c r="A440" s="23">
        <v>44.3</v>
      </c>
      <c r="B440" s="37" t="s">
        <v>146</v>
      </c>
      <c r="C440" s="23" t="s">
        <v>14</v>
      </c>
      <c r="D440" s="23">
        <v>8</v>
      </c>
      <c r="E440" s="35"/>
      <c r="F440" s="26"/>
    </row>
    <row r="441" spans="1:6" ht="39.6" x14ac:dyDescent="0.25">
      <c r="A441" s="23">
        <v>44.4</v>
      </c>
      <c r="B441" s="37" t="s">
        <v>147</v>
      </c>
      <c r="C441" s="23" t="s">
        <v>86</v>
      </c>
      <c r="D441" s="23">
        <v>1</v>
      </c>
      <c r="E441" s="35"/>
      <c r="F441" s="26"/>
    </row>
    <row r="442" spans="1:6" ht="33" customHeight="1" x14ac:dyDescent="0.25">
      <c r="A442" s="23">
        <v>44.5</v>
      </c>
      <c r="B442" s="37" t="s">
        <v>148</v>
      </c>
      <c r="C442" s="23" t="s">
        <v>86</v>
      </c>
      <c r="D442" s="23">
        <v>1</v>
      </c>
      <c r="E442" s="35"/>
      <c r="F442" s="26"/>
    </row>
    <row r="443" spans="1:6" ht="34.950000000000003" customHeight="1" x14ac:dyDescent="0.25">
      <c r="A443" s="23">
        <v>44.6</v>
      </c>
      <c r="B443" s="37" t="s">
        <v>149</v>
      </c>
      <c r="C443" s="23" t="s">
        <v>86</v>
      </c>
      <c r="D443" s="23">
        <v>1</v>
      </c>
      <c r="E443" s="35"/>
      <c r="F443" s="26"/>
    </row>
    <row r="444" spans="1:6" ht="22.95" customHeight="1" x14ac:dyDescent="0.25">
      <c r="A444" s="23">
        <v>44.7</v>
      </c>
      <c r="B444" s="37" t="s">
        <v>150</v>
      </c>
      <c r="C444" s="23" t="s">
        <v>86</v>
      </c>
      <c r="D444" s="23">
        <v>1</v>
      </c>
      <c r="E444" s="35"/>
      <c r="F444" s="26"/>
    </row>
    <row r="445" spans="1:6" ht="58.2" customHeight="1" x14ac:dyDescent="0.25">
      <c r="A445" s="55"/>
      <c r="B445" s="56" t="s">
        <v>338</v>
      </c>
      <c r="C445" s="52"/>
      <c r="D445" s="52"/>
      <c r="E445" s="53"/>
      <c r="F445" s="54"/>
    </row>
    <row r="446" spans="1:6" ht="24.6" customHeight="1" x14ac:dyDescent="0.25">
      <c r="A446" s="23">
        <v>45.1</v>
      </c>
      <c r="B446" s="37" t="s">
        <v>143</v>
      </c>
      <c r="C446" s="23" t="s">
        <v>86</v>
      </c>
      <c r="D446" s="23">
        <v>1</v>
      </c>
      <c r="E446" s="35"/>
      <c r="F446" s="26"/>
    </row>
    <row r="447" spans="1:6" ht="52.8" x14ac:dyDescent="0.25">
      <c r="A447" s="23">
        <f>A446+0.1</f>
        <v>45.2</v>
      </c>
      <c r="B447" s="37" t="s">
        <v>196</v>
      </c>
      <c r="C447" s="23" t="s">
        <v>86</v>
      </c>
      <c r="D447" s="23">
        <v>1</v>
      </c>
      <c r="E447" s="35"/>
      <c r="F447" s="26"/>
    </row>
    <row r="448" spans="1:6" ht="44.4" customHeight="1" x14ac:dyDescent="0.25">
      <c r="A448" s="23">
        <f>A447+0.1</f>
        <v>45.300000000000004</v>
      </c>
      <c r="B448" s="37" t="s">
        <v>146</v>
      </c>
      <c r="C448" s="23" t="s">
        <v>14</v>
      </c>
      <c r="D448" s="23">
        <v>8</v>
      </c>
      <c r="E448" s="35"/>
      <c r="F448" s="26"/>
    </row>
    <row r="449" spans="1:6" ht="42.6" customHeight="1" x14ac:dyDescent="0.25">
      <c r="A449" s="23">
        <f>A448+0.1</f>
        <v>45.400000000000006</v>
      </c>
      <c r="B449" s="37" t="s">
        <v>200</v>
      </c>
      <c r="C449" s="23" t="s">
        <v>86</v>
      </c>
      <c r="D449" s="23">
        <v>1</v>
      </c>
      <c r="E449" s="35"/>
      <c r="F449" s="26"/>
    </row>
    <row r="450" spans="1:6" ht="34.200000000000003" customHeight="1" x14ac:dyDescent="0.25">
      <c r="A450" s="23">
        <v>45.5</v>
      </c>
      <c r="B450" s="37" t="s">
        <v>148</v>
      </c>
      <c r="C450" s="23" t="s">
        <v>86</v>
      </c>
      <c r="D450" s="23">
        <v>1</v>
      </c>
      <c r="E450" s="35"/>
      <c r="F450" s="26"/>
    </row>
    <row r="451" spans="1:6" ht="28.2" customHeight="1" x14ac:dyDescent="0.25">
      <c r="A451" s="23">
        <v>45.6</v>
      </c>
      <c r="B451" s="37" t="s">
        <v>149</v>
      </c>
      <c r="C451" s="23" t="s">
        <v>86</v>
      </c>
      <c r="D451" s="23">
        <v>1</v>
      </c>
      <c r="E451" s="35"/>
      <c r="F451" s="26"/>
    </row>
    <row r="452" spans="1:6" ht="22.2" customHeight="1" x14ac:dyDescent="0.25">
      <c r="A452" s="23">
        <v>45.7</v>
      </c>
      <c r="B452" s="37" t="s">
        <v>150</v>
      </c>
      <c r="C452" s="23" t="s">
        <v>86</v>
      </c>
      <c r="D452" s="23">
        <v>1</v>
      </c>
      <c r="E452" s="35"/>
      <c r="F452" s="26"/>
    </row>
    <row r="453" spans="1:6" ht="27" customHeight="1" x14ac:dyDescent="0.25">
      <c r="A453" s="23"/>
      <c r="B453" s="24" t="s">
        <v>82</v>
      </c>
      <c r="C453" s="23"/>
      <c r="D453" s="23"/>
      <c r="E453" s="25"/>
      <c r="F453" s="26"/>
    </row>
    <row r="454" spans="1:6" x14ac:dyDescent="0.25">
      <c r="A454" s="12"/>
      <c r="B454" s="288"/>
      <c r="C454" s="240"/>
      <c r="D454" s="240"/>
      <c r="E454" s="240"/>
      <c r="F454" s="240"/>
    </row>
    <row r="455" spans="1:6" ht="26.4" x14ac:dyDescent="0.25">
      <c r="A455" s="66" t="s">
        <v>2</v>
      </c>
      <c r="B455" s="66" t="s">
        <v>11</v>
      </c>
      <c r="C455" s="66" t="s">
        <v>0</v>
      </c>
      <c r="D455" s="66" t="s">
        <v>51</v>
      </c>
      <c r="E455" s="67" t="s">
        <v>24</v>
      </c>
      <c r="F455" s="67" t="s">
        <v>58</v>
      </c>
    </row>
    <row r="456" spans="1:6" ht="27" customHeight="1" x14ac:dyDescent="0.25">
      <c r="A456" s="23"/>
      <c r="B456" s="24" t="s">
        <v>41</v>
      </c>
      <c r="C456" s="23"/>
      <c r="D456" s="23"/>
      <c r="E456" s="25"/>
      <c r="F456" s="26"/>
    </row>
    <row r="457" spans="1:6" ht="57.6" customHeight="1" x14ac:dyDescent="0.25">
      <c r="A457" s="55"/>
      <c r="B457" s="56" t="s">
        <v>339</v>
      </c>
      <c r="C457" s="52"/>
      <c r="D457" s="52"/>
      <c r="E457" s="60"/>
      <c r="F457" s="54"/>
    </row>
    <row r="458" spans="1:6" ht="22.2" customHeight="1" x14ac:dyDescent="0.25">
      <c r="A458" s="23">
        <v>46.1</v>
      </c>
      <c r="B458" s="37" t="s">
        <v>143</v>
      </c>
      <c r="C458" s="23" t="s">
        <v>86</v>
      </c>
      <c r="D458" s="23">
        <v>1</v>
      </c>
      <c r="E458" s="35"/>
      <c r="F458" s="26"/>
    </row>
    <row r="459" spans="1:6" ht="52.8" x14ac:dyDescent="0.25">
      <c r="A459" s="23">
        <f>A458+0.1</f>
        <v>46.2</v>
      </c>
      <c r="B459" s="37" t="s">
        <v>196</v>
      </c>
      <c r="C459" s="23" t="s">
        <v>86</v>
      </c>
      <c r="D459" s="23">
        <v>1</v>
      </c>
      <c r="E459" s="35"/>
      <c r="F459" s="26"/>
    </row>
    <row r="460" spans="1:6" ht="48.6" customHeight="1" x14ac:dyDescent="0.25">
      <c r="A460" s="23">
        <f>A459+0.1</f>
        <v>46.300000000000004</v>
      </c>
      <c r="B460" s="37" t="s">
        <v>146</v>
      </c>
      <c r="C460" s="23" t="s">
        <v>14</v>
      </c>
      <c r="D460" s="23">
        <v>8</v>
      </c>
      <c r="E460" s="35"/>
      <c r="F460" s="26"/>
    </row>
    <row r="461" spans="1:6" ht="46.2" customHeight="1" x14ac:dyDescent="0.25">
      <c r="A461" s="23">
        <f>A460+0.1</f>
        <v>46.400000000000006</v>
      </c>
      <c r="B461" s="37" t="s">
        <v>200</v>
      </c>
      <c r="C461" s="23" t="s">
        <v>86</v>
      </c>
      <c r="D461" s="23">
        <v>1</v>
      </c>
      <c r="E461" s="35"/>
      <c r="F461" s="26"/>
    </row>
    <row r="462" spans="1:6" ht="33.6" customHeight="1" x14ac:dyDescent="0.25">
      <c r="A462" s="23">
        <v>46.5</v>
      </c>
      <c r="B462" s="37" t="s">
        <v>148</v>
      </c>
      <c r="C462" s="23" t="s">
        <v>86</v>
      </c>
      <c r="D462" s="23">
        <v>1</v>
      </c>
      <c r="E462" s="35"/>
      <c r="F462" s="26"/>
    </row>
    <row r="463" spans="1:6" ht="34.200000000000003" customHeight="1" x14ac:dyDescent="0.25">
      <c r="A463" s="23">
        <v>46.6</v>
      </c>
      <c r="B463" s="37" t="s">
        <v>149</v>
      </c>
      <c r="C463" s="23" t="s">
        <v>86</v>
      </c>
      <c r="D463" s="23">
        <v>1</v>
      </c>
      <c r="E463" s="35"/>
      <c r="F463" s="26"/>
    </row>
    <row r="464" spans="1:6" ht="27" customHeight="1" x14ac:dyDescent="0.25">
      <c r="A464" s="23">
        <v>46.8</v>
      </c>
      <c r="B464" s="37" t="s">
        <v>150</v>
      </c>
      <c r="C464" s="23" t="s">
        <v>86</v>
      </c>
      <c r="D464" s="23">
        <v>1</v>
      </c>
      <c r="E464" s="35"/>
      <c r="F464" s="26"/>
    </row>
    <row r="465" spans="1:6" ht="57" customHeight="1" x14ac:dyDescent="0.25">
      <c r="A465" s="55"/>
      <c r="B465" s="56" t="s">
        <v>340</v>
      </c>
      <c r="C465" s="52"/>
      <c r="D465" s="52"/>
      <c r="E465" s="53"/>
      <c r="F465" s="54"/>
    </row>
    <row r="466" spans="1:6" ht="25.2" customHeight="1" x14ac:dyDescent="0.25">
      <c r="A466" s="23">
        <v>48.1</v>
      </c>
      <c r="B466" s="37" t="s">
        <v>143</v>
      </c>
      <c r="C466" s="23" t="s">
        <v>86</v>
      </c>
      <c r="D466" s="23">
        <v>1</v>
      </c>
      <c r="E466" s="35"/>
      <c r="F466" s="26"/>
    </row>
    <row r="467" spans="1:6" ht="52.8" x14ac:dyDescent="0.25">
      <c r="A467" s="23">
        <f>A466+0.1</f>
        <v>48.2</v>
      </c>
      <c r="B467" s="37" t="s">
        <v>196</v>
      </c>
      <c r="C467" s="23" t="s">
        <v>86</v>
      </c>
      <c r="D467" s="23">
        <v>1</v>
      </c>
      <c r="E467" s="35"/>
      <c r="F467" s="26"/>
    </row>
    <row r="468" spans="1:6" ht="43.95" customHeight="1" x14ac:dyDescent="0.25">
      <c r="A468" s="23">
        <f>A467+0.1</f>
        <v>48.300000000000004</v>
      </c>
      <c r="B468" s="37" t="s">
        <v>146</v>
      </c>
      <c r="C468" s="23" t="s">
        <v>14</v>
      </c>
      <c r="D468" s="23">
        <v>8</v>
      </c>
      <c r="E468" s="35"/>
      <c r="F468" s="26"/>
    </row>
    <row r="469" spans="1:6" ht="43.95" customHeight="1" x14ac:dyDescent="0.25">
      <c r="A469" s="23">
        <f>A468+0.1</f>
        <v>48.400000000000006</v>
      </c>
      <c r="B469" s="37" t="s">
        <v>147</v>
      </c>
      <c r="C469" s="23" t="s">
        <v>86</v>
      </c>
      <c r="D469" s="23">
        <v>1</v>
      </c>
      <c r="E469" s="35"/>
      <c r="F469" s="26"/>
    </row>
    <row r="470" spans="1:6" ht="31.2" customHeight="1" x14ac:dyDescent="0.25">
      <c r="A470" s="23">
        <v>48.5</v>
      </c>
      <c r="B470" s="37" t="s">
        <v>148</v>
      </c>
      <c r="C470" s="23" t="s">
        <v>86</v>
      </c>
      <c r="D470" s="23">
        <v>1</v>
      </c>
      <c r="E470" s="35"/>
      <c r="F470" s="26"/>
    </row>
    <row r="471" spans="1:6" ht="34.950000000000003" customHeight="1" x14ac:dyDescent="0.25">
      <c r="A471" s="23">
        <v>48.6</v>
      </c>
      <c r="B471" s="37" t="s">
        <v>149</v>
      </c>
      <c r="C471" s="23" t="s">
        <v>86</v>
      </c>
      <c r="D471" s="23">
        <v>1</v>
      </c>
      <c r="E471" s="35"/>
      <c r="F471" s="26"/>
    </row>
    <row r="472" spans="1:6" ht="27" customHeight="1" x14ac:dyDescent="0.25">
      <c r="A472" s="23">
        <v>48.7</v>
      </c>
      <c r="B472" s="37" t="s">
        <v>150</v>
      </c>
      <c r="C472" s="23" t="s">
        <v>86</v>
      </c>
      <c r="D472" s="23">
        <v>1</v>
      </c>
      <c r="E472" s="35"/>
      <c r="F472" s="26"/>
    </row>
    <row r="473" spans="1:6" ht="52.8" x14ac:dyDescent="0.25">
      <c r="A473" s="55"/>
      <c r="B473" s="56" t="s">
        <v>341</v>
      </c>
      <c r="C473" s="52"/>
      <c r="D473" s="52"/>
      <c r="E473" s="53"/>
      <c r="F473" s="54"/>
    </row>
    <row r="474" spans="1:6" ht="22.95" customHeight="1" x14ac:dyDescent="0.25">
      <c r="A474" s="23">
        <f>A466+1</f>
        <v>49.1</v>
      </c>
      <c r="B474" s="37" t="s">
        <v>143</v>
      </c>
      <c r="C474" s="23" t="s">
        <v>86</v>
      </c>
      <c r="D474" s="23">
        <v>1</v>
      </c>
      <c r="E474" s="35"/>
      <c r="F474" s="26"/>
    </row>
    <row r="475" spans="1:6" ht="52.8" x14ac:dyDescent="0.25">
      <c r="A475" s="23">
        <f>A474+0.1</f>
        <v>49.2</v>
      </c>
      <c r="B475" s="37" t="s">
        <v>196</v>
      </c>
      <c r="C475" s="23" t="s">
        <v>86</v>
      </c>
      <c r="D475" s="23">
        <v>1</v>
      </c>
      <c r="E475" s="35"/>
      <c r="F475" s="26"/>
    </row>
    <row r="476" spans="1:6" ht="45" customHeight="1" x14ac:dyDescent="0.25">
      <c r="A476" s="23">
        <f>A475+0.1</f>
        <v>49.300000000000004</v>
      </c>
      <c r="B476" s="37" t="s">
        <v>146</v>
      </c>
      <c r="C476" s="23" t="s">
        <v>14</v>
      </c>
      <c r="D476" s="23">
        <v>8</v>
      </c>
      <c r="E476" s="35"/>
      <c r="F476" s="26"/>
    </row>
    <row r="477" spans="1:6" ht="43.95" customHeight="1" x14ac:dyDescent="0.25">
      <c r="A477" s="23">
        <f>A476+0.1</f>
        <v>49.400000000000006</v>
      </c>
      <c r="B477" s="37" t="s">
        <v>147</v>
      </c>
      <c r="C477" s="23" t="s">
        <v>86</v>
      </c>
      <c r="D477" s="23">
        <v>1</v>
      </c>
      <c r="E477" s="35"/>
      <c r="F477" s="26"/>
    </row>
    <row r="478" spans="1:6" ht="32.4" customHeight="1" x14ac:dyDescent="0.25">
      <c r="A478" s="23">
        <v>49.5</v>
      </c>
      <c r="B478" s="37" t="s">
        <v>148</v>
      </c>
      <c r="C478" s="23" t="s">
        <v>86</v>
      </c>
      <c r="D478" s="23">
        <v>1</v>
      </c>
      <c r="E478" s="35"/>
      <c r="F478" s="26"/>
    </row>
    <row r="479" spans="1:6" ht="30" customHeight="1" x14ac:dyDescent="0.25">
      <c r="A479" s="23">
        <v>49.6</v>
      </c>
      <c r="B479" s="37" t="s">
        <v>149</v>
      </c>
      <c r="C479" s="23" t="s">
        <v>86</v>
      </c>
      <c r="D479" s="23">
        <v>1</v>
      </c>
      <c r="E479" s="35"/>
      <c r="F479" s="26"/>
    </row>
    <row r="480" spans="1:6" ht="21.6" customHeight="1" x14ac:dyDescent="0.25">
      <c r="A480" s="23">
        <v>49.7</v>
      </c>
      <c r="B480" s="37" t="s">
        <v>150</v>
      </c>
      <c r="C480" s="23" t="s">
        <v>86</v>
      </c>
      <c r="D480" s="23">
        <v>1</v>
      </c>
      <c r="E480" s="35"/>
      <c r="F480" s="26"/>
    </row>
    <row r="481" spans="1:6" ht="24.6" customHeight="1" x14ac:dyDescent="0.25">
      <c r="A481" s="23"/>
      <c r="B481" s="24" t="s">
        <v>82</v>
      </c>
      <c r="C481" s="23"/>
      <c r="D481" s="23"/>
      <c r="E481" s="25"/>
      <c r="F481" s="26"/>
    </row>
    <row r="482" spans="1:6" x14ac:dyDescent="0.25">
      <c r="A482" s="12"/>
      <c r="B482" s="240"/>
      <c r="C482" s="240"/>
      <c r="D482" s="240"/>
      <c r="E482" s="240"/>
      <c r="F482" s="240"/>
    </row>
    <row r="483" spans="1:6" ht="26.4" x14ac:dyDescent="0.25">
      <c r="A483" s="66" t="s">
        <v>2</v>
      </c>
      <c r="B483" s="66" t="s">
        <v>11</v>
      </c>
      <c r="C483" s="66" t="s">
        <v>0</v>
      </c>
      <c r="D483" s="66" t="s">
        <v>51</v>
      </c>
      <c r="E483" s="67" t="s">
        <v>24</v>
      </c>
      <c r="F483" s="67" t="s">
        <v>58</v>
      </c>
    </row>
    <row r="484" spans="1:6" ht="27" customHeight="1" x14ac:dyDescent="0.25">
      <c r="A484" s="23"/>
      <c r="B484" s="24" t="s">
        <v>41</v>
      </c>
      <c r="C484" s="23"/>
      <c r="D484" s="23"/>
      <c r="E484" s="25"/>
      <c r="F484" s="26"/>
    </row>
    <row r="485" spans="1:6" ht="52.8" x14ac:dyDescent="0.25">
      <c r="A485" s="55"/>
      <c r="B485" s="56" t="s">
        <v>342</v>
      </c>
      <c r="C485" s="52"/>
      <c r="D485" s="52"/>
      <c r="E485" s="60"/>
      <c r="F485" s="54"/>
    </row>
    <row r="486" spans="1:6" ht="25.2" customHeight="1" x14ac:dyDescent="0.25">
      <c r="A486" s="23">
        <f>A474+1</f>
        <v>50.1</v>
      </c>
      <c r="B486" s="37" t="s">
        <v>143</v>
      </c>
      <c r="C486" s="23" t="s">
        <v>86</v>
      </c>
      <c r="D486" s="23">
        <v>1</v>
      </c>
      <c r="E486" s="35"/>
      <c r="F486" s="26"/>
    </row>
    <row r="487" spans="1:6" ht="52.8" x14ac:dyDescent="0.25">
      <c r="A487" s="23">
        <f>A486+0.1</f>
        <v>50.2</v>
      </c>
      <c r="B487" s="37" t="s">
        <v>196</v>
      </c>
      <c r="C487" s="23" t="s">
        <v>86</v>
      </c>
      <c r="D487" s="23">
        <v>1</v>
      </c>
      <c r="E487" s="35"/>
      <c r="F487" s="26"/>
    </row>
    <row r="488" spans="1:6" ht="39.6" x14ac:dyDescent="0.25">
      <c r="A488" s="23">
        <f>A487+0.1</f>
        <v>50.300000000000004</v>
      </c>
      <c r="B488" s="37" t="s">
        <v>146</v>
      </c>
      <c r="C488" s="23" t="s">
        <v>14</v>
      </c>
      <c r="D488" s="23">
        <v>8</v>
      </c>
      <c r="E488" s="35"/>
      <c r="F488" s="26"/>
    </row>
    <row r="489" spans="1:6" ht="45" customHeight="1" x14ac:dyDescent="0.25">
      <c r="A489" s="23">
        <f>A488+0.1</f>
        <v>50.400000000000006</v>
      </c>
      <c r="B489" s="37" t="s">
        <v>147</v>
      </c>
      <c r="C489" s="23" t="s">
        <v>86</v>
      </c>
      <c r="D489" s="23">
        <v>1</v>
      </c>
      <c r="E489" s="35"/>
      <c r="F489" s="26"/>
    </row>
    <row r="490" spans="1:6" ht="31.2" customHeight="1" x14ac:dyDescent="0.25">
      <c r="A490" s="23">
        <v>50.5</v>
      </c>
      <c r="B490" s="37" t="s">
        <v>148</v>
      </c>
      <c r="C490" s="23" t="s">
        <v>86</v>
      </c>
      <c r="D490" s="23">
        <v>1</v>
      </c>
      <c r="E490" s="35"/>
      <c r="F490" s="26"/>
    </row>
    <row r="491" spans="1:6" ht="32.4" customHeight="1" x14ac:dyDescent="0.25">
      <c r="A491" s="23">
        <v>50.6</v>
      </c>
      <c r="B491" s="37" t="s">
        <v>149</v>
      </c>
      <c r="C491" s="23" t="s">
        <v>86</v>
      </c>
      <c r="D491" s="23">
        <v>1</v>
      </c>
      <c r="E491" s="35"/>
      <c r="F491" s="26"/>
    </row>
    <row r="492" spans="1:6" ht="22.95" customHeight="1" x14ac:dyDescent="0.25">
      <c r="A492" s="23">
        <v>50.7</v>
      </c>
      <c r="B492" s="37" t="s">
        <v>150</v>
      </c>
      <c r="C492" s="23" t="s">
        <v>86</v>
      </c>
      <c r="D492" s="23">
        <v>1</v>
      </c>
      <c r="E492" s="35"/>
      <c r="F492" s="26"/>
    </row>
    <row r="493" spans="1:6" ht="52.8" x14ac:dyDescent="0.25">
      <c r="A493" s="55"/>
      <c r="B493" s="56" t="s">
        <v>343</v>
      </c>
      <c r="C493" s="52"/>
      <c r="D493" s="52"/>
      <c r="E493" s="53"/>
      <c r="F493" s="54"/>
    </row>
    <row r="494" spans="1:6" ht="25.95" customHeight="1" x14ac:dyDescent="0.25">
      <c r="A494" s="23">
        <f>A487+1</f>
        <v>51.2</v>
      </c>
      <c r="B494" s="37" t="s">
        <v>143</v>
      </c>
      <c r="C494" s="23" t="s">
        <v>86</v>
      </c>
      <c r="D494" s="23">
        <v>1</v>
      </c>
      <c r="E494" s="35"/>
      <c r="F494" s="26"/>
    </row>
    <row r="495" spans="1:6" ht="52.8" x14ac:dyDescent="0.25">
      <c r="A495" s="23">
        <f>A494+0.1</f>
        <v>51.300000000000004</v>
      </c>
      <c r="B495" s="37" t="s">
        <v>196</v>
      </c>
      <c r="C495" s="23" t="s">
        <v>86</v>
      </c>
      <c r="D495" s="23">
        <v>1</v>
      </c>
      <c r="E495" s="35"/>
      <c r="F495" s="26"/>
    </row>
    <row r="496" spans="1:6" ht="39.6" x14ac:dyDescent="0.25">
      <c r="A496" s="23">
        <f>A495+0.1</f>
        <v>51.400000000000006</v>
      </c>
      <c r="B496" s="37" t="s">
        <v>146</v>
      </c>
      <c r="C496" s="23" t="s">
        <v>14</v>
      </c>
      <c r="D496" s="23">
        <v>8</v>
      </c>
      <c r="E496" s="35"/>
      <c r="F496" s="26"/>
    </row>
    <row r="497" spans="1:6" ht="45" customHeight="1" x14ac:dyDescent="0.25">
      <c r="A497" s="23">
        <f>A496+0.1</f>
        <v>51.500000000000007</v>
      </c>
      <c r="B497" s="37" t="s">
        <v>147</v>
      </c>
      <c r="C497" s="23" t="s">
        <v>86</v>
      </c>
      <c r="D497" s="23">
        <v>1</v>
      </c>
      <c r="E497" s="35"/>
      <c r="F497" s="26"/>
    </row>
    <row r="498" spans="1:6" ht="31.95" customHeight="1" x14ac:dyDescent="0.25">
      <c r="A498" s="23">
        <v>51.5</v>
      </c>
      <c r="B498" s="37" t="s">
        <v>148</v>
      </c>
      <c r="C498" s="23" t="s">
        <v>86</v>
      </c>
      <c r="D498" s="23">
        <v>1</v>
      </c>
      <c r="E498" s="35"/>
      <c r="F498" s="26"/>
    </row>
    <row r="499" spans="1:6" ht="28.95" customHeight="1" x14ac:dyDescent="0.25">
      <c r="A499" s="23">
        <v>51.6</v>
      </c>
      <c r="B499" s="37" t="s">
        <v>149</v>
      </c>
      <c r="C499" s="23" t="s">
        <v>86</v>
      </c>
      <c r="D499" s="23">
        <v>1</v>
      </c>
      <c r="E499" s="35"/>
      <c r="F499" s="26"/>
    </row>
    <row r="500" spans="1:6" ht="28.2" customHeight="1" x14ac:dyDescent="0.25">
      <c r="A500" s="23">
        <v>51.7</v>
      </c>
      <c r="B500" s="37" t="s">
        <v>150</v>
      </c>
      <c r="C500" s="23" t="s">
        <v>86</v>
      </c>
      <c r="D500" s="23">
        <v>1</v>
      </c>
      <c r="E500" s="35"/>
      <c r="F500" s="26"/>
    </row>
    <row r="501" spans="1:6" ht="52.8" x14ac:dyDescent="0.25">
      <c r="A501" s="55"/>
      <c r="B501" s="56" t="s">
        <v>344</v>
      </c>
      <c r="C501" s="52"/>
      <c r="D501" s="52"/>
      <c r="E501" s="53"/>
      <c r="F501" s="54"/>
    </row>
    <row r="502" spans="1:6" ht="25.95" customHeight="1" x14ac:dyDescent="0.25">
      <c r="A502" s="23">
        <f>A494+1</f>
        <v>52.2</v>
      </c>
      <c r="B502" s="37" t="s">
        <v>143</v>
      </c>
      <c r="C502" s="23" t="s">
        <v>86</v>
      </c>
      <c r="D502" s="23">
        <v>1</v>
      </c>
      <c r="E502" s="35"/>
      <c r="F502" s="26"/>
    </row>
    <row r="503" spans="1:6" ht="52.8" x14ac:dyDescent="0.25">
      <c r="A503" s="23">
        <f>A502+0.1</f>
        <v>52.300000000000004</v>
      </c>
      <c r="B503" s="37" t="s">
        <v>196</v>
      </c>
      <c r="C503" s="23" t="s">
        <v>86</v>
      </c>
      <c r="D503" s="23">
        <v>1</v>
      </c>
      <c r="E503" s="35"/>
      <c r="F503" s="26"/>
    </row>
    <row r="504" spans="1:6" ht="42.6" customHeight="1" x14ac:dyDescent="0.25">
      <c r="A504" s="23">
        <f>A503+0.1</f>
        <v>52.400000000000006</v>
      </c>
      <c r="B504" s="37" t="s">
        <v>146</v>
      </c>
      <c r="C504" s="23" t="s">
        <v>14</v>
      </c>
      <c r="D504" s="23">
        <v>8</v>
      </c>
      <c r="E504" s="35"/>
      <c r="F504" s="26"/>
    </row>
    <row r="505" spans="1:6" ht="39.6" x14ac:dyDescent="0.25">
      <c r="A505" s="23">
        <f>A504+0.1</f>
        <v>52.500000000000007</v>
      </c>
      <c r="B505" s="37" t="s">
        <v>147</v>
      </c>
      <c r="C505" s="23" t="s">
        <v>86</v>
      </c>
      <c r="D505" s="23">
        <v>1</v>
      </c>
      <c r="E505" s="35"/>
      <c r="F505" s="26"/>
    </row>
    <row r="506" spans="1:6" ht="34.950000000000003" customHeight="1" x14ac:dyDescent="0.25">
      <c r="A506" s="23">
        <v>52.5</v>
      </c>
      <c r="B506" s="37" t="s">
        <v>148</v>
      </c>
      <c r="C506" s="23" t="s">
        <v>86</v>
      </c>
      <c r="D506" s="23">
        <v>1</v>
      </c>
      <c r="E506" s="35"/>
      <c r="F506" s="26"/>
    </row>
    <row r="507" spans="1:6" ht="32.4" customHeight="1" x14ac:dyDescent="0.25">
      <c r="A507" s="23">
        <v>52.6</v>
      </c>
      <c r="B507" s="37" t="s">
        <v>149</v>
      </c>
      <c r="C507" s="23" t="s">
        <v>86</v>
      </c>
      <c r="D507" s="23">
        <v>1</v>
      </c>
      <c r="E507" s="35"/>
      <c r="F507" s="26"/>
    </row>
    <row r="508" spans="1:6" ht="25.2" customHeight="1" x14ac:dyDescent="0.25">
      <c r="A508" s="23">
        <v>52.7</v>
      </c>
      <c r="B508" s="37" t="s">
        <v>150</v>
      </c>
      <c r="C508" s="23" t="s">
        <v>86</v>
      </c>
      <c r="D508" s="23">
        <v>1</v>
      </c>
      <c r="E508" s="35"/>
      <c r="F508" s="26"/>
    </row>
    <row r="509" spans="1:6" ht="25.95" customHeight="1" x14ac:dyDescent="0.25">
      <c r="A509" s="23"/>
      <c r="B509" s="24" t="s">
        <v>82</v>
      </c>
      <c r="C509" s="23"/>
      <c r="D509" s="23"/>
      <c r="E509" s="25"/>
      <c r="F509" s="26"/>
    </row>
    <row r="510" spans="1:6" ht="26.4" x14ac:dyDescent="0.25">
      <c r="A510" s="66" t="s">
        <v>2</v>
      </c>
      <c r="B510" s="66" t="s">
        <v>11</v>
      </c>
      <c r="C510" s="66" t="s">
        <v>0</v>
      </c>
      <c r="D510" s="66" t="s">
        <v>51</v>
      </c>
      <c r="E510" s="67" t="s">
        <v>24</v>
      </c>
      <c r="F510" s="67" t="s">
        <v>58</v>
      </c>
    </row>
    <row r="511" spans="1:6" ht="27.6" customHeight="1" x14ac:dyDescent="0.25">
      <c r="A511" s="12"/>
      <c r="B511" s="24" t="s">
        <v>41</v>
      </c>
      <c r="C511" s="23"/>
      <c r="D511" s="23"/>
      <c r="E511" s="25"/>
      <c r="F511" s="26"/>
    </row>
    <row r="512" spans="1:6" ht="52.8" x14ac:dyDescent="0.25">
      <c r="A512" s="55"/>
      <c r="B512" s="56" t="s">
        <v>345</v>
      </c>
      <c r="C512" s="52"/>
      <c r="D512" s="52"/>
      <c r="E512" s="60"/>
      <c r="F512" s="54"/>
    </row>
    <row r="513" spans="1:6" ht="24" customHeight="1" x14ac:dyDescent="0.25">
      <c r="A513" s="23">
        <f>A502+1</f>
        <v>53.2</v>
      </c>
      <c r="B513" s="37" t="s">
        <v>143</v>
      </c>
      <c r="C513" s="23" t="s">
        <v>86</v>
      </c>
      <c r="D513" s="23">
        <v>1</v>
      </c>
      <c r="E513" s="31"/>
      <c r="F513" s="26"/>
    </row>
    <row r="514" spans="1:6" ht="52.8" x14ac:dyDescent="0.25">
      <c r="A514" s="23">
        <f>A513+0.1</f>
        <v>53.300000000000004</v>
      </c>
      <c r="B514" s="37" t="s">
        <v>196</v>
      </c>
      <c r="C514" s="23" t="s">
        <v>86</v>
      </c>
      <c r="D514" s="23">
        <v>1</v>
      </c>
      <c r="E514" s="35"/>
      <c r="F514" s="26"/>
    </row>
    <row r="515" spans="1:6" ht="39.6" x14ac:dyDescent="0.25">
      <c r="A515" s="23">
        <f>A514+0.1</f>
        <v>53.400000000000006</v>
      </c>
      <c r="B515" s="37" t="s">
        <v>146</v>
      </c>
      <c r="C515" s="23" t="s">
        <v>14</v>
      </c>
      <c r="D515" s="23">
        <v>8</v>
      </c>
      <c r="E515" s="31"/>
      <c r="F515" s="26"/>
    </row>
    <row r="516" spans="1:6" ht="46.2" customHeight="1" x14ac:dyDescent="0.25">
      <c r="A516" s="23">
        <f>A515+0.1</f>
        <v>53.500000000000007</v>
      </c>
      <c r="B516" s="37" t="s">
        <v>147</v>
      </c>
      <c r="C516" s="23" t="s">
        <v>86</v>
      </c>
      <c r="D516" s="23">
        <v>1</v>
      </c>
      <c r="E516" s="35"/>
      <c r="F516" s="26"/>
    </row>
    <row r="517" spans="1:6" ht="36.6" customHeight="1" x14ac:dyDescent="0.25">
      <c r="A517" s="23">
        <v>53.5</v>
      </c>
      <c r="B517" s="37" t="s">
        <v>148</v>
      </c>
      <c r="C517" s="23" t="s">
        <v>86</v>
      </c>
      <c r="D517" s="23">
        <v>1</v>
      </c>
      <c r="E517" s="35"/>
      <c r="F517" s="26"/>
    </row>
    <row r="518" spans="1:6" ht="33" customHeight="1" x14ac:dyDescent="0.25">
      <c r="A518" s="23">
        <v>53.6</v>
      </c>
      <c r="B518" s="37" t="s">
        <v>149</v>
      </c>
      <c r="C518" s="23" t="s">
        <v>86</v>
      </c>
      <c r="D518" s="23">
        <v>1</v>
      </c>
      <c r="E518" s="35"/>
      <c r="F518" s="26"/>
    </row>
    <row r="519" spans="1:6" ht="24" customHeight="1" x14ac:dyDescent="0.25">
      <c r="A519" s="23">
        <v>53.7</v>
      </c>
      <c r="B519" s="37" t="s">
        <v>150</v>
      </c>
      <c r="C519" s="23" t="s">
        <v>86</v>
      </c>
      <c r="D519" s="23">
        <v>1</v>
      </c>
      <c r="E519" s="35"/>
      <c r="F519" s="26"/>
    </row>
    <row r="520" spans="1:6" ht="25.95" customHeight="1" x14ac:dyDescent="0.25">
      <c r="A520" s="12"/>
      <c r="B520" s="24" t="s">
        <v>1011</v>
      </c>
      <c r="C520" s="23"/>
      <c r="D520" s="23"/>
      <c r="E520" s="25"/>
      <c r="F520" s="17"/>
    </row>
    <row r="521" spans="1:6" ht="26.4" x14ac:dyDescent="0.25">
      <c r="A521" s="66" t="s">
        <v>2</v>
      </c>
      <c r="B521" s="66" t="s">
        <v>11</v>
      </c>
      <c r="C521" s="66" t="s">
        <v>0</v>
      </c>
      <c r="D521" s="66" t="s">
        <v>51</v>
      </c>
      <c r="E521" s="67" t="s">
        <v>24</v>
      </c>
      <c r="F521" s="67" t="s">
        <v>58</v>
      </c>
    </row>
    <row r="522" spans="1:6" s="5" customFormat="1" ht="25.2" customHeight="1" x14ac:dyDescent="0.25">
      <c r="A522" s="23"/>
      <c r="B522" s="24" t="s">
        <v>240</v>
      </c>
      <c r="C522" s="23"/>
      <c r="D522" s="23"/>
      <c r="E522" s="25"/>
      <c r="F522" s="26"/>
    </row>
    <row r="523" spans="1:6" ht="26.4" x14ac:dyDescent="0.25">
      <c r="A523" s="62" t="s">
        <v>247</v>
      </c>
      <c r="B523" s="58" t="s">
        <v>241</v>
      </c>
      <c r="C523" s="57"/>
      <c r="D523" s="59"/>
      <c r="E523" s="60"/>
      <c r="F523" s="54"/>
    </row>
    <row r="524" spans="1:6" ht="66" x14ac:dyDescent="0.25">
      <c r="A524" s="32"/>
      <c r="B524" s="33" t="s">
        <v>242</v>
      </c>
      <c r="C524" s="32"/>
      <c r="D524" s="34"/>
      <c r="E524" s="35"/>
      <c r="F524" s="26"/>
    </row>
    <row r="525" spans="1:6" ht="32.4" customHeight="1" x14ac:dyDescent="0.25">
      <c r="A525" s="32" t="s">
        <v>128</v>
      </c>
      <c r="B525" s="33" t="s">
        <v>243</v>
      </c>
      <c r="C525" s="32" t="s">
        <v>86</v>
      </c>
      <c r="D525" s="34">
        <v>90</v>
      </c>
      <c r="E525" s="35"/>
      <c r="F525" s="26"/>
    </row>
    <row r="526" spans="1:6" ht="45.6" customHeight="1" x14ac:dyDescent="0.25">
      <c r="A526" s="32" t="s">
        <v>137</v>
      </c>
      <c r="B526" s="33" t="s">
        <v>244</v>
      </c>
      <c r="C526" s="32" t="s">
        <v>86</v>
      </c>
      <c r="D526" s="34">
        <v>90</v>
      </c>
      <c r="E526" s="35"/>
      <c r="F526" s="26"/>
    </row>
    <row r="527" spans="1:6" ht="43.95" customHeight="1" x14ac:dyDescent="0.25">
      <c r="A527" s="32" t="s">
        <v>138</v>
      </c>
      <c r="B527" s="33" t="s">
        <v>245</v>
      </c>
      <c r="C527" s="32" t="s">
        <v>86</v>
      </c>
      <c r="D527" s="34">
        <v>90</v>
      </c>
      <c r="E527" s="35"/>
      <c r="F527" s="26"/>
    </row>
    <row r="528" spans="1:6" ht="21.6" customHeight="1" x14ac:dyDescent="0.25">
      <c r="A528" s="32" t="s">
        <v>139</v>
      </c>
      <c r="B528" s="33" t="s">
        <v>246</v>
      </c>
      <c r="C528" s="32" t="s">
        <v>86</v>
      </c>
      <c r="D528" s="34">
        <v>90</v>
      </c>
      <c r="E528" s="35"/>
      <c r="F528" s="26"/>
    </row>
    <row r="529" spans="1:6" ht="25.95" customHeight="1" x14ac:dyDescent="0.25">
      <c r="A529" s="12"/>
      <c r="B529" s="24" t="s">
        <v>1011</v>
      </c>
      <c r="C529" s="23"/>
      <c r="D529" s="23"/>
      <c r="E529" s="25"/>
      <c r="F529" s="17"/>
    </row>
    <row r="530" spans="1:6" ht="26.4" x14ac:dyDescent="0.25">
      <c r="A530" s="66" t="s">
        <v>2</v>
      </c>
      <c r="B530" s="66" t="s">
        <v>11</v>
      </c>
      <c r="C530" s="66" t="s">
        <v>0</v>
      </c>
      <c r="D530" s="66" t="s">
        <v>51</v>
      </c>
      <c r="E530" s="67" t="s">
        <v>24</v>
      </c>
      <c r="F530" s="67" t="s">
        <v>58</v>
      </c>
    </row>
    <row r="531" spans="1:6" x14ac:dyDescent="0.25">
      <c r="A531" s="50" t="s">
        <v>266</v>
      </c>
      <c r="B531" s="70" t="s">
        <v>251</v>
      </c>
      <c r="C531" s="52"/>
      <c r="D531" s="52"/>
      <c r="E531" s="60"/>
      <c r="F531" s="54"/>
    </row>
    <row r="532" spans="1:6" ht="33.6" customHeight="1" x14ac:dyDescent="0.25">
      <c r="A532" s="23">
        <f>1+0.1</f>
        <v>1.1000000000000001</v>
      </c>
      <c r="B532" s="37" t="s">
        <v>252</v>
      </c>
      <c r="C532" s="23" t="s">
        <v>14</v>
      </c>
      <c r="D532" s="23">
        <v>12000</v>
      </c>
      <c r="E532" s="25"/>
      <c r="F532" s="26"/>
    </row>
    <row r="533" spans="1:6" ht="19.95" customHeight="1" x14ac:dyDescent="0.25">
      <c r="A533" s="23">
        <f t="shared" ref="A533:A539" si="0">A532+0.1</f>
        <v>1.2000000000000002</v>
      </c>
      <c r="B533" s="37" t="s">
        <v>253</v>
      </c>
      <c r="C533" s="23" t="s">
        <v>278</v>
      </c>
      <c r="D533" s="23">
        <f>(0.6*0.3*12000)</f>
        <v>2160</v>
      </c>
      <c r="E533" s="35"/>
      <c r="F533" s="26"/>
    </row>
    <row r="534" spans="1:6" ht="26.4" x14ac:dyDescent="0.25">
      <c r="A534" s="23">
        <f t="shared" si="0"/>
        <v>1.3000000000000003</v>
      </c>
      <c r="B534" s="37" t="s">
        <v>254</v>
      </c>
      <c r="C534" s="23" t="s">
        <v>14</v>
      </c>
      <c r="D534" s="23">
        <v>12000</v>
      </c>
      <c r="E534" s="31"/>
      <c r="F534" s="26"/>
    </row>
    <row r="535" spans="1:6" ht="22.95" customHeight="1" x14ac:dyDescent="0.25">
      <c r="A535" s="23">
        <f t="shared" si="0"/>
        <v>1.4000000000000004</v>
      </c>
      <c r="B535" s="37" t="s">
        <v>255</v>
      </c>
      <c r="C535" s="23" t="s">
        <v>129</v>
      </c>
      <c r="D535" s="23">
        <f>(0.3*12500)</f>
        <v>3750</v>
      </c>
      <c r="E535" s="35"/>
      <c r="F535" s="26"/>
    </row>
    <row r="536" spans="1:6" ht="31.95" customHeight="1" x14ac:dyDescent="0.25">
      <c r="A536" s="23">
        <f t="shared" si="0"/>
        <v>1.5000000000000004</v>
      </c>
      <c r="B536" s="37" t="s">
        <v>256</v>
      </c>
      <c r="C536" s="23" t="s">
        <v>86</v>
      </c>
      <c r="D536" s="23">
        <v>15</v>
      </c>
      <c r="E536" s="31"/>
      <c r="F536" s="26"/>
    </row>
    <row r="537" spans="1:6" ht="33" customHeight="1" x14ac:dyDescent="0.25">
      <c r="A537" s="23">
        <f t="shared" si="0"/>
        <v>1.6000000000000005</v>
      </c>
      <c r="B537" s="37" t="s">
        <v>257</v>
      </c>
      <c r="C537" s="23" t="s">
        <v>86</v>
      </c>
      <c r="D537" s="23">
        <v>15</v>
      </c>
      <c r="E537" s="35"/>
      <c r="F537" s="26"/>
    </row>
    <row r="538" spans="1:6" ht="20.399999999999999" customHeight="1" x14ac:dyDescent="0.25">
      <c r="A538" s="23">
        <f t="shared" si="0"/>
        <v>1.7000000000000006</v>
      </c>
      <c r="B538" s="37" t="s">
        <v>258</v>
      </c>
      <c r="C538" s="23" t="s">
        <v>86</v>
      </c>
      <c r="D538" s="23">
        <v>10</v>
      </c>
      <c r="E538" s="35"/>
      <c r="F538" s="26"/>
    </row>
    <row r="539" spans="1:6" ht="15" customHeight="1" x14ac:dyDescent="0.25">
      <c r="A539" s="23">
        <f t="shared" si="0"/>
        <v>1.8000000000000007</v>
      </c>
      <c r="B539" s="37" t="s">
        <v>259</v>
      </c>
      <c r="C539" s="23" t="s">
        <v>86</v>
      </c>
      <c r="D539" s="23">
        <v>10</v>
      </c>
      <c r="E539" s="35"/>
      <c r="F539" s="26"/>
    </row>
    <row r="540" spans="1:6" ht="19.95" customHeight="1" x14ac:dyDescent="0.25">
      <c r="A540" s="126">
        <v>1.9</v>
      </c>
      <c r="B540" s="37" t="s">
        <v>346</v>
      </c>
      <c r="C540" s="23" t="s">
        <v>86</v>
      </c>
      <c r="D540" s="23">
        <v>2</v>
      </c>
      <c r="E540" s="35"/>
      <c r="F540" s="26"/>
    </row>
    <row r="541" spans="1:6" ht="21" customHeight="1" x14ac:dyDescent="0.25">
      <c r="A541" s="101">
        <f>1+0.1</f>
        <v>1.1000000000000001</v>
      </c>
      <c r="B541" s="37" t="s">
        <v>261</v>
      </c>
      <c r="C541" s="23" t="s">
        <v>86</v>
      </c>
      <c r="D541" s="23">
        <v>360</v>
      </c>
      <c r="E541" s="35"/>
      <c r="F541" s="26"/>
    </row>
    <row r="542" spans="1:6" ht="21.6" customHeight="1" x14ac:dyDescent="0.25">
      <c r="A542" s="101">
        <f>A541+0.01</f>
        <v>1.1100000000000001</v>
      </c>
      <c r="B542" s="37" t="s">
        <v>262</v>
      </c>
      <c r="C542" s="23" t="s">
        <v>86</v>
      </c>
      <c r="D542" s="23">
        <v>360</v>
      </c>
      <c r="E542" s="35"/>
      <c r="F542" s="26"/>
    </row>
    <row r="543" spans="1:6" ht="59.4" customHeight="1" x14ac:dyDescent="0.25">
      <c r="A543" s="101">
        <f>A542+0.01</f>
        <v>1.1200000000000001</v>
      </c>
      <c r="B543" s="37" t="s">
        <v>263</v>
      </c>
      <c r="C543" s="23" t="s">
        <v>103</v>
      </c>
      <c r="D543" s="23">
        <v>1</v>
      </c>
      <c r="E543" s="35"/>
      <c r="F543" s="26"/>
    </row>
    <row r="544" spans="1:6" ht="79.2" x14ac:dyDescent="0.25">
      <c r="A544" s="101">
        <f>A543+0.01</f>
        <v>1.1300000000000001</v>
      </c>
      <c r="B544" s="37" t="s">
        <v>347</v>
      </c>
      <c r="C544" s="23" t="s">
        <v>86</v>
      </c>
      <c r="D544" s="23">
        <v>1</v>
      </c>
      <c r="E544" s="35"/>
      <c r="F544" s="26"/>
    </row>
    <row r="545" spans="1:6" ht="36.6" customHeight="1" x14ac:dyDescent="0.25">
      <c r="A545" s="23">
        <v>1.1399999999999999</v>
      </c>
      <c r="B545" s="37" t="s">
        <v>265</v>
      </c>
      <c r="C545" s="23" t="s">
        <v>86</v>
      </c>
      <c r="D545" s="23">
        <v>2</v>
      </c>
      <c r="E545" s="35"/>
      <c r="F545" s="26"/>
    </row>
    <row r="546" spans="1:6" ht="29.4" customHeight="1" x14ac:dyDescent="0.25">
      <c r="A546" s="12"/>
      <c r="B546" s="24" t="s">
        <v>1011</v>
      </c>
      <c r="C546" s="23"/>
      <c r="D546" s="23"/>
      <c r="E546" s="25"/>
      <c r="F546" s="17"/>
    </row>
    <row r="547" spans="1:6" ht="26.4" x14ac:dyDescent="0.25">
      <c r="A547" s="66" t="s">
        <v>2</v>
      </c>
      <c r="B547" s="66" t="s">
        <v>11</v>
      </c>
      <c r="C547" s="66" t="s">
        <v>0</v>
      </c>
      <c r="D547" s="66" t="s">
        <v>51</v>
      </c>
      <c r="E547" s="67" t="s">
        <v>24</v>
      </c>
      <c r="F547" s="67" t="s">
        <v>58</v>
      </c>
    </row>
    <row r="548" spans="1:6" ht="19.95" customHeight="1" x14ac:dyDescent="0.25">
      <c r="A548" s="50" t="s">
        <v>268</v>
      </c>
      <c r="B548" s="51" t="s">
        <v>267</v>
      </c>
      <c r="C548" s="50"/>
      <c r="D548" s="50"/>
      <c r="E548" s="71"/>
      <c r="F548" s="65"/>
    </row>
    <row r="549" spans="1:6" ht="25.95" customHeight="1" x14ac:dyDescent="0.25">
      <c r="A549" s="23">
        <v>1.1000000000000001</v>
      </c>
      <c r="B549" s="37" t="s">
        <v>269</v>
      </c>
      <c r="C549" s="23" t="s">
        <v>86</v>
      </c>
      <c r="D549" s="23">
        <v>5</v>
      </c>
      <c r="E549" s="35"/>
      <c r="F549" s="26"/>
    </row>
    <row r="550" spans="1:6" ht="24" customHeight="1" x14ac:dyDescent="0.25">
      <c r="A550" s="23">
        <v>1.2</v>
      </c>
      <c r="B550" s="37" t="s">
        <v>270</v>
      </c>
      <c r="C550" s="23" t="s">
        <v>86</v>
      </c>
      <c r="D550" s="23">
        <v>9</v>
      </c>
      <c r="E550" s="35"/>
      <c r="F550" s="26"/>
    </row>
    <row r="551" spans="1:6" ht="33.6" customHeight="1" x14ac:dyDescent="0.25">
      <c r="A551" s="23">
        <v>1.3</v>
      </c>
      <c r="B551" s="37" t="s">
        <v>271</v>
      </c>
      <c r="C551" s="23" t="s">
        <v>86</v>
      </c>
      <c r="D551" s="23">
        <v>2</v>
      </c>
      <c r="E551" s="35"/>
      <c r="F551" s="26"/>
    </row>
    <row r="552" spans="1:6" ht="30.6" customHeight="1" x14ac:dyDescent="0.25">
      <c r="A552" s="12"/>
      <c r="B552" s="24" t="s">
        <v>1011</v>
      </c>
      <c r="C552" s="23"/>
      <c r="D552" s="23"/>
      <c r="E552" s="25"/>
      <c r="F552" s="17"/>
    </row>
    <row r="553" spans="1:6" ht="26.4" x14ac:dyDescent="0.25">
      <c r="A553" s="66" t="s">
        <v>2</v>
      </c>
      <c r="B553" s="66" t="s">
        <v>11</v>
      </c>
      <c r="C553" s="66" t="s">
        <v>0</v>
      </c>
      <c r="D553" s="66" t="s">
        <v>51</v>
      </c>
      <c r="E553" s="67" t="s">
        <v>24</v>
      </c>
      <c r="F553" s="67" t="s">
        <v>58</v>
      </c>
    </row>
    <row r="554" spans="1:6" ht="26.4" x14ac:dyDescent="0.25">
      <c r="A554" s="66" t="s">
        <v>277</v>
      </c>
      <c r="B554" s="51" t="s">
        <v>272</v>
      </c>
      <c r="C554" s="62" t="s">
        <v>1</v>
      </c>
      <c r="D554" s="63"/>
      <c r="E554" s="64"/>
      <c r="F554" s="65"/>
    </row>
    <row r="555" spans="1:6" ht="44.4" customHeight="1" x14ac:dyDescent="0.25">
      <c r="A555" s="23">
        <v>1.1000000000000001</v>
      </c>
      <c r="B555" s="37" t="s">
        <v>280</v>
      </c>
      <c r="C555" s="23" t="s">
        <v>86</v>
      </c>
      <c r="D555" s="23">
        <v>5</v>
      </c>
      <c r="E555" s="35"/>
      <c r="F555" s="26"/>
    </row>
    <row r="556" spans="1:6" ht="105.6" x14ac:dyDescent="0.25">
      <c r="A556" s="23">
        <f>A555+0.1</f>
        <v>1.2000000000000002</v>
      </c>
      <c r="B556" s="37" t="s">
        <v>281</v>
      </c>
      <c r="C556" s="23" t="s">
        <v>103</v>
      </c>
      <c r="D556" s="23">
        <v>1</v>
      </c>
      <c r="E556" s="35"/>
      <c r="F556" s="26"/>
    </row>
    <row r="557" spans="1:6" ht="45" customHeight="1" x14ac:dyDescent="0.25">
      <c r="A557" s="23">
        <f>A556+0.1</f>
        <v>1.3000000000000003</v>
      </c>
      <c r="B557" s="37" t="s">
        <v>274</v>
      </c>
      <c r="C557" s="23" t="s">
        <v>103</v>
      </c>
      <c r="D557" s="23">
        <v>1</v>
      </c>
      <c r="E557" s="35"/>
      <c r="F557" s="26"/>
    </row>
    <row r="558" spans="1:6" ht="32.4" customHeight="1" x14ac:dyDescent="0.25">
      <c r="A558" s="23">
        <f>A557+0.1</f>
        <v>1.4000000000000004</v>
      </c>
      <c r="B558" s="37" t="s">
        <v>275</v>
      </c>
      <c r="C558" s="23" t="s">
        <v>103</v>
      </c>
      <c r="D558" s="23">
        <v>1</v>
      </c>
      <c r="E558" s="35"/>
      <c r="F558" s="26"/>
    </row>
    <row r="559" spans="1:6" ht="19.95" customHeight="1" x14ac:dyDescent="0.25">
      <c r="A559" s="23">
        <f>A558+0.1</f>
        <v>1.5000000000000004</v>
      </c>
      <c r="B559" s="37" t="s">
        <v>276</v>
      </c>
      <c r="C559" s="23" t="s">
        <v>103</v>
      </c>
      <c r="D559" s="23">
        <v>1</v>
      </c>
      <c r="E559" s="35"/>
      <c r="F559" s="26"/>
    </row>
    <row r="560" spans="1:6" ht="28.95" customHeight="1" x14ac:dyDescent="0.25">
      <c r="A560" s="12"/>
      <c r="B560" s="24" t="s">
        <v>1011</v>
      </c>
      <c r="C560" s="23"/>
      <c r="D560" s="23"/>
      <c r="E560" s="25"/>
      <c r="F560" s="17"/>
    </row>
    <row r="561" spans="1:6" x14ac:dyDescent="0.25">
      <c r="A561" s="289"/>
      <c r="B561" s="278"/>
      <c r="C561" s="278"/>
      <c r="D561" s="278"/>
      <c r="E561" s="278"/>
      <c r="F561" s="278"/>
    </row>
  </sheetData>
  <mergeCells count="18">
    <mergeCell ref="A60:F60"/>
    <mergeCell ref="A30:F30"/>
    <mergeCell ref="B88:F88"/>
    <mergeCell ref="A116:F116"/>
    <mergeCell ref="B117:F117"/>
    <mergeCell ref="B145:F145"/>
    <mergeCell ref="B173:F173"/>
    <mergeCell ref="A201:F201"/>
    <mergeCell ref="A258:F258"/>
    <mergeCell ref="B314:F314"/>
    <mergeCell ref="B286:F286"/>
    <mergeCell ref="B398:F398"/>
    <mergeCell ref="B342:F342"/>
    <mergeCell ref="B370:F370"/>
    <mergeCell ref="A561:F561"/>
    <mergeCell ref="B426:F426"/>
    <mergeCell ref="B454:F454"/>
    <mergeCell ref="B482:F482"/>
  </mergeCells>
  <phoneticPr fontId="15" type="noConversion"/>
  <pageMargins left="0.59055118110236215" right="0.23622047244094485" top="0.4724409448818897" bottom="0.24015748031496059" header="0.31496062992125989" footer="0.31496062992125989"/>
  <pageSetup paperSize="9" scale="69" fitToHeight="0" orientation="portrait" r:id="rId1"/>
  <rowBreaks count="19" manualBreakCount="19">
    <brk id="29" max="5" man="1"/>
    <brk id="59" max="16383" man="1"/>
    <brk id="87" max="16383" man="1"/>
    <brk id="116" max="16383" man="1"/>
    <brk id="144" max="16383" man="1"/>
    <brk id="172" max="16383" man="1"/>
    <brk id="200" max="16383" man="1"/>
    <brk id="229" max="5" man="1"/>
    <brk id="257" max="16383" man="1"/>
    <brk id="285" max="16383" man="1"/>
    <brk id="313" max="16383" man="1"/>
    <brk id="341" max="16383" man="1"/>
    <brk id="369" max="16383" man="1"/>
    <brk id="397" max="16383" man="1"/>
    <brk id="425" max="5" man="1"/>
    <brk id="453" max="16383" man="1"/>
    <brk id="481" max="16383" man="1"/>
    <brk id="509" max="5" man="1"/>
    <brk id="560"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H19"/>
  <sheetViews>
    <sheetView view="pageBreakPreview" zoomScaleNormal="100" zoomScaleSheetLayoutView="100" workbookViewId="0">
      <selection activeCell="B9" sqref="B9:F9"/>
    </sheetView>
  </sheetViews>
  <sheetFormatPr defaultRowHeight="13.2" x14ac:dyDescent="0.25"/>
  <cols>
    <col min="1" max="2" width="8.33203125" style="22" customWidth="1"/>
    <col min="3" max="3" width="32.33203125" style="22" customWidth="1"/>
    <col min="4" max="4" width="8.44140625" style="22" customWidth="1"/>
    <col min="5" max="6" width="11.33203125" style="22" customWidth="1"/>
    <col min="7" max="7" width="41.44140625" style="22" customWidth="1"/>
    <col min="8" max="8" width="40.6640625" style="22" hidden="1" customWidth="1"/>
  </cols>
  <sheetData>
    <row r="1" spans="1:7" ht="12.9" customHeight="1" x14ac:dyDescent="0.25">
      <c r="A1" s="270" t="s">
        <v>291</v>
      </c>
      <c r="B1" s="271"/>
      <c r="C1" s="271"/>
      <c r="D1" s="272"/>
      <c r="E1" s="273"/>
      <c r="F1" s="273"/>
      <c r="G1" s="273"/>
    </row>
    <row r="2" spans="1:7" ht="12.9" customHeight="1" x14ac:dyDescent="0.25">
      <c r="A2" s="147"/>
      <c r="B2" s="274" t="s">
        <v>11</v>
      </c>
      <c r="C2" s="274"/>
      <c r="D2" s="275"/>
      <c r="E2" s="274"/>
      <c r="F2" s="274"/>
      <c r="G2" s="67" t="s">
        <v>58</v>
      </c>
    </row>
    <row r="3" spans="1:7" ht="12.9" customHeight="1" x14ac:dyDescent="0.25">
      <c r="A3" s="141"/>
      <c r="B3" s="240" t="s">
        <v>291</v>
      </c>
      <c r="C3" s="240"/>
      <c r="D3" s="287"/>
      <c r="E3" s="240"/>
      <c r="F3" s="240"/>
      <c r="G3" s="14"/>
    </row>
    <row r="4" spans="1:7" ht="21.6" customHeight="1" x14ac:dyDescent="0.25">
      <c r="A4" s="148" t="s">
        <v>108</v>
      </c>
      <c r="B4" s="265" t="s">
        <v>282</v>
      </c>
      <c r="C4" s="265"/>
      <c r="D4" s="266"/>
      <c r="E4" s="265"/>
      <c r="F4" s="265"/>
      <c r="G4" s="41"/>
    </row>
    <row r="5" spans="1:7" ht="37.200000000000003" customHeight="1" x14ac:dyDescent="0.25">
      <c r="A5" s="148" t="s">
        <v>124</v>
      </c>
      <c r="B5" s="265" t="s">
        <v>283</v>
      </c>
      <c r="C5" s="265"/>
      <c r="D5" s="266"/>
      <c r="E5" s="265"/>
      <c r="F5" s="265"/>
      <c r="G5" s="41"/>
    </row>
    <row r="6" spans="1:7" ht="37.200000000000003" customHeight="1" x14ac:dyDescent="0.25">
      <c r="A6" s="148" t="s">
        <v>247</v>
      </c>
      <c r="B6" s="265" t="s">
        <v>284</v>
      </c>
      <c r="C6" s="265"/>
      <c r="D6" s="266"/>
      <c r="E6" s="265"/>
      <c r="F6" s="265"/>
      <c r="G6" s="41"/>
    </row>
    <row r="7" spans="1:7" ht="30.6" customHeight="1" x14ac:dyDescent="0.25">
      <c r="A7" s="148" t="s">
        <v>266</v>
      </c>
      <c r="B7" s="265" t="s">
        <v>251</v>
      </c>
      <c r="C7" s="265"/>
      <c r="D7" s="266"/>
      <c r="E7" s="265"/>
      <c r="F7" s="265"/>
      <c r="G7" s="41"/>
    </row>
    <row r="8" spans="1:7" ht="31.2" customHeight="1" x14ac:dyDescent="0.25">
      <c r="A8" s="148" t="s">
        <v>268</v>
      </c>
      <c r="B8" s="265" t="s">
        <v>267</v>
      </c>
      <c r="C8" s="265"/>
      <c r="D8" s="266"/>
      <c r="E8" s="265"/>
      <c r="F8" s="265"/>
      <c r="G8" s="41"/>
    </row>
    <row r="9" spans="1:7" ht="36.6" customHeight="1" x14ac:dyDescent="0.25">
      <c r="A9" s="148" t="s">
        <v>277</v>
      </c>
      <c r="B9" s="265" t="s">
        <v>272</v>
      </c>
      <c r="C9" s="265"/>
      <c r="D9" s="266"/>
      <c r="E9" s="265"/>
      <c r="F9" s="265"/>
      <c r="G9" s="41"/>
    </row>
    <row r="10" spans="1:7" ht="31.95" customHeight="1" x14ac:dyDescent="0.25">
      <c r="A10" s="291" t="s">
        <v>285</v>
      </c>
      <c r="B10" s="292"/>
      <c r="C10" s="292"/>
      <c r="D10" s="293"/>
      <c r="E10" s="292"/>
      <c r="F10" s="294"/>
      <c r="G10" s="21"/>
    </row>
    <row r="11" spans="1:7" x14ac:dyDescent="0.25">
      <c r="A11" s="203"/>
      <c r="D11" s="204"/>
    </row>
    <row r="12" spans="1:7" x14ac:dyDescent="0.25">
      <c r="A12" s="203"/>
      <c r="D12" s="204"/>
    </row>
    <row r="13" spans="1:7" x14ac:dyDescent="0.25">
      <c r="A13" s="203"/>
      <c r="D13" s="204"/>
    </row>
    <row r="14" spans="1:7" x14ac:dyDescent="0.25">
      <c r="A14" s="203"/>
      <c r="D14" s="204"/>
    </row>
    <row r="15" spans="1:7" x14ac:dyDescent="0.25">
      <c r="A15" s="203"/>
      <c r="D15" s="204"/>
    </row>
    <row r="16" spans="1:7" x14ac:dyDescent="0.25">
      <c r="A16" s="203"/>
      <c r="D16" s="204"/>
    </row>
    <row r="17" spans="1:4" x14ac:dyDescent="0.25">
      <c r="A17" s="203"/>
      <c r="D17" s="204"/>
    </row>
    <row r="18" spans="1:4" x14ac:dyDescent="0.25">
      <c r="A18" s="203"/>
      <c r="D18" s="204"/>
    </row>
    <row r="19" spans="1:4" ht="13.8" thickBot="1" x14ac:dyDescent="0.3">
      <c r="A19" s="205"/>
      <c r="B19" s="206"/>
      <c r="C19" s="206"/>
      <c r="D19" s="207"/>
    </row>
  </sheetData>
  <mergeCells count="10">
    <mergeCell ref="A10:F10"/>
    <mergeCell ref="B5:F5"/>
    <mergeCell ref="B6:F6"/>
    <mergeCell ref="B7:F7"/>
    <mergeCell ref="B8:F8"/>
    <mergeCell ref="A1:G1"/>
    <mergeCell ref="B2:F2"/>
    <mergeCell ref="B3:F3"/>
    <mergeCell ref="B4:F4"/>
    <mergeCell ref="B9:F9"/>
  </mergeCells>
  <pageMargins left="0.59055118110236215" right="0.23622047244094485" top="0.4724409448818897" bottom="0.24015748031496059" header="0.31496062992125989" footer="0.31496062992125989"/>
  <pageSetup paperSize="9" scale="79"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AEF20-EE96-4AC0-B100-7ECE25AA7921}">
  <sheetPr>
    <pageSetUpPr fitToPage="1"/>
  </sheetPr>
  <dimension ref="A1:H46"/>
  <sheetViews>
    <sheetView view="pageBreakPreview" topLeftCell="A26" zoomScaleNormal="100" zoomScaleSheetLayoutView="100" workbookViewId="0">
      <selection activeCell="B9" sqref="B9:C9"/>
    </sheetView>
  </sheetViews>
  <sheetFormatPr defaultColWidth="8.6640625" defaultRowHeight="13.2" x14ac:dyDescent="0.25"/>
  <cols>
    <col min="1" max="1" width="8.33203125" style="9" customWidth="1"/>
    <col min="2" max="2" width="52" style="18" customWidth="1"/>
    <col min="3" max="3" width="8.44140625" style="18" customWidth="1"/>
    <col min="4" max="4" width="11.33203125" style="18" customWidth="1"/>
    <col min="5" max="5" width="20.33203125" style="18" customWidth="1"/>
    <col min="6" max="6" width="30.33203125" style="18" customWidth="1"/>
    <col min="7" max="7" width="40.6640625" style="8" hidden="1" customWidth="1"/>
    <col min="8" max="8" width="8.6640625" style="6"/>
    <col min="9" max="16384" width="8.6640625" style="8"/>
  </cols>
  <sheetData>
    <row r="1" spans="1:8" x14ac:dyDescent="0.25">
      <c r="A1" s="174"/>
      <c r="B1" s="242" t="s">
        <v>105</v>
      </c>
      <c r="C1" s="242"/>
      <c r="D1" s="243"/>
      <c r="E1" s="240"/>
      <c r="F1" s="240"/>
    </row>
    <row r="2" spans="1:8" ht="26.4" x14ac:dyDescent="0.25">
      <c r="A2" s="175" t="s">
        <v>2</v>
      </c>
      <c r="B2" s="66" t="s">
        <v>11</v>
      </c>
      <c r="C2" s="66" t="s">
        <v>0</v>
      </c>
      <c r="D2" s="176" t="s">
        <v>51</v>
      </c>
      <c r="E2" s="66" t="s">
        <v>24</v>
      </c>
      <c r="F2" s="66" t="s">
        <v>58</v>
      </c>
      <c r="G2" s="7" t="s">
        <v>34</v>
      </c>
    </row>
    <row r="3" spans="1:8" x14ac:dyDescent="0.25">
      <c r="A3" s="143"/>
      <c r="B3" s="29" t="s">
        <v>348</v>
      </c>
      <c r="C3" s="32" t="s">
        <v>1</v>
      </c>
      <c r="D3" s="177"/>
      <c r="E3" s="74"/>
      <c r="F3" s="74"/>
      <c r="G3" s="6" t="s">
        <v>69</v>
      </c>
    </row>
    <row r="4" spans="1:8" x14ac:dyDescent="0.25">
      <c r="A4" s="160" t="s">
        <v>1</v>
      </c>
      <c r="B4" s="42" t="s">
        <v>3</v>
      </c>
      <c r="C4" s="32" t="s">
        <v>1</v>
      </c>
      <c r="D4" s="177"/>
      <c r="E4" s="74"/>
      <c r="F4" s="74"/>
      <c r="G4" s="6" t="s">
        <v>75</v>
      </c>
    </row>
    <row r="5" spans="1:8" ht="105.6" x14ac:dyDescent="0.25">
      <c r="A5" s="160" t="s">
        <v>1</v>
      </c>
      <c r="B5" s="33" t="s">
        <v>107</v>
      </c>
      <c r="C5" s="32" t="s">
        <v>1</v>
      </c>
      <c r="D5" s="177"/>
      <c r="E5" s="74"/>
      <c r="F5" s="74"/>
      <c r="G5" s="6" t="s">
        <v>4</v>
      </c>
    </row>
    <row r="6" spans="1:8" x14ac:dyDescent="0.25">
      <c r="A6" s="158" t="s">
        <v>71</v>
      </c>
      <c r="B6" s="58" t="s">
        <v>70</v>
      </c>
      <c r="C6" s="62" t="s">
        <v>1</v>
      </c>
      <c r="D6" s="178"/>
      <c r="E6" s="85"/>
      <c r="F6" s="85"/>
      <c r="G6" s="6" t="s">
        <v>68</v>
      </c>
    </row>
    <row r="7" spans="1:8" x14ac:dyDescent="0.25">
      <c r="A7" s="179"/>
      <c r="B7" s="42" t="s">
        <v>35</v>
      </c>
      <c r="C7" s="75" t="s">
        <v>1</v>
      </c>
      <c r="D7" s="180"/>
      <c r="E7" s="76"/>
      <c r="F7" s="76"/>
      <c r="G7" s="6" t="s">
        <v>77</v>
      </c>
    </row>
    <row r="8" spans="1:8" ht="79.2" x14ac:dyDescent="0.25">
      <c r="A8" s="160" t="s">
        <v>128</v>
      </c>
      <c r="B8" s="33" t="s">
        <v>109</v>
      </c>
      <c r="C8" s="32" t="s">
        <v>5</v>
      </c>
      <c r="D8" s="181">
        <v>1</v>
      </c>
      <c r="E8" s="26"/>
      <c r="F8" s="26"/>
      <c r="G8" s="6" t="s">
        <v>78</v>
      </c>
    </row>
    <row r="9" spans="1:8" x14ac:dyDescent="0.25">
      <c r="A9" s="163"/>
      <c r="B9" s="58" t="s">
        <v>79</v>
      </c>
      <c r="C9" s="57" t="s">
        <v>1</v>
      </c>
      <c r="D9" s="182"/>
      <c r="E9" s="54"/>
      <c r="F9" s="54"/>
      <c r="G9" s="6" t="s">
        <v>89</v>
      </c>
    </row>
    <row r="10" spans="1:8" x14ac:dyDescent="0.25">
      <c r="A10" s="183"/>
      <c r="B10" s="58" t="s">
        <v>80</v>
      </c>
      <c r="C10" s="81" t="s">
        <v>1</v>
      </c>
      <c r="D10" s="184"/>
      <c r="E10" s="83"/>
      <c r="F10" s="83"/>
      <c r="G10" s="6"/>
    </row>
    <row r="11" spans="1:8" ht="22.2" customHeight="1" x14ac:dyDescent="0.25">
      <c r="A11" s="160" t="s">
        <v>137</v>
      </c>
      <c r="B11" s="33" t="s">
        <v>81</v>
      </c>
      <c r="C11" s="32" t="s">
        <v>5</v>
      </c>
      <c r="D11" s="181">
        <v>1</v>
      </c>
      <c r="E11" s="26"/>
      <c r="F11" s="26"/>
      <c r="G11" s="6"/>
    </row>
    <row r="12" spans="1:8" ht="24" customHeight="1" x14ac:dyDescent="0.25">
      <c r="A12" s="160" t="s">
        <v>138</v>
      </c>
      <c r="B12" s="33" t="s">
        <v>6</v>
      </c>
      <c r="C12" s="32" t="s">
        <v>5</v>
      </c>
      <c r="D12" s="181">
        <v>1</v>
      </c>
      <c r="E12" s="26"/>
      <c r="F12" s="26"/>
      <c r="G12" s="6"/>
    </row>
    <row r="13" spans="1:8" ht="21" customHeight="1" x14ac:dyDescent="0.25">
      <c r="A13" s="160" t="s">
        <v>139</v>
      </c>
      <c r="B13" s="33" t="s">
        <v>95</v>
      </c>
      <c r="C13" s="32" t="s">
        <v>5</v>
      </c>
      <c r="D13" s="181">
        <v>1</v>
      </c>
      <c r="E13" s="26"/>
      <c r="F13" s="26"/>
      <c r="G13" s="6"/>
    </row>
    <row r="14" spans="1:8" ht="24" customHeight="1" x14ac:dyDescent="0.25">
      <c r="A14" s="160" t="s">
        <v>288</v>
      </c>
      <c r="B14" s="33" t="s">
        <v>101</v>
      </c>
      <c r="C14" s="32" t="s">
        <v>5</v>
      </c>
      <c r="D14" s="181">
        <v>1</v>
      </c>
      <c r="E14" s="26"/>
      <c r="F14" s="26"/>
      <c r="G14" s="6"/>
    </row>
    <row r="15" spans="1:8" ht="24" customHeight="1" x14ac:dyDescent="0.25">
      <c r="A15" s="160" t="s">
        <v>289</v>
      </c>
      <c r="B15" s="33" t="s">
        <v>110</v>
      </c>
      <c r="C15" s="32" t="s">
        <v>5</v>
      </c>
      <c r="D15" s="181">
        <v>1</v>
      </c>
      <c r="E15" s="26"/>
      <c r="F15" s="26"/>
      <c r="G15" s="6" t="s">
        <v>40</v>
      </c>
    </row>
    <row r="16" spans="1:8" ht="24.6" customHeight="1" x14ac:dyDescent="0.25">
      <c r="A16" s="160" t="s">
        <v>290</v>
      </c>
      <c r="B16" s="33" t="s">
        <v>111</v>
      </c>
      <c r="C16" s="32" t="s">
        <v>5</v>
      </c>
      <c r="D16" s="181">
        <v>1</v>
      </c>
      <c r="E16" s="26"/>
      <c r="F16" s="26"/>
      <c r="G16" s="72" t="s">
        <v>5</v>
      </c>
      <c r="H16" s="9"/>
    </row>
    <row r="17" spans="1:7" ht="23.4" customHeight="1" x14ac:dyDescent="0.25">
      <c r="A17" s="160" t="s">
        <v>986</v>
      </c>
      <c r="B17" s="33" t="s">
        <v>52</v>
      </c>
      <c r="C17" s="32" t="s">
        <v>5</v>
      </c>
      <c r="D17" s="181">
        <v>1</v>
      </c>
      <c r="E17" s="26"/>
      <c r="F17" s="26"/>
      <c r="G17" s="72" t="s">
        <v>5</v>
      </c>
    </row>
    <row r="18" spans="1:7" ht="21" customHeight="1" x14ac:dyDescent="0.25">
      <c r="A18" s="163"/>
      <c r="B18" s="58" t="s">
        <v>112</v>
      </c>
      <c r="C18" s="57"/>
      <c r="D18" s="185"/>
      <c r="E18" s="54"/>
      <c r="F18" s="54"/>
      <c r="G18" s="6" t="s">
        <v>59</v>
      </c>
    </row>
    <row r="19" spans="1:7" ht="13.8" thickBot="1" x14ac:dyDescent="0.3">
      <c r="A19" s="186" t="s">
        <v>987</v>
      </c>
      <c r="B19" s="187" t="s">
        <v>113</v>
      </c>
      <c r="C19" s="188" t="s">
        <v>5</v>
      </c>
      <c r="D19" s="189">
        <v>1</v>
      </c>
      <c r="E19" s="26"/>
      <c r="F19" s="26"/>
      <c r="G19" s="6" t="s">
        <v>39</v>
      </c>
    </row>
    <row r="20" spans="1:7" ht="20.399999999999999" customHeight="1" x14ac:dyDescent="0.25">
      <c r="A20" s="32" t="s">
        <v>988</v>
      </c>
      <c r="B20" s="33" t="s">
        <v>114</v>
      </c>
      <c r="C20" s="32" t="s">
        <v>5</v>
      </c>
      <c r="D20" s="77">
        <v>1</v>
      </c>
      <c r="E20" s="26"/>
      <c r="F20" s="26"/>
      <c r="G20" s="6" t="s">
        <v>20</v>
      </c>
    </row>
    <row r="21" spans="1:7" ht="28.2" customHeight="1" x14ac:dyDescent="0.25">
      <c r="A21" s="32" t="s">
        <v>989</v>
      </c>
      <c r="B21" s="33" t="s">
        <v>115</v>
      </c>
      <c r="C21" s="32" t="s">
        <v>5</v>
      </c>
      <c r="D21" s="77">
        <v>1</v>
      </c>
      <c r="E21" s="26"/>
      <c r="F21" s="26"/>
      <c r="G21" s="6" t="s">
        <v>60</v>
      </c>
    </row>
    <row r="22" spans="1:7" ht="24.6" customHeight="1" x14ac:dyDescent="0.25">
      <c r="A22" s="23"/>
      <c r="B22" s="24" t="s">
        <v>82</v>
      </c>
      <c r="C22" s="39"/>
      <c r="D22" s="39"/>
      <c r="E22" s="41"/>
      <c r="F22" s="26"/>
      <c r="G22" s="6"/>
    </row>
    <row r="23" spans="1:7" x14ac:dyDescent="0.25">
      <c r="A23" s="12"/>
      <c r="B23" s="240" t="s">
        <v>105</v>
      </c>
      <c r="C23" s="240"/>
      <c r="D23" s="240"/>
      <c r="E23" s="240"/>
      <c r="F23" s="240"/>
    </row>
    <row r="24" spans="1:7" ht="26.4" x14ac:dyDescent="0.25">
      <c r="A24" s="66" t="s">
        <v>2</v>
      </c>
      <c r="B24" s="66" t="s">
        <v>11</v>
      </c>
      <c r="C24" s="66" t="s">
        <v>0</v>
      </c>
      <c r="D24" s="66" t="s">
        <v>51</v>
      </c>
      <c r="E24" s="66" t="s">
        <v>24</v>
      </c>
      <c r="F24" s="66" t="s">
        <v>58</v>
      </c>
      <c r="G24" s="7" t="s">
        <v>34</v>
      </c>
    </row>
    <row r="25" spans="1:7" ht="25.95" customHeight="1" x14ac:dyDescent="0.25">
      <c r="A25" s="23"/>
      <c r="B25" s="24" t="s">
        <v>41</v>
      </c>
      <c r="C25" s="39"/>
      <c r="D25" s="39"/>
      <c r="E25" s="39"/>
      <c r="F25" s="26"/>
    </row>
    <row r="26" spans="1:7" ht="20.399999999999999" customHeight="1" x14ac:dyDescent="0.25">
      <c r="A26" s="32" t="s">
        <v>990</v>
      </c>
      <c r="B26" s="33" t="s">
        <v>116</v>
      </c>
      <c r="C26" s="32" t="s">
        <v>5</v>
      </c>
      <c r="D26" s="77">
        <v>1</v>
      </c>
      <c r="E26" s="78"/>
      <c r="F26" s="26"/>
      <c r="G26" s="6" t="s">
        <v>25</v>
      </c>
    </row>
    <row r="27" spans="1:7" ht="21" customHeight="1" x14ac:dyDescent="0.25">
      <c r="A27" s="32" t="s">
        <v>991</v>
      </c>
      <c r="B27" s="33" t="s">
        <v>117</v>
      </c>
      <c r="C27" s="32" t="s">
        <v>5</v>
      </c>
      <c r="D27" s="77">
        <v>1</v>
      </c>
      <c r="E27" s="78"/>
      <c r="F27" s="26"/>
      <c r="G27" s="6" t="s">
        <v>38</v>
      </c>
    </row>
    <row r="28" spans="1:7" ht="27.6" customHeight="1" x14ac:dyDescent="0.25">
      <c r="A28" s="32" t="s">
        <v>992</v>
      </c>
      <c r="B28" s="33" t="s">
        <v>52</v>
      </c>
      <c r="C28" s="32" t="s">
        <v>5</v>
      </c>
      <c r="D28" s="77">
        <v>1</v>
      </c>
      <c r="E28" s="78"/>
      <c r="F28" s="26"/>
      <c r="G28" s="6" t="s">
        <v>42</v>
      </c>
    </row>
    <row r="29" spans="1:7" ht="25.2" customHeight="1" x14ac:dyDescent="0.25">
      <c r="A29" s="57" t="s">
        <v>99</v>
      </c>
      <c r="B29" s="58" t="s">
        <v>44</v>
      </c>
      <c r="C29" s="62" t="s">
        <v>1</v>
      </c>
      <c r="D29" s="84"/>
      <c r="E29" s="85"/>
      <c r="F29" s="54"/>
      <c r="G29" s="6"/>
    </row>
    <row r="30" spans="1:7" ht="26.4" x14ac:dyDescent="0.25">
      <c r="A30" s="32"/>
      <c r="B30" s="33" t="s">
        <v>45</v>
      </c>
      <c r="C30" s="32" t="s">
        <v>1</v>
      </c>
      <c r="D30" s="73"/>
      <c r="E30" s="74"/>
      <c r="F30" s="26"/>
      <c r="G30" s="6"/>
    </row>
    <row r="31" spans="1:7" ht="18" customHeight="1" x14ac:dyDescent="0.25">
      <c r="A31" s="62"/>
      <c r="B31" s="88" t="s">
        <v>100</v>
      </c>
      <c r="C31" s="81" t="s">
        <v>1</v>
      </c>
      <c r="D31" s="82"/>
      <c r="E31" s="89"/>
      <c r="F31" s="54"/>
      <c r="G31" s="6" t="s">
        <v>19</v>
      </c>
    </row>
    <row r="32" spans="1:7" ht="27.6" customHeight="1" x14ac:dyDescent="0.25">
      <c r="A32" s="32" t="s">
        <v>151</v>
      </c>
      <c r="B32" s="33" t="s">
        <v>118</v>
      </c>
      <c r="C32" s="32" t="s">
        <v>119</v>
      </c>
      <c r="D32" s="77">
        <v>9</v>
      </c>
      <c r="E32" s="78"/>
      <c r="F32" s="26"/>
      <c r="G32" s="6" t="s">
        <v>31</v>
      </c>
    </row>
    <row r="33" spans="1:8" ht="21" customHeight="1" x14ac:dyDescent="0.25">
      <c r="A33" s="57"/>
      <c r="B33" s="88" t="s">
        <v>80</v>
      </c>
      <c r="C33" s="81" t="s">
        <v>1</v>
      </c>
      <c r="D33" s="82"/>
      <c r="E33" s="89"/>
      <c r="F33" s="54"/>
      <c r="G33" s="6" t="s">
        <v>61</v>
      </c>
    </row>
    <row r="34" spans="1:8" ht="24" customHeight="1" x14ac:dyDescent="0.25">
      <c r="A34" s="32" t="s">
        <v>152</v>
      </c>
      <c r="B34" s="33" t="s">
        <v>81</v>
      </c>
      <c r="C34" s="32" t="s">
        <v>119</v>
      </c>
      <c r="D34" s="77">
        <v>9</v>
      </c>
      <c r="E34" s="78"/>
      <c r="F34" s="26"/>
      <c r="G34" s="6" t="s">
        <v>21</v>
      </c>
    </row>
    <row r="35" spans="1:8" ht="21.6" customHeight="1" x14ac:dyDescent="0.25">
      <c r="A35" s="32" t="s">
        <v>153</v>
      </c>
      <c r="B35" s="33" t="s">
        <v>6</v>
      </c>
      <c r="C35" s="32" t="s">
        <v>119</v>
      </c>
      <c r="D35" s="77">
        <v>9</v>
      </c>
      <c r="E35" s="79"/>
      <c r="F35" s="26"/>
      <c r="G35" s="6" t="s">
        <v>43</v>
      </c>
    </row>
    <row r="36" spans="1:8" ht="19.95" customHeight="1" x14ac:dyDescent="0.25">
      <c r="A36" s="32" t="s">
        <v>154</v>
      </c>
      <c r="B36" s="33" t="s">
        <v>95</v>
      </c>
      <c r="C36" s="32" t="s">
        <v>119</v>
      </c>
      <c r="D36" s="77">
        <v>9</v>
      </c>
      <c r="E36" s="79"/>
      <c r="F36" s="26"/>
      <c r="G36" s="6" t="s">
        <v>46</v>
      </c>
    </row>
    <row r="37" spans="1:8" ht="24.6" customHeight="1" x14ac:dyDescent="0.25">
      <c r="A37" s="32" t="s">
        <v>155</v>
      </c>
      <c r="B37" s="33" t="s">
        <v>101</v>
      </c>
      <c r="C37" s="32" t="s">
        <v>119</v>
      </c>
      <c r="D37" s="77">
        <v>9</v>
      </c>
      <c r="E37" s="78"/>
      <c r="F37" s="26"/>
      <c r="G37" s="6" t="s">
        <v>12</v>
      </c>
    </row>
    <row r="38" spans="1:8" ht="19.95" customHeight="1" x14ac:dyDescent="0.25">
      <c r="A38" s="32" t="s">
        <v>156</v>
      </c>
      <c r="B38" s="33" t="s">
        <v>37</v>
      </c>
      <c r="C38" s="32" t="s">
        <v>119</v>
      </c>
      <c r="D38" s="77">
        <v>9</v>
      </c>
      <c r="E38" s="78"/>
      <c r="F38" s="26"/>
      <c r="G38" s="6" t="s">
        <v>36</v>
      </c>
    </row>
    <row r="39" spans="1:8" ht="24.6" customHeight="1" x14ac:dyDescent="0.25">
      <c r="A39" s="32" t="s">
        <v>157</v>
      </c>
      <c r="B39" s="33" t="s">
        <v>90</v>
      </c>
      <c r="C39" s="32" t="s">
        <v>119</v>
      </c>
      <c r="D39" s="77">
        <v>9</v>
      </c>
      <c r="E39" s="78"/>
      <c r="F39" s="26"/>
      <c r="G39" s="6" t="s">
        <v>96</v>
      </c>
    </row>
    <row r="40" spans="1:8" ht="24" customHeight="1" x14ac:dyDescent="0.25">
      <c r="A40" s="32" t="s">
        <v>158</v>
      </c>
      <c r="B40" s="33" t="s">
        <v>52</v>
      </c>
      <c r="C40" s="32" t="s">
        <v>119</v>
      </c>
      <c r="D40" s="77">
        <v>9</v>
      </c>
      <c r="E40" s="78"/>
      <c r="F40" s="26"/>
      <c r="G40" s="6" t="s">
        <v>83</v>
      </c>
    </row>
    <row r="41" spans="1:8" ht="21" customHeight="1" x14ac:dyDescent="0.25">
      <c r="A41" s="57"/>
      <c r="B41" s="58" t="s">
        <v>120</v>
      </c>
      <c r="C41" s="57"/>
      <c r="D41" s="86"/>
      <c r="E41" s="90"/>
      <c r="F41" s="54"/>
      <c r="G41" s="6" t="s">
        <v>62</v>
      </c>
    </row>
    <row r="42" spans="1:8" ht="24" customHeight="1" x14ac:dyDescent="0.25">
      <c r="A42" s="32" t="s">
        <v>993</v>
      </c>
      <c r="B42" s="33" t="s">
        <v>53</v>
      </c>
      <c r="C42" s="32" t="s">
        <v>119</v>
      </c>
      <c r="D42" s="77">
        <v>9</v>
      </c>
      <c r="E42" s="78"/>
      <c r="F42" s="26"/>
      <c r="G42" s="6" t="s">
        <v>32</v>
      </c>
    </row>
    <row r="43" spans="1:8" s="5" customFormat="1" ht="23.4" customHeight="1" x14ac:dyDescent="0.25">
      <c r="A43" s="62"/>
      <c r="B43" s="58" t="s">
        <v>13</v>
      </c>
      <c r="C43" s="62"/>
      <c r="D43" s="91"/>
      <c r="E43" s="92"/>
      <c r="F43" s="54"/>
      <c r="G43" s="7" t="s">
        <v>63</v>
      </c>
      <c r="H43" s="7"/>
    </row>
    <row r="44" spans="1:8" ht="30.6" customHeight="1" x14ac:dyDescent="0.25">
      <c r="A44" s="32" t="s">
        <v>513</v>
      </c>
      <c r="B44" s="33" t="s">
        <v>121</v>
      </c>
      <c r="C44" s="32" t="s">
        <v>119</v>
      </c>
      <c r="D44" s="77">
        <v>9</v>
      </c>
      <c r="E44" s="78"/>
      <c r="F44" s="26"/>
      <c r="G44" s="6" t="s">
        <v>84</v>
      </c>
    </row>
    <row r="45" spans="1:8" ht="21" customHeight="1" x14ac:dyDescent="0.25">
      <c r="A45" s="32" t="s">
        <v>994</v>
      </c>
      <c r="B45" s="33" t="s">
        <v>122</v>
      </c>
      <c r="C45" s="32" t="s">
        <v>119</v>
      </c>
      <c r="D45" s="77">
        <v>9</v>
      </c>
      <c r="E45" s="78"/>
      <c r="F45" s="26"/>
      <c r="G45" s="6" t="s">
        <v>50</v>
      </c>
    </row>
    <row r="46" spans="1:8" ht="31.2" customHeight="1" x14ac:dyDescent="0.25">
      <c r="A46" s="23"/>
      <c r="B46" s="24" t="s">
        <v>123</v>
      </c>
      <c r="C46" s="39"/>
      <c r="D46" s="39"/>
      <c r="E46" s="39"/>
      <c r="F46" s="78"/>
      <c r="G46" s="6"/>
    </row>
  </sheetData>
  <mergeCells count="2">
    <mergeCell ref="B23:F23"/>
    <mergeCell ref="B1:F1"/>
  </mergeCells>
  <phoneticPr fontId="15" type="noConversion"/>
  <pageMargins left="0.59055118110236215" right="0.23622047244094485" top="0.4724409448818897" bottom="0.24015748031496059" header="0.31496062992125989" footer="0.31496062992125989"/>
  <pageSetup paperSize="9" scale="74"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46389-7698-4495-9748-B5A7C5DDFF9E}">
  <sheetPr>
    <pageSetUpPr fitToPage="1"/>
  </sheetPr>
  <dimension ref="A1:F260"/>
  <sheetViews>
    <sheetView view="pageBreakPreview" topLeftCell="A158" zoomScaleNormal="100" zoomScaleSheetLayoutView="100" zoomScalePageLayoutView="86" workbookViewId="0">
      <selection activeCell="B9" sqref="B9:C9"/>
    </sheetView>
  </sheetViews>
  <sheetFormatPr defaultColWidth="0.6640625" defaultRowHeight="13.2" x14ac:dyDescent="0.25"/>
  <cols>
    <col min="1" max="1" width="10.6640625" style="9" customWidth="1"/>
    <col min="2" max="2" width="54.6640625" style="18" customWidth="1"/>
    <col min="3" max="3" width="10.6640625" style="9" customWidth="1"/>
    <col min="4" max="4" width="14.33203125" style="9" customWidth="1"/>
    <col min="5" max="5" width="16.6640625" style="19" customWidth="1"/>
    <col min="6" max="6" width="28.5546875" style="20" customWidth="1"/>
    <col min="7" max="7" width="32.6640625" style="8" customWidth="1"/>
    <col min="8" max="16384" width="0.6640625" style="8"/>
  </cols>
  <sheetData>
    <row r="1" spans="1:6" ht="26.4" x14ac:dyDescent="0.25">
      <c r="A1" s="154" t="s">
        <v>2</v>
      </c>
      <c r="B1" s="155" t="s">
        <v>11</v>
      </c>
      <c r="C1" s="155" t="s">
        <v>0</v>
      </c>
      <c r="D1" s="156" t="s">
        <v>51</v>
      </c>
      <c r="E1" s="66" t="s">
        <v>24</v>
      </c>
      <c r="F1" s="66" t="s">
        <v>58</v>
      </c>
    </row>
    <row r="2" spans="1:6" x14ac:dyDescent="0.25">
      <c r="A2" s="143" t="s">
        <v>1</v>
      </c>
      <c r="B2" s="29" t="s">
        <v>348</v>
      </c>
      <c r="C2" s="28" t="s">
        <v>1</v>
      </c>
      <c r="D2" s="157"/>
      <c r="E2" s="31"/>
      <c r="F2" s="15"/>
    </row>
    <row r="3" spans="1:6" x14ac:dyDescent="0.25">
      <c r="A3" s="158" t="s">
        <v>124</v>
      </c>
      <c r="B3" s="58" t="s">
        <v>125</v>
      </c>
      <c r="C3" s="62" t="s">
        <v>1</v>
      </c>
      <c r="D3" s="159"/>
      <c r="E3" s="64"/>
      <c r="F3" s="65"/>
    </row>
    <row r="4" spans="1:6" ht="22.95" customHeight="1" x14ac:dyDescent="0.25">
      <c r="A4" s="160" t="s">
        <v>128</v>
      </c>
      <c r="B4" s="33" t="s">
        <v>126</v>
      </c>
      <c r="C4" s="32" t="s">
        <v>5</v>
      </c>
      <c r="D4" s="161">
        <v>1</v>
      </c>
      <c r="E4" s="25"/>
      <c r="F4" s="26"/>
    </row>
    <row r="5" spans="1:6" ht="26.4" x14ac:dyDescent="0.25">
      <c r="A5" s="160" t="s">
        <v>137</v>
      </c>
      <c r="B5" s="33" t="s">
        <v>127</v>
      </c>
      <c r="C5" s="32" t="s">
        <v>129</v>
      </c>
      <c r="D5" s="162">
        <v>31250</v>
      </c>
      <c r="E5" s="35"/>
      <c r="F5" s="26"/>
    </row>
    <row r="6" spans="1:6" ht="17.399999999999999" customHeight="1" x14ac:dyDescent="0.25">
      <c r="A6" s="163"/>
      <c r="B6" s="58" t="s">
        <v>130</v>
      </c>
      <c r="C6" s="57"/>
      <c r="D6" s="164"/>
      <c r="E6" s="53"/>
      <c r="F6" s="54"/>
    </row>
    <row r="7" spans="1:6" ht="18.600000000000001" customHeight="1" x14ac:dyDescent="0.25">
      <c r="A7" s="163"/>
      <c r="B7" s="58" t="s">
        <v>131</v>
      </c>
      <c r="C7" s="57" t="s">
        <v>1</v>
      </c>
      <c r="D7" s="165"/>
      <c r="E7" s="60"/>
      <c r="F7" s="54"/>
    </row>
    <row r="8" spans="1:6" ht="26.4" x14ac:dyDescent="0.25">
      <c r="A8" s="160" t="s">
        <v>138</v>
      </c>
      <c r="B8" s="33" t="s">
        <v>132</v>
      </c>
      <c r="C8" s="32" t="s">
        <v>129</v>
      </c>
      <c r="D8" s="162">
        <v>5000</v>
      </c>
      <c r="E8" s="35"/>
      <c r="F8" s="26"/>
    </row>
    <row r="9" spans="1:6" ht="23.4" customHeight="1" x14ac:dyDescent="0.25">
      <c r="A9" s="163"/>
      <c r="B9" s="58" t="s">
        <v>134</v>
      </c>
      <c r="C9" s="57"/>
      <c r="D9" s="164"/>
      <c r="E9" s="53"/>
      <c r="F9" s="54"/>
    </row>
    <row r="10" spans="1:6" ht="26.4" x14ac:dyDescent="0.25">
      <c r="A10" s="160" t="s">
        <v>139</v>
      </c>
      <c r="B10" s="33" t="s">
        <v>135</v>
      </c>
      <c r="C10" s="32" t="s">
        <v>278</v>
      </c>
      <c r="D10" s="162">
        <v>53</v>
      </c>
      <c r="E10" s="35"/>
      <c r="F10" s="26"/>
    </row>
    <row r="11" spans="1:6" ht="26.4" x14ac:dyDescent="0.25">
      <c r="A11" s="163"/>
      <c r="B11" s="58" t="s">
        <v>140</v>
      </c>
      <c r="C11" s="57"/>
      <c r="D11" s="165"/>
      <c r="E11" s="60"/>
      <c r="F11" s="54"/>
    </row>
    <row r="12" spans="1:6" ht="66" x14ac:dyDescent="0.25">
      <c r="A12" s="160"/>
      <c r="B12" s="33" t="s">
        <v>279</v>
      </c>
      <c r="C12" s="32"/>
      <c r="D12" s="162"/>
      <c r="E12" s="35"/>
      <c r="F12" s="26"/>
    </row>
    <row r="13" spans="1:6" ht="19.95" customHeight="1" x14ac:dyDescent="0.25">
      <c r="A13" s="201">
        <f>1+1</f>
        <v>2</v>
      </c>
      <c r="B13" s="51" t="s">
        <v>349</v>
      </c>
      <c r="C13" s="52"/>
      <c r="D13" s="196"/>
      <c r="E13" s="53"/>
      <c r="F13" s="54"/>
    </row>
    <row r="14" spans="1:6" ht="24.6" customHeight="1" x14ac:dyDescent="0.25">
      <c r="A14" s="192">
        <f t="shared" ref="A14:A19" si="0">A13+0.1</f>
        <v>2.1</v>
      </c>
      <c r="B14" s="37" t="s">
        <v>350</v>
      </c>
      <c r="C14" s="23" t="s">
        <v>86</v>
      </c>
      <c r="D14" s="195">
        <v>1</v>
      </c>
      <c r="E14" s="35"/>
      <c r="F14" s="26"/>
    </row>
    <row r="15" spans="1:6" ht="39.6" x14ac:dyDescent="0.25">
      <c r="A15" s="192">
        <f t="shared" si="0"/>
        <v>2.2000000000000002</v>
      </c>
      <c r="B15" s="37" t="s">
        <v>351</v>
      </c>
      <c r="C15" s="23" t="s">
        <v>86</v>
      </c>
      <c r="D15" s="195">
        <v>1</v>
      </c>
      <c r="E15" s="31"/>
      <c r="F15" s="26"/>
    </row>
    <row r="16" spans="1:6" ht="44.4" customHeight="1" x14ac:dyDescent="0.25">
      <c r="A16" s="192">
        <f t="shared" si="0"/>
        <v>2.3000000000000003</v>
      </c>
      <c r="B16" s="37" t="s">
        <v>147</v>
      </c>
      <c r="C16" s="23" t="s">
        <v>86</v>
      </c>
      <c r="D16" s="195">
        <v>1</v>
      </c>
      <c r="E16" s="25"/>
      <c r="F16" s="26"/>
    </row>
    <row r="17" spans="1:6" ht="33.6" customHeight="1" x14ac:dyDescent="0.25">
      <c r="A17" s="192">
        <f t="shared" si="0"/>
        <v>2.4000000000000004</v>
      </c>
      <c r="B17" s="37" t="s">
        <v>148</v>
      </c>
      <c r="C17" s="23" t="s">
        <v>86</v>
      </c>
      <c r="D17" s="195">
        <v>1</v>
      </c>
      <c r="E17" s="35"/>
      <c r="F17" s="26"/>
    </row>
    <row r="18" spans="1:6" ht="37.950000000000003" customHeight="1" x14ac:dyDescent="0.25">
      <c r="A18" s="192">
        <f t="shared" si="0"/>
        <v>2.5000000000000004</v>
      </c>
      <c r="B18" s="37" t="s">
        <v>149</v>
      </c>
      <c r="C18" s="23" t="s">
        <v>86</v>
      </c>
      <c r="D18" s="195">
        <v>1</v>
      </c>
      <c r="E18" s="35"/>
      <c r="F18" s="26"/>
    </row>
    <row r="19" spans="1:6" ht="22.95" customHeight="1" thickBot="1" x14ac:dyDescent="0.3">
      <c r="A19" s="202">
        <f t="shared" si="0"/>
        <v>2.6000000000000005</v>
      </c>
      <c r="B19" s="198" t="s">
        <v>150</v>
      </c>
      <c r="C19" s="199" t="s">
        <v>86</v>
      </c>
      <c r="D19" s="200">
        <v>1</v>
      </c>
      <c r="E19" s="35"/>
      <c r="F19" s="26"/>
    </row>
    <row r="20" spans="1:6" ht="19.95" customHeight="1" x14ac:dyDescent="0.25">
      <c r="A20" s="107">
        <f>A13+1</f>
        <v>3</v>
      </c>
      <c r="B20" s="51" t="s">
        <v>352</v>
      </c>
      <c r="C20" s="52"/>
      <c r="D20" s="52"/>
      <c r="E20" s="53"/>
      <c r="F20" s="54"/>
    </row>
    <row r="21" spans="1:6" ht="23.4" customHeight="1" x14ac:dyDescent="0.25">
      <c r="A21" s="36">
        <f t="shared" ref="A21:A26" si="1">A20+0.1</f>
        <v>3.1</v>
      </c>
      <c r="B21" s="37" t="s">
        <v>350</v>
      </c>
      <c r="C21" s="23" t="s">
        <v>86</v>
      </c>
      <c r="D21" s="23">
        <v>1</v>
      </c>
      <c r="E21" s="35"/>
      <c r="F21" s="26"/>
    </row>
    <row r="22" spans="1:6" ht="39.6" x14ac:dyDescent="0.25">
      <c r="A22" s="36">
        <f t="shared" si="1"/>
        <v>3.2</v>
      </c>
      <c r="B22" s="37" t="s">
        <v>353</v>
      </c>
      <c r="C22" s="23" t="s">
        <v>86</v>
      </c>
      <c r="D22" s="23">
        <v>1</v>
      </c>
      <c r="E22" s="35"/>
      <c r="F22" s="26"/>
    </row>
    <row r="23" spans="1:6" ht="43.2" customHeight="1" x14ac:dyDescent="0.25">
      <c r="A23" s="36">
        <f t="shared" si="1"/>
        <v>3.3000000000000003</v>
      </c>
      <c r="B23" s="37" t="s">
        <v>147</v>
      </c>
      <c r="C23" s="23" t="s">
        <v>86</v>
      </c>
      <c r="D23" s="23">
        <v>1</v>
      </c>
      <c r="E23" s="35"/>
      <c r="F23" s="26"/>
    </row>
    <row r="24" spans="1:6" ht="33.6" customHeight="1" x14ac:dyDescent="0.25">
      <c r="A24" s="36">
        <f t="shared" si="1"/>
        <v>3.4000000000000004</v>
      </c>
      <c r="B24" s="37" t="s">
        <v>148</v>
      </c>
      <c r="C24" s="23" t="s">
        <v>86</v>
      </c>
      <c r="D24" s="23">
        <v>1</v>
      </c>
      <c r="E24" s="35"/>
      <c r="F24" s="26"/>
    </row>
    <row r="25" spans="1:6" ht="31.95" customHeight="1" x14ac:dyDescent="0.25">
      <c r="A25" s="36">
        <f t="shared" si="1"/>
        <v>3.5000000000000004</v>
      </c>
      <c r="B25" s="37" t="s">
        <v>149</v>
      </c>
      <c r="C25" s="23" t="s">
        <v>86</v>
      </c>
      <c r="D25" s="23">
        <v>1</v>
      </c>
      <c r="E25" s="35"/>
      <c r="F25" s="26"/>
    </row>
    <row r="26" spans="1:6" ht="27.6" customHeight="1" x14ac:dyDescent="0.25">
      <c r="A26" s="36">
        <f t="shared" si="1"/>
        <v>3.6000000000000005</v>
      </c>
      <c r="B26" s="37" t="s">
        <v>150</v>
      </c>
      <c r="C26" s="23" t="s">
        <v>86</v>
      </c>
      <c r="D26" s="23">
        <v>1</v>
      </c>
      <c r="E26" s="35"/>
      <c r="F26" s="26"/>
    </row>
    <row r="27" spans="1:6" ht="19.2" customHeight="1" x14ac:dyDescent="0.25">
      <c r="A27" s="107">
        <f>A20+1</f>
        <v>4</v>
      </c>
      <c r="B27" s="51" t="s">
        <v>354</v>
      </c>
      <c r="C27" s="52"/>
      <c r="D27" s="52"/>
      <c r="E27" s="53"/>
      <c r="F27" s="54"/>
    </row>
    <row r="28" spans="1:6" ht="21.6" customHeight="1" x14ac:dyDescent="0.25">
      <c r="A28" s="36">
        <f t="shared" ref="A28:A33" si="2">A27+0.1</f>
        <v>4.0999999999999996</v>
      </c>
      <c r="B28" s="37" t="s">
        <v>350</v>
      </c>
      <c r="C28" s="23" t="s">
        <v>86</v>
      </c>
      <c r="D28" s="23">
        <v>1</v>
      </c>
      <c r="E28" s="35"/>
      <c r="F28" s="26"/>
    </row>
    <row r="29" spans="1:6" ht="39.6" x14ac:dyDescent="0.25">
      <c r="A29" s="36">
        <f t="shared" si="2"/>
        <v>4.1999999999999993</v>
      </c>
      <c r="B29" s="37" t="s">
        <v>355</v>
      </c>
      <c r="C29" s="23" t="s">
        <v>86</v>
      </c>
      <c r="D29" s="23">
        <v>1</v>
      </c>
      <c r="E29" s="35"/>
      <c r="F29" s="26"/>
    </row>
    <row r="30" spans="1:6" ht="39.6" x14ac:dyDescent="0.25">
      <c r="A30" s="36">
        <f t="shared" si="2"/>
        <v>4.2999999999999989</v>
      </c>
      <c r="B30" s="37" t="s">
        <v>147</v>
      </c>
      <c r="C30" s="23" t="s">
        <v>86</v>
      </c>
      <c r="D30" s="23">
        <v>1</v>
      </c>
      <c r="E30" s="35"/>
      <c r="F30" s="26"/>
    </row>
    <row r="31" spans="1:6" ht="30.6" customHeight="1" x14ac:dyDescent="0.25">
      <c r="A31" s="36">
        <f t="shared" si="2"/>
        <v>4.3999999999999986</v>
      </c>
      <c r="B31" s="37" t="s">
        <v>148</v>
      </c>
      <c r="C31" s="23" t="s">
        <v>86</v>
      </c>
      <c r="D31" s="23">
        <v>1</v>
      </c>
      <c r="E31" s="35"/>
      <c r="F31" s="26"/>
    </row>
    <row r="32" spans="1:6" ht="28.95" customHeight="1" x14ac:dyDescent="0.25">
      <c r="A32" s="36">
        <f t="shared" si="2"/>
        <v>4.4999999999999982</v>
      </c>
      <c r="B32" s="37" t="s">
        <v>149</v>
      </c>
      <c r="C32" s="23" t="s">
        <v>86</v>
      </c>
      <c r="D32" s="23">
        <v>1</v>
      </c>
      <c r="E32" s="35"/>
      <c r="F32" s="26"/>
    </row>
    <row r="33" spans="1:6" ht="24" customHeight="1" x14ac:dyDescent="0.25">
      <c r="A33" s="36">
        <f t="shared" si="2"/>
        <v>4.5999999999999979</v>
      </c>
      <c r="B33" s="37" t="s">
        <v>150</v>
      </c>
      <c r="C33" s="23" t="s">
        <v>86</v>
      </c>
      <c r="D33" s="23">
        <v>1</v>
      </c>
      <c r="E33" s="35"/>
      <c r="F33" s="26"/>
    </row>
    <row r="34" spans="1:6" ht="23.4" customHeight="1" x14ac:dyDescent="0.25">
      <c r="A34" s="23"/>
      <c r="B34" s="24" t="s">
        <v>82</v>
      </c>
      <c r="C34" s="23"/>
      <c r="D34" s="23"/>
      <c r="E34" s="25"/>
      <c r="F34" s="26"/>
    </row>
    <row r="35" spans="1:6" x14ac:dyDescent="0.25">
      <c r="A35" s="12"/>
      <c r="B35" s="240" t="s">
        <v>76</v>
      </c>
      <c r="C35" s="240"/>
      <c r="D35" s="240"/>
      <c r="E35" s="240"/>
      <c r="F35" s="240"/>
    </row>
    <row r="36" spans="1:6" ht="26.4" x14ac:dyDescent="0.25">
      <c r="A36" s="66" t="s">
        <v>2</v>
      </c>
      <c r="B36" s="66" t="s">
        <v>11</v>
      </c>
      <c r="C36" s="66" t="s">
        <v>0</v>
      </c>
      <c r="D36" s="66" t="s">
        <v>51</v>
      </c>
      <c r="E36" s="67" t="s">
        <v>24</v>
      </c>
      <c r="F36" s="67" t="s">
        <v>58</v>
      </c>
    </row>
    <row r="37" spans="1:6" ht="27.6" customHeight="1" x14ac:dyDescent="0.25">
      <c r="A37" s="23"/>
      <c r="B37" s="24" t="s">
        <v>41</v>
      </c>
      <c r="C37" s="23"/>
      <c r="D37" s="23"/>
      <c r="E37" s="25"/>
      <c r="F37" s="26"/>
    </row>
    <row r="38" spans="1:6" ht="21.6" customHeight="1" x14ac:dyDescent="0.25">
      <c r="A38" s="134" t="s">
        <v>985</v>
      </c>
      <c r="B38" s="51" t="s">
        <v>356</v>
      </c>
      <c r="C38" s="52"/>
      <c r="D38" s="52"/>
      <c r="E38" s="53"/>
      <c r="F38" s="54"/>
    </row>
    <row r="39" spans="1:6" ht="21.6" customHeight="1" x14ac:dyDescent="0.25">
      <c r="A39" s="36">
        <f t="shared" ref="A39:A44" si="3">A38+0.1</f>
        <v>5.0999999999999996</v>
      </c>
      <c r="B39" s="37" t="s">
        <v>350</v>
      </c>
      <c r="C39" s="23" t="s">
        <v>86</v>
      </c>
      <c r="D39" s="23">
        <v>1</v>
      </c>
      <c r="E39" s="35"/>
      <c r="F39" s="26"/>
    </row>
    <row r="40" spans="1:6" ht="39.6" x14ac:dyDescent="0.25">
      <c r="A40" s="36">
        <f t="shared" si="3"/>
        <v>5.1999999999999993</v>
      </c>
      <c r="B40" s="37" t="s">
        <v>355</v>
      </c>
      <c r="C40" s="23" t="s">
        <v>86</v>
      </c>
      <c r="D40" s="23">
        <v>1</v>
      </c>
      <c r="E40" s="31"/>
      <c r="F40" s="26"/>
    </row>
    <row r="41" spans="1:6" ht="44.4" customHeight="1" x14ac:dyDescent="0.25">
      <c r="A41" s="36">
        <f t="shared" si="3"/>
        <v>5.2999999999999989</v>
      </c>
      <c r="B41" s="37" t="s">
        <v>147</v>
      </c>
      <c r="C41" s="23" t="s">
        <v>86</v>
      </c>
      <c r="D41" s="23">
        <v>1</v>
      </c>
      <c r="E41" s="25"/>
      <c r="F41" s="26"/>
    </row>
    <row r="42" spans="1:6" ht="35.4" customHeight="1" x14ac:dyDescent="0.25">
      <c r="A42" s="36">
        <f t="shared" si="3"/>
        <v>5.3999999999999986</v>
      </c>
      <c r="B42" s="37" t="s">
        <v>148</v>
      </c>
      <c r="C42" s="23" t="s">
        <v>86</v>
      </c>
      <c r="D42" s="23">
        <v>1</v>
      </c>
      <c r="E42" s="35"/>
      <c r="F42" s="26"/>
    </row>
    <row r="43" spans="1:6" ht="36" customHeight="1" x14ac:dyDescent="0.25">
      <c r="A43" s="36">
        <f t="shared" si="3"/>
        <v>5.4999999999999982</v>
      </c>
      <c r="B43" s="37" t="s">
        <v>149</v>
      </c>
      <c r="C43" s="23" t="s">
        <v>86</v>
      </c>
      <c r="D43" s="23">
        <v>1</v>
      </c>
      <c r="E43" s="35"/>
      <c r="F43" s="26"/>
    </row>
    <row r="44" spans="1:6" ht="20.399999999999999" customHeight="1" x14ac:dyDescent="0.25">
      <c r="A44" s="36">
        <f t="shared" si="3"/>
        <v>5.5999999999999979</v>
      </c>
      <c r="B44" s="37" t="s">
        <v>150</v>
      </c>
      <c r="C44" s="23" t="s">
        <v>86</v>
      </c>
      <c r="D44" s="23">
        <v>1</v>
      </c>
      <c r="E44" s="35"/>
      <c r="F44" s="26"/>
    </row>
    <row r="45" spans="1:6" ht="22.95" customHeight="1" x14ac:dyDescent="0.25">
      <c r="A45" s="134">
        <f>A38+1</f>
        <v>6</v>
      </c>
      <c r="B45" s="51" t="s">
        <v>357</v>
      </c>
      <c r="C45" s="52"/>
      <c r="D45" s="52"/>
      <c r="E45" s="53"/>
      <c r="F45" s="54"/>
    </row>
    <row r="46" spans="1:6" ht="28.2" customHeight="1" x14ac:dyDescent="0.25">
      <c r="A46" s="36">
        <f t="shared" ref="A46:A51" si="4">A45+0.1</f>
        <v>6.1</v>
      </c>
      <c r="B46" s="37" t="s">
        <v>350</v>
      </c>
      <c r="C46" s="23" t="s">
        <v>86</v>
      </c>
      <c r="D46" s="23">
        <v>1</v>
      </c>
      <c r="E46" s="35"/>
      <c r="F46" s="26"/>
    </row>
    <row r="47" spans="1:6" ht="39.6" x14ac:dyDescent="0.25">
      <c r="A47" s="36">
        <f t="shared" si="4"/>
        <v>6.1999999999999993</v>
      </c>
      <c r="B47" s="37" t="s">
        <v>355</v>
      </c>
      <c r="C47" s="23" t="s">
        <v>86</v>
      </c>
      <c r="D47" s="23">
        <v>1</v>
      </c>
      <c r="E47" s="31"/>
      <c r="F47" s="26"/>
    </row>
    <row r="48" spans="1:6" ht="46.95" customHeight="1" x14ac:dyDescent="0.25">
      <c r="A48" s="36">
        <f t="shared" si="4"/>
        <v>6.2999999999999989</v>
      </c>
      <c r="B48" s="37" t="s">
        <v>147</v>
      </c>
      <c r="C48" s="23" t="s">
        <v>86</v>
      </c>
      <c r="D48" s="23">
        <v>1</v>
      </c>
      <c r="E48" s="25"/>
      <c r="F48" s="26"/>
    </row>
    <row r="49" spans="1:6" ht="34.950000000000003" customHeight="1" x14ac:dyDescent="0.25">
      <c r="A49" s="36">
        <f t="shared" si="4"/>
        <v>6.3999999999999986</v>
      </c>
      <c r="B49" s="37" t="s">
        <v>148</v>
      </c>
      <c r="C49" s="23" t="s">
        <v>86</v>
      </c>
      <c r="D49" s="23">
        <v>1</v>
      </c>
      <c r="E49" s="35"/>
      <c r="F49" s="26"/>
    </row>
    <row r="50" spans="1:6" ht="33.6" customHeight="1" x14ac:dyDescent="0.25">
      <c r="A50" s="36">
        <f t="shared" si="4"/>
        <v>6.4999999999999982</v>
      </c>
      <c r="B50" s="37" t="s">
        <v>149</v>
      </c>
      <c r="C50" s="23" t="s">
        <v>86</v>
      </c>
      <c r="D50" s="23">
        <v>1</v>
      </c>
      <c r="E50" s="35"/>
      <c r="F50" s="26"/>
    </row>
    <row r="51" spans="1:6" ht="21" customHeight="1" x14ac:dyDescent="0.25">
      <c r="A51" s="36">
        <f t="shared" si="4"/>
        <v>6.5999999999999979</v>
      </c>
      <c r="B51" s="37" t="s">
        <v>150</v>
      </c>
      <c r="C51" s="23" t="s">
        <v>86</v>
      </c>
      <c r="D51" s="23">
        <v>1</v>
      </c>
      <c r="E51" s="35"/>
      <c r="F51" s="26"/>
    </row>
    <row r="52" spans="1:6" ht="24.6" customHeight="1" x14ac:dyDescent="0.25">
      <c r="A52" s="107">
        <f>A45+1</f>
        <v>7</v>
      </c>
      <c r="B52" s="51" t="s">
        <v>358</v>
      </c>
      <c r="C52" s="52"/>
      <c r="D52" s="52"/>
      <c r="E52" s="53"/>
      <c r="F52" s="54"/>
    </row>
    <row r="53" spans="1:6" ht="26.4" customHeight="1" x14ac:dyDescent="0.25">
      <c r="A53" s="36">
        <f t="shared" ref="A53:A58" si="5">A52+0.1</f>
        <v>7.1</v>
      </c>
      <c r="B53" s="37" t="s">
        <v>350</v>
      </c>
      <c r="C53" s="23" t="s">
        <v>86</v>
      </c>
      <c r="D53" s="23">
        <v>1</v>
      </c>
      <c r="E53" s="35"/>
      <c r="F53" s="26"/>
    </row>
    <row r="54" spans="1:6" ht="39.6" x14ac:dyDescent="0.25">
      <c r="A54" s="36">
        <f t="shared" si="5"/>
        <v>7.1999999999999993</v>
      </c>
      <c r="B54" s="37" t="s">
        <v>359</v>
      </c>
      <c r="C54" s="23" t="s">
        <v>86</v>
      </c>
      <c r="D54" s="23">
        <v>1</v>
      </c>
      <c r="E54" s="35"/>
      <c r="F54" s="26"/>
    </row>
    <row r="55" spans="1:6" ht="45" customHeight="1" x14ac:dyDescent="0.25">
      <c r="A55" s="36">
        <f t="shared" si="5"/>
        <v>7.2999999999999989</v>
      </c>
      <c r="B55" s="37" t="s">
        <v>147</v>
      </c>
      <c r="C55" s="23" t="s">
        <v>86</v>
      </c>
      <c r="D55" s="23">
        <v>1</v>
      </c>
      <c r="E55" s="35"/>
      <c r="F55" s="26"/>
    </row>
    <row r="56" spans="1:6" ht="31.2" customHeight="1" x14ac:dyDescent="0.25">
      <c r="A56" s="36">
        <f t="shared" si="5"/>
        <v>7.3999999999999986</v>
      </c>
      <c r="B56" s="37" t="s">
        <v>148</v>
      </c>
      <c r="C56" s="23" t="s">
        <v>86</v>
      </c>
      <c r="D56" s="23">
        <v>1</v>
      </c>
      <c r="E56" s="35"/>
      <c r="F56" s="26"/>
    </row>
    <row r="57" spans="1:6" ht="33.6" customHeight="1" x14ac:dyDescent="0.25">
      <c r="A57" s="36">
        <f t="shared" si="5"/>
        <v>7.4999999999999982</v>
      </c>
      <c r="B57" s="37" t="s">
        <v>149</v>
      </c>
      <c r="C57" s="23" t="s">
        <v>86</v>
      </c>
      <c r="D57" s="23">
        <v>1</v>
      </c>
      <c r="E57" s="35"/>
      <c r="F57" s="26"/>
    </row>
    <row r="58" spans="1:6" ht="23.4" customHeight="1" x14ac:dyDescent="0.25">
      <c r="A58" s="36">
        <f t="shared" si="5"/>
        <v>7.5999999999999979</v>
      </c>
      <c r="B58" s="37" t="s">
        <v>150</v>
      </c>
      <c r="C58" s="23" t="s">
        <v>86</v>
      </c>
      <c r="D58" s="23">
        <v>1</v>
      </c>
      <c r="E58" s="35"/>
      <c r="F58" s="26"/>
    </row>
    <row r="59" spans="1:6" ht="18" customHeight="1" x14ac:dyDescent="0.25">
      <c r="A59" s="107">
        <f>A52+1</f>
        <v>8</v>
      </c>
      <c r="B59" s="51" t="s">
        <v>360</v>
      </c>
      <c r="C59" s="52"/>
      <c r="D59" s="52"/>
      <c r="E59" s="53"/>
      <c r="F59" s="54"/>
    </row>
    <row r="60" spans="1:6" ht="22.95" customHeight="1" x14ac:dyDescent="0.25">
      <c r="A60" s="36">
        <f t="shared" ref="A60:A65" si="6">A59+0.1</f>
        <v>8.1</v>
      </c>
      <c r="B60" s="37" t="s">
        <v>350</v>
      </c>
      <c r="C60" s="23" t="s">
        <v>86</v>
      </c>
      <c r="D60" s="23">
        <v>1</v>
      </c>
      <c r="E60" s="35"/>
      <c r="F60" s="26"/>
    </row>
    <row r="61" spans="1:6" ht="39.6" x14ac:dyDescent="0.25">
      <c r="A61" s="36">
        <f t="shared" si="6"/>
        <v>8.1999999999999993</v>
      </c>
      <c r="B61" s="37" t="s">
        <v>361</v>
      </c>
      <c r="C61" s="23" t="s">
        <v>86</v>
      </c>
      <c r="D61" s="23">
        <v>1</v>
      </c>
      <c r="E61" s="35"/>
      <c r="F61" s="26"/>
    </row>
    <row r="62" spans="1:6" ht="42.6" customHeight="1" x14ac:dyDescent="0.25">
      <c r="A62" s="36">
        <f t="shared" si="6"/>
        <v>8.2999999999999989</v>
      </c>
      <c r="B62" s="37" t="s">
        <v>147</v>
      </c>
      <c r="C62" s="23" t="s">
        <v>86</v>
      </c>
      <c r="D62" s="23">
        <v>1</v>
      </c>
      <c r="E62" s="35"/>
      <c r="F62" s="26"/>
    </row>
    <row r="63" spans="1:6" ht="37.950000000000003" customHeight="1" x14ac:dyDescent="0.25">
      <c r="A63" s="36">
        <f t="shared" si="6"/>
        <v>8.3999999999999986</v>
      </c>
      <c r="B63" s="37" t="s">
        <v>148</v>
      </c>
      <c r="C63" s="23" t="s">
        <v>86</v>
      </c>
      <c r="D63" s="23">
        <v>1</v>
      </c>
      <c r="E63" s="35"/>
      <c r="F63" s="26"/>
    </row>
    <row r="64" spans="1:6" ht="34.200000000000003" customHeight="1" x14ac:dyDescent="0.25">
      <c r="A64" s="36">
        <f t="shared" si="6"/>
        <v>8.4999999999999982</v>
      </c>
      <c r="B64" s="37" t="s">
        <v>149</v>
      </c>
      <c r="C64" s="23" t="s">
        <v>86</v>
      </c>
      <c r="D64" s="23">
        <v>1</v>
      </c>
      <c r="E64" s="35"/>
      <c r="F64" s="26"/>
    </row>
    <row r="65" spans="1:6" ht="24" customHeight="1" x14ac:dyDescent="0.25">
      <c r="A65" s="36">
        <f t="shared" si="6"/>
        <v>8.5999999999999979</v>
      </c>
      <c r="B65" s="37" t="s">
        <v>150</v>
      </c>
      <c r="C65" s="23" t="s">
        <v>86</v>
      </c>
      <c r="D65" s="23">
        <v>1</v>
      </c>
      <c r="E65" s="35"/>
      <c r="F65" s="26"/>
    </row>
    <row r="66" spans="1:6" ht="23.4" customHeight="1" x14ac:dyDescent="0.25">
      <c r="A66" s="23"/>
      <c r="B66" s="24" t="s">
        <v>82</v>
      </c>
      <c r="C66" s="23"/>
      <c r="D66" s="23"/>
      <c r="E66" s="25"/>
      <c r="F66" s="26"/>
    </row>
    <row r="67" spans="1:6" x14ac:dyDescent="0.25">
      <c r="A67" s="241" t="s">
        <v>47</v>
      </c>
      <c r="B67" s="241"/>
      <c r="C67" s="241"/>
      <c r="D67" s="241"/>
      <c r="E67" s="241"/>
      <c r="F67" s="241"/>
    </row>
    <row r="68" spans="1:6" ht="26.4" x14ac:dyDescent="0.25">
      <c r="A68" s="66" t="s">
        <v>2</v>
      </c>
      <c r="B68" s="66" t="s">
        <v>11</v>
      </c>
      <c r="C68" s="66" t="s">
        <v>0</v>
      </c>
      <c r="D68" s="66" t="s">
        <v>51</v>
      </c>
      <c r="E68" s="67" t="s">
        <v>24</v>
      </c>
      <c r="F68" s="67" t="s">
        <v>58</v>
      </c>
    </row>
    <row r="69" spans="1:6" ht="22.95" customHeight="1" x14ac:dyDescent="0.25">
      <c r="A69" s="23"/>
      <c r="B69" s="24" t="s">
        <v>41</v>
      </c>
      <c r="C69" s="23"/>
      <c r="D69" s="23"/>
      <c r="E69" s="25"/>
      <c r="F69" s="26"/>
    </row>
    <row r="70" spans="1:6" ht="20.399999999999999" customHeight="1" x14ac:dyDescent="0.25">
      <c r="A70" s="107">
        <f>A59+1</f>
        <v>9</v>
      </c>
      <c r="B70" s="51" t="s">
        <v>362</v>
      </c>
      <c r="C70" s="52"/>
      <c r="D70" s="52"/>
      <c r="E70" s="53"/>
      <c r="F70" s="54"/>
    </row>
    <row r="71" spans="1:6" ht="27.6" customHeight="1" x14ac:dyDescent="0.25">
      <c r="A71" s="36">
        <f t="shared" ref="A71:A76" si="7">A70+0.1</f>
        <v>9.1</v>
      </c>
      <c r="B71" s="37" t="s">
        <v>350</v>
      </c>
      <c r="C71" s="23" t="s">
        <v>86</v>
      </c>
      <c r="D71" s="23">
        <v>1</v>
      </c>
      <c r="E71" s="31"/>
      <c r="F71" s="26"/>
    </row>
    <row r="72" spans="1:6" ht="45" customHeight="1" x14ac:dyDescent="0.25">
      <c r="A72" s="36">
        <f t="shared" si="7"/>
        <v>9.1999999999999993</v>
      </c>
      <c r="B72" s="37" t="s">
        <v>361</v>
      </c>
      <c r="C72" s="23" t="s">
        <v>86</v>
      </c>
      <c r="D72" s="23">
        <v>1</v>
      </c>
      <c r="E72" s="25"/>
      <c r="F72" s="26"/>
    </row>
    <row r="73" spans="1:6" ht="39.6" x14ac:dyDescent="0.25">
      <c r="A73" s="36">
        <f t="shared" si="7"/>
        <v>9.2999999999999989</v>
      </c>
      <c r="B73" s="37" t="s">
        <v>147</v>
      </c>
      <c r="C73" s="23" t="s">
        <v>86</v>
      </c>
      <c r="D73" s="23">
        <v>1</v>
      </c>
      <c r="E73" s="35"/>
      <c r="F73" s="26"/>
    </row>
    <row r="74" spans="1:6" ht="36" customHeight="1" x14ac:dyDescent="0.25">
      <c r="A74" s="36">
        <f t="shared" si="7"/>
        <v>9.3999999999999986</v>
      </c>
      <c r="B74" s="37" t="s">
        <v>148</v>
      </c>
      <c r="C74" s="23" t="s">
        <v>86</v>
      </c>
      <c r="D74" s="23">
        <v>1</v>
      </c>
      <c r="E74" s="35"/>
      <c r="F74" s="26"/>
    </row>
    <row r="75" spans="1:6" ht="39" customHeight="1" x14ac:dyDescent="0.25">
      <c r="A75" s="36">
        <f t="shared" si="7"/>
        <v>9.4999999999999982</v>
      </c>
      <c r="B75" s="37" t="s">
        <v>149</v>
      </c>
      <c r="C75" s="23" t="s">
        <v>86</v>
      </c>
      <c r="D75" s="23">
        <v>1</v>
      </c>
      <c r="E75" s="35"/>
      <c r="F75" s="26"/>
    </row>
    <row r="76" spans="1:6" ht="24.6" customHeight="1" x14ac:dyDescent="0.25">
      <c r="A76" s="36">
        <f t="shared" si="7"/>
        <v>9.5999999999999979</v>
      </c>
      <c r="B76" s="37" t="s">
        <v>150</v>
      </c>
      <c r="C76" s="23" t="s">
        <v>86</v>
      </c>
      <c r="D76" s="23">
        <v>1</v>
      </c>
      <c r="E76" s="25"/>
      <c r="F76" s="26"/>
    </row>
    <row r="77" spans="1:6" ht="22.2" customHeight="1" x14ac:dyDescent="0.25">
      <c r="A77" s="107">
        <f>A70+1</f>
        <v>10</v>
      </c>
      <c r="B77" s="51" t="s">
        <v>363</v>
      </c>
      <c r="C77" s="52"/>
      <c r="D77" s="52"/>
      <c r="E77" s="60"/>
      <c r="F77" s="68"/>
    </row>
    <row r="78" spans="1:6" ht="25.2" customHeight="1" x14ac:dyDescent="0.25">
      <c r="A78" s="36">
        <f t="shared" ref="A78:A83" si="8">A77+0.1</f>
        <v>10.1</v>
      </c>
      <c r="B78" s="37" t="s">
        <v>350</v>
      </c>
      <c r="C78" s="23" t="s">
        <v>86</v>
      </c>
      <c r="D78" s="23">
        <v>1</v>
      </c>
      <c r="E78" s="31"/>
      <c r="F78" s="26"/>
    </row>
    <row r="79" spans="1:6" ht="39.6" x14ac:dyDescent="0.25">
      <c r="A79" s="36">
        <f t="shared" si="8"/>
        <v>10.199999999999999</v>
      </c>
      <c r="B79" s="37" t="s">
        <v>361</v>
      </c>
      <c r="C79" s="23" t="s">
        <v>86</v>
      </c>
      <c r="D79" s="23">
        <v>1</v>
      </c>
      <c r="E79" s="25"/>
      <c r="F79" s="26"/>
    </row>
    <row r="80" spans="1:6" ht="39.6" x14ac:dyDescent="0.25">
      <c r="A80" s="36">
        <f t="shared" si="8"/>
        <v>10.299999999999999</v>
      </c>
      <c r="B80" s="37" t="s">
        <v>147</v>
      </c>
      <c r="C80" s="23" t="s">
        <v>86</v>
      </c>
      <c r="D80" s="23">
        <v>1</v>
      </c>
      <c r="E80" s="35"/>
      <c r="F80" s="26"/>
    </row>
    <row r="81" spans="1:6" ht="33" customHeight="1" x14ac:dyDescent="0.25">
      <c r="A81" s="36">
        <f t="shared" si="8"/>
        <v>10.399999999999999</v>
      </c>
      <c r="B81" s="37" t="s">
        <v>148</v>
      </c>
      <c r="C81" s="23" t="s">
        <v>86</v>
      </c>
      <c r="D81" s="23">
        <v>1</v>
      </c>
      <c r="E81" s="35"/>
      <c r="F81" s="26"/>
    </row>
    <row r="82" spans="1:6" ht="35.4" customHeight="1" x14ac:dyDescent="0.25">
      <c r="A82" s="36">
        <f t="shared" si="8"/>
        <v>10.499999999999998</v>
      </c>
      <c r="B82" s="37" t="s">
        <v>149</v>
      </c>
      <c r="C82" s="23" t="s">
        <v>86</v>
      </c>
      <c r="D82" s="23">
        <v>1</v>
      </c>
      <c r="E82" s="35"/>
      <c r="F82" s="26"/>
    </row>
    <row r="83" spans="1:6" ht="23.4" customHeight="1" x14ac:dyDescent="0.25">
      <c r="A83" s="36">
        <f t="shared" si="8"/>
        <v>10.599999999999998</v>
      </c>
      <c r="B83" s="37" t="s">
        <v>150</v>
      </c>
      <c r="C83" s="23" t="s">
        <v>86</v>
      </c>
      <c r="D83" s="23">
        <v>1</v>
      </c>
      <c r="E83" s="25"/>
      <c r="F83" s="26"/>
    </row>
    <row r="84" spans="1:6" ht="25.2" customHeight="1" x14ac:dyDescent="0.25">
      <c r="A84" s="107">
        <f>A77+1</f>
        <v>11</v>
      </c>
      <c r="B84" s="51" t="s">
        <v>364</v>
      </c>
      <c r="C84" s="52"/>
      <c r="D84" s="52"/>
      <c r="E84" s="53"/>
      <c r="F84" s="54"/>
    </row>
    <row r="85" spans="1:6" ht="23.4" customHeight="1" x14ac:dyDescent="0.25">
      <c r="A85" s="36">
        <f t="shared" ref="A85:A90" si="9">A84+0.1</f>
        <v>11.1</v>
      </c>
      <c r="B85" s="37" t="s">
        <v>350</v>
      </c>
      <c r="C85" s="23" t="s">
        <v>86</v>
      </c>
      <c r="D85" s="23">
        <v>1</v>
      </c>
      <c r="E85" s="35"/>
      <c r="F85" s="26"/>
    </row>
    <row r="86" spans="1:6" ht="39.6" x14ac:dyDescent="0.25">
      <c r="A86" s="36">
        <f t="shared" si="9"/>
        <v>11.2</v>
      </c>
      <c r="B86" s="37" t="s">
        <v>361</v>
      </c>
      <c r="C86" s="23" t="s">
        <v>86</v>
      </c>
      <c r="D86" s="23">
        <v>1</v>
      </c>
      <c r="E86" s="35"/>
      <c r="F86" s="26"/>
    </row>
    <row r="87" spans="1:6" ht="43.95" customHeight="1" x14ac:dyDescent="0.25">
      <c r="A87" s="36">
        <f t="shared" si="9"/>
        <v>11.299999999999999</v>
      </c>
      <c r="B87" s="37" t="s">
        <v>147</v>
      </c>
      <c r="C87" s="23" t="s">
        <v>86</v>
      </c>
      <c r="D87" s="23">
        <v>1</v>
      </c>
      <c r="E87" s="35"/>
      <c r="F87" s="26"/>
    </row>
    <row r="88" spans="1:6" ht="36" customHeight="1" x14ac:dyDescent="0.25">
      <c r="A88" s="36">
        <f t="shared" si="9"/>
        <v>11.399999999999999</v>
      </c>
      <c r="B88" s="37" t="s">
        <v>148</v>
      </c>
      <c r="C88" s="23" t="s">
        <v>86</v>
      </c>
      <c r="D88" s="23">
        <v>1</v>
      </c>
      <c r="E88" s="35"/>
      <c r="F88" s="26"/>
    </row>
    <row r="89" spans="1:6" ht="34.950000000000003" customHeight="1" x14ac:dyDescent="0.25">
      <c r="A89" s="36">
        <f t="shared" si="9"/>
        <v>11.499999999999998</v>
      </c>
      <c r="B89" s="37" t="s">
        <v>149</v>
      </c>
      <c r="C89" s="23" t="s">
        <v>86</v>
      </c>
      <c r="D89" s="23">
        <v>1</v>
      </c>
      <c r="E89" s="35"/>
      <c r="F89" s="26"/>
    </row>
    <row r="90" spans="1:6" ht="23.4" customHeight="1" x14ac:dyDescent="0.25">
      <c r="A90" s="36">
        <f t="shared" si="9"/>
        <v>11.599999999999998</v>
      </c>
      <c r="B90" s="37" t="s">
        <v>150</v>
      </c>
      <c r="C90" s="23" t="s">
        <v>86</v>
      </c>
      <c r="D90" s="23">
        <v>1</v>
      </c>
      <c r="E90" s="35"/>
      <c r="F90" s="26"/>
    </row>
    <row r="91" spans="1:6" ht="25.2" customHeight="1" x14ac:dyDescent="0.25">
      <c r="A91" s="107">
        <f>A84+1</f>
        <v>12</v>
      </c>
      <c r="B91" s="51" t="s">
        <v>365</v>
      </c>
      <c r="C91" s="52"/>
      <c r="D91" s="52"/>
      <c r="E91" s="53"/>
      <c r="F91" s="54"/>
    </row>
    <row r="92" spans="1:6" ht="25.95" customHeight="1" x14ac:dyDescent="0.25">
      <c r="A92" s="36">
        <f t="shared" ref="A92:A97" si="10">A91+0.1</f>
        <v>12.1</v>
      </c>
      <c r="B92" s="37" t="s">
        <v>350</v>
      </c>
      <c r="C92" s="23" t="s">
        <v>86</v>
      </c>
      <c r="D92" s="23">
        <v>1</v>
      </c>
      <c r="E92" s="35"/>
      <c r="F92" s="26"/>
    </row>
    <row r="93" spans="1:6" ht="39.6" x14ac:dyDescent="0.25">
      <c r="A93" s="36">
        <f t="shared" si="10"/>
        <v>12.2</v>
      </c>
      <c r="B93" s="37" t="s">
        <v>361</v>
      </c>
      <c r="C93" s="23" t="s">
        <v>86</v>
      </c>
      <c r="D93" s="23">
        <v>1</v>
      </c>
      <c r="E93" s="35"/>
      <c r="F93" s="26"/>
    </row>
    <row r="94" spans="1:6" ht="43.95" customHeight="1" x14ac:dyDescent="0.25">
      <c r="A94" s="36">
        <f t="shared" si="10"/>
        <v>12.299999999999999</v>
      </c>
      <c r="B94" s="37" t="s">
        <v>147</v>
      </c>
      <c r="C94" s="23" t="s">
        <v>86</v>
      </c>
      <c r="D94" s="23">
        <v>1</v>
      </c>
      <c r="E94" s="35"/>
      <c r="F94" s="26"/>
    </row>
    <row r="95" spans="1:6" ht="34.200000000000003" customHeight="1" x14ac:dyDescent="0.25">
      <c r="A95" s="36">
        <f t="shared" si="10"/>
        <v>12.399999999999999</v>
      </c>
      <c r="B95" s="37" t="s">
        <v>148</v>
      </c>
      <c r="C95" s="23" t="s">
        <v>86</v>
      </c>
      <c r="D95" s="23">
        <v>1</v>
      </c>
      <c r="E95" s="35"/>
      <c r="F95" s="26"/>
    </row>
    <row r="96" spans="1:6" ht="36.6" customHeight="1" x14ac:dyDescent="0.25">
      <c r="A96" s="36">
        <f t="shared" si="10"/>
        <v>12.499999999999998</v>
      </c>
      <c r="B96" s="37" t="s">
        <v>149</v>
      </c>
      <c r="C96" s="23" t="s">
        <v>86</v>
      </c>
      <c r="D96" s="23">
        <v>1</v>
      </c>
      <c r="E96" s="35"/>
      <c r="F96" s="26"/>
    </row>
    <row r="97" spans="1:6" ht="24" customHeight="1" x14ac:dyDescent="0.25">
      <c r="A97" s="36">
        <f t="shared" si="10"/>
        <v>12.599999999999998</v>
      </c>
      <c r="B97" s="37" t="s">
        <v>150</v>
      </c>
      <c r="C97" s="23" t="s">
        <v>86</v>
      </c>
      <c r="D97" s="23">
        <v>1</v>
      </c>
      <c r="E97" s="25"/>
      <c r="F97" s="41"/>
    </row>
    <row r="98" spans="1:6" ht="24" customHeight="1" x14ac:dyDescent="0.25">
      <c r="A98" s="12"/>
      <c r="B98" s="24" t="s">
        <v>82</v>
      </c>
      <c r="C98" s="23"/>
      <c r="D98" s="23"/>
      <c r="E98" s="25"/>
      <c r="F98" s="17"/>
    </row>
    <row r="99" spans="1:6" x14ac:dyDescent="0.25">
      <c r="A99" s="283" t="s">
        <v>85</v>
      </c>
      <c r="B99" s="241"/>
      <c r="C99" s="241"/>
      <c r="D99" s="241"/>
      <c r="E99" s="241"/>
      <c r="F99" s="241"/>
    </row>
    <row r="100" spans="1:6" ht="26.4" x14ac:dyDescent="0.25">
      <c r="A100" s="66" t="s">
        <v>2</v>
      </c>
      <c r="B100" s="66" t="s">
        <v>11</v>
      </c>
      <c r="C100" s="66" t="s">
        <v>0</v>
      </c>
      <c r="D100" s="66" t="s">
        <v>51</v>
      </c>
      <c r="E100" s="67" t="s">
        <v>24</v>
      </c>
      <c r="F100" s="67" t="s">
        <v>58</v>
      </c>
    </row>
    <row r="101" spans="1:6" ht="21.6" customHeight="1" x14ac:dyDescent="0.25">
      <c r="A101" s="23"/>
      <c r="B101" s="24" t="s">
        <v>41</v>
      </c>
      <c r="C101" s="23"/>
      <c r="D101" s="23"/>
      <c r="E101" s="25"/>
      <c r="F101" s="26"/>
    </row>
    <row r="102" spans="1:6" ht="21.6" customHeight="1" x14ac:dyDescent="0.25">
      <c r="A102" s="134" t="s">
        <v>54</v>
      </c>
      <c r="B102" s="51" t="s">
        <v>366</v>
      </c>
      <c r="C102" s="52"/>
      <c r="D102" s="52"/>
      <c r="E102" s="60"/>
      <c r="F102" s="54"/>
    </row>
    <row r="103" spans="1:6" ht="24" customHeight="1" x14ac:dyDescent="0.25">
      <c r="A103" s="36">
        <f t="shared" ref="A103:A108" si="11">A102+0.1</f>
        <v>13.1</v>
      </c>
      <c r="B103" s="37" t="s">
        <v>350</v>
      </c>
      <c r="C103" s="23" t="s">
        <v>86</v>
      </c>
      <c r="D103" s="23">
        <v>1</v>
      </c>
      <c r="E103" s="35"/>
      <c r="F103" s="26"/>
    </row>
    <row r="104" spans="1:6" ht="39.6" x14ac:dyDescent="0.25">
      <c r="A104" s="36">
        <f t="shared" si="11"/>
        <v>13.2</v>
      </c>
      <c r="B104" s="37" t="s">
        <v>361</v>
      </c>
      <c r="C104" s="23" t="s">
        <v>86</v>
      </c>
      <c r="D104" s="23">
        <v>1</v>
      </c>
      <c r="E104" s="35"/>
      <c r="F104" s="26"/>
    </row>
    <row r="105" spans="1:6" ht="44.4" customHeight="1" x14ac:dyDescent="0.25">
      <c r="A105" s="36">
        <f t="shared" si="11"/>
        <v>13.299999999999999</v>
      </c>
      <c r="B105" s="37" t="s">
        <v>147</v>
      </c>
      <c r="C105" s="23" t="s">
        <v>86</v>
      </c>
      <c r="D105" s="23">
        <v>1</v>
      </c>
      <c r="E105" s="35"/>
      <c r="F105" s="26"/>
    </row>
    <row r="106" spans="1:6" ht="33.6" customHeight="1" x14ac:dyDescent="0.25">
      <c r="A106" s="36">
        <f t="shared" si="11"/>
        <v>13.399999999999999</v>
      </c>
      <c r="B106" s="37" t="s">
        <v>148</v>
      </c>
      <c r="C106" s="23" t="s">
        <v>86</v>
      </c>
      <c r="D106" s="23">
        <v>1</v>
      </c>
      <c r="E106" s="35"/>
      <c r="F106" s="26"/>
    </row>
    <row r="107" spans="1:6" ht="37.950000000000003" customHeight="1" x14ac:dyDescent="0.25">
      <c r="A107" s="36">
        <f t="shared" si="11"/>
        <v>13.499999999999998</v>
      </c>
      <c r="B107" s="37" t="s">
        <v>149</v>
      </c>
      <c r="C107" s="23" t="s">
        <v>86</v>
      </c>
      <c r="D107" s="23">
        <v>1</v>
      </c>
      <c r="E107" s="35"/>
      <c r="F107" s="26"/>
    </row>
    <row r="108" spans="1:6" ht="26.4" customHeight="1" x14ac:dyDescent="0.25">
      <c r="A108" s="36">
        <f t="shared" si="11"/>
        <v>13.599999999999998</v>
      </c>
      <c r="B108" s="37" t="s">
        <v>150</v>
      </c>
      <c r="C108" s="23" t="s">
        <v>86</v>
      </c>
      <c r="D108" s="23">
        <v>1</v>
      </c>
      <c r="E108" s="35"/>
      <c r="F108" s="26"/>
    </row>
    <row r="109" spans="1:6" ht="24.6" customHeight="1" x14ac:dyDescent="0.25">
      <c r="A109" s="134">
        <f>A102+1</f>
        <v>14</v>
      </c>
      <c r="B109" s="51" t="s">
        <v>367</v>
      </c>
      <c r="C109" s="52"/>
      <c r="D109" s="52"/>
      <c r="E109" s="53"/>
      <c r="F109" s="54"/>
    </row>
    <row r="110" spans="1:6" ht="25.95" customHeight="1" x14ac:dyDescent="0.25">
      <c r="A110" s="36">
        <f t="shared" ref="A110:A115" si="12">A109+0.1</f>
        <v>14.1</v>
      </c>
      <c r="B110" s="37" t="s">
        <v>350</v>
      </c>
      <c r="C110" s="23" t="s">
        <v>86</v>
      </c>
      <c r="D110" s="23">
        <v>1</v>
      </c>
      <c r="E110" s="35"/>
      <c r="F110" s="26"/>
    </row>
    <row r="111" spans="1:6" ht="39.6" x14ac:dyDescent="0.25">
      <c r="A111" s="36">
        <f t="shared" si="12"/>
        <v>14.2</v>
      </c>
      <c r="B111" s="37" t="s">
        <v>361</v>
      </c>
      <c r="C111" s="23" t="s">
        <v>86</v>
      </c>
      <c r="D111" s="23">
        <v>1</v>
      </c>
      <c r="E111" s="35"/>
      <c r="F111" s="26"/>
    </row>
    <row r="112" spans="1:6" ht="51.6" customHeight="1" x14ac:dyDescent="0.25">
      <c r="A112" s="36">
        <f t="shared" si="12"/>
        <v>14.299999999999999</v>
      </c>
      <c r="B112" s="37" t="s">
        <v>147</v>
      </c>
      <c r="C112" s="23" t="s">
        <v>86</v>
      </c>
      <c r="D112" s="23">
        <v>1</v>
      </c>
      <c r="E112" s="35"/>
      <c r="F112" s="26"/>
    </row>
    <row r="113" spans="1:6" ht="33.6" customHeight="1" x14ac:dyDescent="0.25">
      <c r="A113" s="36">
        <f t="shared" si="12"/>
        <v>14.399999999999999</v>
      </c>
      <c r="B113" s="37" t="s">
        <v>148</v>
      </c>
      <c r="C113" s="23" t="s">
        <v>86</v>
      </c>
      <c r="D113" s="23">
        <v>1</v>
      </c>
      <c r="E113" s="35"/>
      <c r="F113" s="26"/>
    </row>
    <row r="114" spans="1:6" ht="33.6" customHeight="1" x14ac:dyDescent="0.25">
      <c r="A114" s="36">
        <f t="shared" si="12"/>
        <v>14.499999999999998</v>
      </c>
      <c r="B114" s="37" t="s">
        <v>149</v>
      </c>
      <c r="C114" s="23" t="s">
        <v>86</v>
      </c>
      <c r="D114" s="23">
        <v>1</v>
      </c>
      <c r="E114" s="35"/>
      <c r="F114" s="26"/>
    </row>
    <row r="115" spans="1:6" ht="25.2" customHeight="1" x14ac:dyDescent="0.25">
      <c r="A115" s="36">
        <f t="shared" si="12"/>
        <v>14.599999999999998</v>
      </c>
      <c r="B115" s="37" t="s">
        <v>150</v>
      </c>
      <c r="C115" s="23" t="s">
        <v>86</v>
      </c>
      <c r="D115" s="23">
        <v>1</v>
      </c>
      <c r="E115" s="35"/>
      <c r="F115" s="26"/>
    </row>
    <row r="116" spans="1:6" ht="22.2" customHeight="1" x14ac:dyDescent="0.25">
      <c r="A116" s="107">
        <f>A109+1</f>
        <v>15</v>
      </c>
      <c r="B116" s="51" t="s">
        <v>368</v>
      </c>
      <c r="C116" s="52"/>
      <c r="D116" s="52"/>
      <c r="E116" s="53"/>
      <c r="F116" s="54"/>
    </row>
    <row r="117" spans="1:6" ht="24" customHeight="1" x14ac:dyDescent="0.25">
      <c r="A117" s="36">
        <f t="shared" ref="A117:A122" si="13">A116+0.1</f>
        <v>15.1</v>
      </c>
      <c r="B117" s="37" t="s">
        <v>350</v>
      </c>
      <c r="C117" s="23" t="s">
        <v>86</v>
      </c>
      <c r="D117" s="23">
        <v>1</v>
      </c>
      <c r="E117" s="35"/>
      <c r="F117" s="26"/>
    </row>
    <row r="118" spans="1:6" ht="39.6" x14ac:dyDescent="0.25">
      <c r="A118" s="36">
        <f t="shared" si="13"/>
        <v>15.2</v>
      </c>
      <c r="B118" s="37" t="s">
        <v>369</v>
      </c>
      <c r="C118" s="23" t="s">
        <v>86</v>
      </c>
      <c r="D118" s="23">
        <v>1</v>
      </c>
      <c r="E118" s="35"/>
      <c r="F118" s="26"/>
    </row>
    <row r="119" spans="1:6" ht="43.2" customHeight="1" x14ac:dyDescent="0.25">
      <c r="A119" s="36">
        <f t="shared" si="13"/>
        <v>15.299999999999999</v>
      </c>
      <c r="B119" s="37" t="s">
        <v>147</v>
      </c>
      <c r="C119" s="23" t="s">
        <v>86</v>
      </c>
      <c r="D119" s="23">
        <v>1</v>
      </c>
      <c r="E119" s="35"/>
      <c r="F119" s="26"/>
    </row>
    <row r="120" spans="1:6" ht="33" customHeight="1" x14ac:dyDescent="0.25">
      <c r="A120" s="36">
        <f t="shared" si="13"/>
        <v>15.399999999999999</v>
      </c>
      <c r="B120" s="37" t="s">
        <v>148</v>
      </c>
      <c r="C120" s="23" t="s">
        <v>86</v>
      </c>
      <c r="D120" s="23">
        <v>1</v>
      </c>
      <c r="E120" s="35"/>
      <c r="F120" s="26"/>
    </row>
    <row r="121" spans="1:6" ht="36" customHeight="1" x14ac:dyDescent="0.25">
      <c r="A121" s="36">
        <f t="shared" si="13"/>
        <v>15.499999999999998</v>
      </c>
      <c r="B121" s="37" t="s">
        <v>149</v>
      </c>
      <c r="C121" s="23" t="s">
        <v>86</v>
      </c>
      <c r="D121" s="23">
        <v>1</v>
      </c>
      <c r="E121" s="35"/>
      <c r="F121" s="26"/>
    </row>
    <row r="122" spans="1:6" ht="24.6" customHeight="1" x14ac:dyDescent="0.25">
      <c r="A122" s="36">
        <f t="shared" si="13"/>
        <v>15.599999999999998</v>
      </c>
      <c r="B122" s="37" t="s">
        <v>150</v>
      </c>
      <c r="C122" s="23" t="s">
        <v>86</v>
      </c>
      <c r="D122" s="23">
        <v>1</v>
      </c>
      <c r="E122" s="35"/>
      <c r="F122" s="26"/>
    </row>
    <row r="123" spans="1:6" ht="20.399999999999999" customHeight="1" x14ac:dyDescent="0.25">
      <c r="A123" s="107">
        <f>A116+1</f>
        <v>16</v>
      </c>
      <c r="B123" s="51" t="s">
        <v>370</v>
      </c>
      <c r="C123" s="52"/>
      <c r="D123" s="52"/>
      <c r="E123" s="53"/>
      <c r="F123" s="54"/>
    </row>
    <row r="124" spans="1:6" ht="21.6" customHeight="1" x14ac:dyDescent="0.25">
      <c r="A124" s="36">
        <f t="shared" ref="A124:A129" si="14">A123+0.1</f>
        <v>16.100000000000001</v>
      </c>
      <c r="B124" s="37" t="s">
        <v>350</v>
      </c>
      <c r="C124" s="23" t="s">
        <v>86</v>
      </c>
      <c r="D124" s="23">
        <v>1</v>
      </c>
      <c r="E124" s="35"/>
      <c r="F124" s="26"/>
    </row>
    <row r="125" spans="1:6" ht="45" customHeight="1" x14ac:dyDescent="0.25">
      <c r="A125" s="36">
        <f t="shared" si="14"/>
        <v>16.200000000000003</v>
      </c>
      <c r="B125" s="37" t="s">
        <v>371</v>
      </c>
      <c r="C125" s="23" t="s">
        <v>86</v>
      </c>
      <c r="D125" s="23">
        <v>1</v>
      </c>
      <c r="E125" s="35"/>
      <c r="F125" s="26"/>
    </row>
    <row r="126" spans="1:6" ht="47.4" customHeight="1" x14ac:dyDescent="0.25">
      <c r="A126" s="36">
        <f t="shared" si="14"/>
        <v>16.300000000000004</v>
      </c>
      <c r="B126" s="37" t="s">
        <v>147</v>
      </c>
      <c r="C126" s="23" t="s">
        <v>86</v>
      </c>
      <c r="D126" s="23">
        <v>1</v>
      </c>
      <c r="E126" s="35"/>
      <c r="F126" s="26"/>
    </row>
    <row r="127" spans="1:6" ht="31.2" customHeight="1" x14ac:dyDescent="0.25">
      <c r="A127" s="36">
        <f t="shared" si="14"/>
        <v>16.400000000000006</v>
      </c>
      <c r="B127" s="37" t="s">
        <v>148</v>
      </c>
      <c r="C127" s="23" t="s">
        <v>86</v>
      </c>
      <c r="D127" s="23">
        <v>1</v>
      </c>
      <c r="E127" s="35"/>
      <c r="F127" s="26"/>
    </row>
    <row r="128" spans="1:6" ht="33.6" customHeight="1" x14ac:dyDescent="0.25">
      <c r="A128" s="36">
        <f t="shared" si="14"/>
        <v>16.500000000000007</v>
      </c>
      <c r="B128" s="37" t="s">
        <v>149</v>
      </c>
      <c r="C128" s="23" t="s">
        <v>86</v>
      </c>
      <c r="D128" s="23">
        <v>1</v>
      </c>
      <c r="E128" s="35"/>
      <c r="F128" s="26"/>
    </row>
    <row r="129" spans="1:6" ht="26.4" customHeight="1" x14ac:dyDescent="0.25">
      <c r="A129" s="36">
        <f t="shared" si="14"/>
        <v>16.600000000000009</v>
      </c>
      <c r="B129" s="37" t="s">
        <v>150</v>
      </c>
      <c r="C129" s="23" t="s">
        <v>86</v>
      </c>
      <c r="D129" s="23">
        <v>1</v>
      </c>
      <c r="E129" s="35"/>
      <c r="F129" s="26"/>
    </row>
    <row r="130" spans="1:6" ht="28.95" customHeight="1" x14ac:dyDescent="0.25">
      <c r="A130" s="23"/>
      <c r="B130" s="24" t="s">
        <v>82</v>
      </c>
      <c r="C130" s="23"/>
      <c r="D130" s="23"/>
      <c r="E130" s="25"/>
      <c r="F130" s="26"/>
    </row>
    <row r="131" spans="1:6" x14ac:dyDescent="0.25">
      <c r="A131" s="290"/>
      <c r="B131" s="241"/>
      <c r="C131" s="241"/>
      <c r="D131" s="241"/>
      <c r="E131" s="241"/>
      <c r="F131" s="241"/>
    </row>
    <row r="132" spans="1:6" ht="26.4" x14ac:dyDescent="0.25">
      <c r="A132" s="66" t="s">
        <v>2</v>
      </c>
      <c r="B132" s="66" t="s">
        <v>11</v>
      </c>
      <c r="C132" s="66" t="s">
        <v>0</v>
      </c>
      <c r="D132" s="66" t="s">
        <v>51</v>
      </c>
      <c r="E132" s="67" t="s">
        <v>24</v>
      </c>
      <c r="F132" s="67" t="s">
        <v>58</v>
      </c>
    </row>
    <row r="133" spans="1:6" ht="28.2" customHeight="1" x14ac:dyDescent="0.25">
      <c r="A133" s="23"/>
      <c r="B133" s="24" t="s">
        <v>41</v>
      </c>
      <c r="C133" s="23"/>
      <c r="D133" s="23"/>
      <c r="E133" s="25"/>
      <c r="F133" s="26"/>
    </row>
    <row r="134" spans="1:6" ht="24" customHeight="1" x14ac:dyDescent="0.25">
      <c r="A134" s="134" t="s">
        <v>55</v>
      </c>
      <c r="B134" s="51" t="s">
        <v>372</v>
      </c>
      <c r="C134" s="52"/>
      <c r="D134" s="52"/>
      <c r="E134" s="60"/>
      <c r="F134" s="54"/>
    </row>
    <row r="135" spans="1:6" ht="31.2" customHeight="1" x14ac:dyDescent="0.25">
      <c r="A135" s="36">
        <f t="shared" ref="A135:A140" si="15">A134+0.1</f>
        <v>17.100000000000001</v>
      </c>
      <c r="B135" s="37" t="s">
        <v>350</v>
      </c>
      <c r="C135" s="23" t="s">
        <v>86</v>
      </c>
      <c r="D135" s="23">
        <v>1</v>
      </c>
      <c r="E135" s="35"/>
      <c r="F135" s="26"/>
    </row>
    <row r="136" spans="1:6" ht="39.6" x14ac:dyDescent="0.25">
      <c r="A136" s="36">
        <f t="shared" si="15"/>
        <v>17.200000000000003</v>
      </c>
      <c r="B136" s="37" t="s">
        <v>361</v>
      </c>
      <c r="C136" s="23" t="s">
        <v>86</v>
      </c>
      <c r="D136" s="23">
        <v>1</v>
      </c>
      <c r="E136" s="35"/>
      <c r="F136" s="26"/>
    </row>
    <row r="137" spans="1:6" ht="48" customHeight="1" x14ac:dyDescent="0.25">
      <c r="A137" s="36">
        <f t="shared" si="15"/>
        <v>17.300000000000004</v>
      </c>
      <c r="B137" s="37" t="s">
        <v>147</v>
      </c>
      <c r="C137" s="23" t="s">
        <v>86</v>
      </c>
      <c r="D137" s="23">
        <v>1</v>
      </c>
      <c r="E137" s="35"/>
      <c r="F137" s="26"/>
    </row>
    <row r="138" spans="1:6" ht="32.4" customHeight="1" x14ac:dyDescent="0.25">
      <c r="A138" s="36">
        <f t="shared" si="15"/>
        <v>17.400000000000006</v>
      </c>
      <c r="B138" s="37" t="s">
        <v>148</v>
      </c>
      <c r="C138" s="23" t="s">
        <v>86</v>
      </c>
      <c r="D138" s="23">
        <v>1</v>
      </c>
      <c r="E138" s="35"/>
      <c r="F138" s="26"/>
    </row>
    <row r="139" spans="1:6" ht="37.200000000000003" customHeight="1" x14ac:dyDescent="0.25">
      <c r="A139" s="36">
        <f t="shared" si="15"/>
        <v>17.500000000000007</v>
      </c>
      <c r="B139" s="37" t="s">
        <v>149</v>
      </c>
      <c r="C139" s="23" t="s">
        <v>86</v>
      </c>
      <c r="D139" s="23">
        <v>1</v>
      </c>
      <c r="E139" s="35"/>
      <c r="F139" s="26"/>
    </row>
    <row r="140" spans="1:6" ht="25.2" customHeight="1" x14ac:dyDescent="0.25">
      <c r="A140" s="36">
        <f t="shared" si="15"/>
        <v>17.600000000000009</v>
      </c>
      <c r="B140" s="37" t="s">
        <v>150</v>
      </c>
      <c r="C140" s="23" t="s">
        <v>86</v>
      </c>
      <c r="D140" s="23">
        <v>1</v>
      </c>
      <c r="E140" s="35"/>
      <c r="F140" s="26"/>
    </row>
    <row r="141" spans="1:6" ht="24" customHeight="1" x14ac:dyDescent="0.25">
      <c r="A141" s="134">
        <f>A134+1</f>
        <v>18</v>
      </c>
      <c r="B141" s="51" t="s">
        <v>373</v>
      </c>
      <c r="C141" s="52"/>
      <c r="D141" s="52"/>
      <c r="E141" s="64"/>
      <c r="F141" s="54"/>
    </row>
    <row r="142" spans="1:6" ht="29.4" customHeight="1" x14ac:dyDescent="0.25">
      <c r="A142" s="36">
        <f t="shared" ref="A142:A147" si="16">A141+0.1</f>
        <v>18.100000000000001</v>
      </c>
      <c r="B142" s="37" t="s">
        <v>350</v>
      </c>
      <c r="C142" s="23" t="s">
        <v>86</v>
      </c>
      <c r="D142" s="23">
        <v>1</v>
      </c>
      <c r="E142" s="35"/>
      <c r="F142" s="26"/>
    </row>
    <row r="143" spans="1:6" ht="39.6" x14ac:dyDescent="0.25">
      <c r="A143" s="36">
        <f t="shared" si="16"/>
        <v>18.200000000000003</v>
      </c>
      <c r="B143" s="37" t="s">
        <v>361</v>
      </c>
      <c r="C143" s="23" t="s">
        <v>86</v>
      </c>
      <c r="D143" s="23">
        <v>1</v>
      </c>
      <c r="E143" s="35"/>
      <c r="F143" s="26"/>
    </row>
    <row r="144" spans="1:6" ht="46.2" customHeight="1" x14ac:dyDescent="0.25">
      <c r="A144" s="36">
        <f t="shared" si="16"/>
        <v>18.300000000000004</v>
      </c>
      <c r="B144" s="37" t="s">
        <v>147</v>
      </c>
      <c r="C144" s="23" t="s">
        <v>86</v>
      </c>
      <c r="D144" s="23">
        <v>1</v>
      </c>
      <c r="E144" s="35"/>
      <c r="F144" s="26"/>
    </row>
    <row r="145" spans="1:6" ht="39" customHeight="1" x14ac:dyDescent="0.25">
      <c r="A145" s="36">
        <f t="shared" si="16"/>
        <v>18.400000000000006</v>
      </c>
      <c r="B145" s="37" t="s">
        <v>148</v>
      </c>
      <c r="C145" s="23" t="s">
        <v>86</v>
      </c>
      <c r="D145" s="23">
        <v>1</v>
      </c>
      <c r="E145" s="35"/>
      <c r="F145" s="26"/>
    </row>
    <row r="146" spans="1:6" ht="37.950000000000003" customHeight="1" x14ac:dyDescent="0.25">
      <c r="A146" s="36">
        <f t="shared" si="16"/>
        <v>18.500000000000007</v>
      </c>
      <c r="B146" s="37" t="s">
        <v>149</v>
      </c>
      <c r="C146" s="23" t="s">
        <v>86</v>
      </c>
      <c r="D146" s="23">
        <v>1</v>
      </c>
      <c r="E146" s="35"/>
      <c r="F146" s="26"/>
    </row>
    <row r="147" spans="1:6" ht="22.95" customHeight="1" x14ac:dyDescent="0.25">
      <c r="A147" s="36">
        <f t="shared" si="16"/>
        <v>18.600000000000009</v>
      </c>
      <c r="B147" s="37" t="s">
        <v>150</v>
      </c>
      <c r="C147" s="23" t="s">
        <v>86</v>
      </c>
      <c r="D147" s="23">
        <v>1</v>
      </c>
      <c r="E147" s="35"/>
      <c r="F147" s="26"/>
    </row>
    <row r="148" spans="1:6" ht="24.6" customHeight="1" x14ac:dyDescent="0.25">
      <c r="A148" s="134">
        <f>A141+1</f>
        <v>19</v>
      </c>
      <c r="B148" s="51" t="s">
        <v>374</v>
      </c>
      <c r="C148" s="52"/>
      <c r="D148" s="52"/>
      <c r="E148" s="53"/>
      <c r="F148" s="54"/>
    </row>
    <row r="149" spans="1:6" ht="25.2" customHeight="1" x14ac:dyDescent="0.25">
      <c r="A149" s="36">
        <f t="shared" ref="A149:A154" si="17">A148+0.1</f>
        <v>19.100000000000001</v>
      </c>
      <c r="B149" s="37" t="s">
        <v>350</v>
      </c>
      <c r="C149" s="23" t="s">
        <v>86</v>
      </c>
      <c r="D149" s="23">
        <v>1</v>
      </c>
      <c r="E149" s="35"/>
      <c r="F149" s="26"/>
    </row>
    <row r="150" spans="1:6" ht="39.6" x14ac:dyDescent="0.25">
      <c r="A150" s="36">
        <f t="shared" si="17"/>
        <v>19.200000000000003</v>
      </c>
      <c r="B150" s="37" t="s">
        <v>359</v>
      </c>
      <c r="C150" s="23" t="s">
        <v>86</v>
      </c>
      <c r="D150" s="23">
        <v>1</v>
      </c>
      <c r="E150" s="35"/>
      <c r="F150" s="26"/>
    </row>
    <row r="151" spans="1:6" ht="49.95" customHeight="1" x14ac:dyDescent="0.25">
      <c r="A151" s="36">
        <f t="shared" si="17"/>
        <v>19.300000000000004</v>
      </c>
      <c r="B151" s="37" t="s">
        <v>147</v>
      </c>
      <c r="C151" s="23" t="s">
        <v>86</v>
      </c>
      <c r="D151" s="23">
        <v>1</v>
      </c>
      <c r="E151" s="35"/>
      <c r="F151" s="26"/>
    </row>
    <row r="152" spans="1:6" ht="34.200000000000003" customHeight="1" x14ac:dyDescent="0.25">
      <c r="A152" s="36">
        <f t="shared" si="17"/>
        <v>19.400000000000006</v>
      </c>
      <c r="B152" s="37" t="s">
        <v>148</v>
      </c>
      <c r="C152" s="23" t="s">
        <v>86</v>
      </c>
      <c r="D152" s="23">
        <v>1</v>
      </c>
      <c r="E152" s="35"/>
      <c r="F152" s="26"/>
    </row>
    <row r="153" spans="1:6" ht="34.200000000000003" customHeight="1" x14ac:dyDescent="0.25">
      <c r="A153" s="36">
        <f t="shared" si="17"/>
        <v>19.500000000000007</v>
      </c>
      <c r="B153" s="37" t="s">
        <v>149</v>
      </c>
      <c r="C153" s="23" t="s">
        <v>86</v>
      </c>
      <c r="D153" s="23">
        <v>1</v>
      </c>
      <c r="E153" s="35"/>
      <c r="F153" s="26"/>
    </row>
    <row r="154" spans="1:6" ht="23.4" customHeight="1" x14ac:dyDescent="0.25">
      <c r="A154" s="36">
        <f t="shared" si="17"/>
        <v>19.600000000000009</v>
      </c>
      <c r="B154" s="37" t="s">
        <v>150</v>
      </c>
      <c r="C154" s="23" t="s">
        <v>86</v>
      </c>
      <c r="D154" s="23">
        <v>1</v>
      </c>
      <c r="E154" s="35"/>
      <c r="F154" s="26"/>
    </row>
    <row r="155" spans="1:6" ht="25.95" customHeight="1" x14ac:dyDescent="0.25">
      <c r="A155" s="107">
        <f>A148+1</f>
        <v>20</v>
      </c>
      <c r="B155" s="51" t="s">
        <v>375</v>
      </c>
      <c r="C155" s="52"/>
      <c r="D155" s="52"/>
      <c r="E155" s="53"/>
      <c r="F155" s="54"/>
    </row>
    <row r="156" spans="1:6" ht="25.2" customHeight="1" x14ac:dyDescent="0.25">
      <c r="A156" s="36">
        <f t="shared" ref="A156:A161" si="18">A155+0.1</f>
        <v>20.100000000000001</v>
      </c>
      <c r="B156" s="37" t="s">
        <v>350</v>
      </c>
      <c r="C156" s="23" t="s">
        <v>86</v>
      </c>
      <c r="D156" s="23">
        <v>1</v>
      </c>
      <c r="E156" s="35"/>
      <c r="F156" s="26"/>
    </row>
    <row r="157" spans="1:6" ht="39.6" x14ac:dyDescent="0.25">
      <c r="A157" s="36">
        <f t="shared" si="18"/>
        <v>20.200000000000003</v>
      </c>
      <c r="B157" s="37" t="s">
        <v>355</v>
      </c>
      <c r="C157" s="23" t="s">
        <v>86</v>
      </c>
      <c r="D157" s="23">
        <v>1</v>
      </c>
      <c r="E157" s="35"/>
      <c r="F157" s="26"/>
    </row>
    <row r="158" spans="1:6" ht="49.95" customHeight="1" x14ac:dyDescent="0.25">
      <c r="A158" s="36">
        <f t="shared" si="18"/>
        <v>20.300000000000004</v>
      </c>
      <c r="B158" s="37" t="s">
        <v>147</v>
      </c>
      <c r="C158" s="23" t="s">
        <v>86</v>
      </c>
      <c r="D158" s="23">
        <v>1</v>
      </c>
      <c r="E158" s="35"/>
      <c r="F158" s="26"/>
    </row>
    <row r="159" spans="1:6" ht="36" customHeight="1" x14ac:dyDescent="0.25">
      <c r="A159" s="36">
        <f t="shared" si="18"/>
        <v>20.400000000000006</v>
      </c>
      <c r="B159" s="37" t="s">
        <v>148</v>
      </c>
      <c r="C159" s="23" t="s">
        <v>86</v>
      </c>
      <c r="D159" s="23">
        <v>1</v>
      </c>
      <c r="E159" s="35"/>
      <c r="F159" s="26"/>
    </row>
    <row r="160" spans="1:6" ht="35.4" customHeight="1" x14ac:dyDescent="0.25">
      <c r="A160" s="36">
        <f t="shared" si="18"/>
        <v>20.500000000000007</v>
      </c>
      <c r="B160" s="37" t="s">
        <v>149</v>
      </c>
      <c r="C160" s="23" t="s">
        <v>86</v>
      </c>
      <c r="D160" s="23">
        <v>1</v>
      </c>
      <c r="E160" s="25"/>
      <c r="F160" s="41"/>
    </row>
    <row r="161" spans="1:6" ht="30" customHeight="1" x14ac:dyDescent="0.25">
      <c r="A161" s="36">
        <f t="shared" si="18"/>
        <v>20.600000000000009</v>
      </c>
      <c r="B161" s="37" t="s">
        <v>150</v>
      </c>
      <c r="C161" s="23" t="s">
        <v>86</v>
      </c>
      <c r="D161" s="23">
        <v>1</v>
      </c>
      <c r="E161" s="25"/>
      <c r="F161" s="41"/>
    </row>
    <row r="162" spans="1:6" ht="27.6" customHeight="1" x14ac:dyDescent="0.25">
      <c r="A162" s="12"/>
      <c r="B162" s="24" t="s">
        <v>82</v>
      </c>
      <c r="C162" s="23"/>
      <c r="D162" s="23"/>
      <c r="E162" s="25"/>
      <c r="F162" s="17"/>
    </row>
    <row r="163" spans="1:6" x14ac:dyDescent="0.25">
      <c r="A163" s="23"/>
      <c r="B163" s="39"/>
      <c r="C163" s="23"/>
      <c r="D163" s="23"/>
      <c r="E163" s="25"/>
      <c r="F163" s="41"/>
    </row>
    <row r="164" spans="1:6" ht="26.4" x14ac:dyDescent="0.25">
      <c r="A164" s="66" t="s">
        <v>2</v>
      </c>
      <c r="B164" s="66" t="s">
        <v>11</v>
      </c>
      <c r="C164" s="66" t="s">
        <v>0</v>
      </c>
      <c r="D164" s="66" t="s">
        <v>51</v>
      </c>
      <c r="E164" s="67" t="s">
        <v>24</v>
      </c>
      <c r="F164" s="67" t="s">
        <v>58</v>
      </c>
    </row>
    <row r="165" spans="1:6" ht="27" customHeight="1" x14ac:dyDescent="0.25">
      <c r="A165" s="28"/>
      <c r="B165" s="24" t="s">
        <v>41</v>
      </c>
      <c r="C165" s="28"/>
      <c r="D165" s="28"/>
      <c r="E165" s="14"/>
      <c r="F165" s="14"/>
    </row>
    <row r="166" spans="1:6" ht="22.95" customHeight="1" x14ac:dyDescent="0.25">
      <c r="A166" s="134" t="s">
        <v>93</v>
      </c>
      <c r="B166" s="51" t="s">
        <v>376</v>
      </c>
      <c r="C166" s="52"/>
      <c r="D166" s="52"/>
      <c r="E166" s="64"/>
      <c r="F166" s="65"/>
    </row>
    <row r="167" spans="1:6" ht="30.6" customHeight="1" x14ac:dyDescent="0.25">
      <c r="A167" s="36">
        <f t="shared" ref="A167:A172" si="19">A166+0.1</f>
        <v>21.1</v>
      </c>
      <c r="B167" s="37" t="s">
        <v>350</v>
      </c>
      <c r="C167" s="23" t="s">
        <v>86</v>
      </c>
      <c r="D167" s="23">
        <v>1</v>
      </c>
      <c r="E167" s="35"/>
      <c r="F167" s="26">
        <f t="shared" ref="F167:F173" si="20">D167*E167</f>
        <v>0</v>
      </c>
    </row>
    <row r="168" spans="1:6" ht="39.6" x14ac:dyDescent="0.25">
      <c r="A168" s="36">
        <f t="shared" si="19"/>
        <v>21.200000000000003</v>
      </c>
      <c r="B168" s="37" t="s">
        <v>369</v>
      </c>
      <c r="C168" s="23" t="s">
        <v>86</v>
      </c>
      <c r="D168" s="23">
        <v>1</v>
      </c>
      <c r="E168" s="35"/>
      <c r="F168" s="26">
        <f>D168*E168</f>
        <v>0</v>
      </c>
    </row>
    <row r="169" spans="1:6" ht="44.4" customHeight="1" x14ac:dyDescent="0.25">
      <c r="A169" s="36">
        <f t="shared" si="19"/>
        <v>21.300000000000004</v>
      </c>
      <c r="B169" s="37" t="s">
        <v>147</v>
      </c>
      <c r="C169" s="23" t="s">
        <v>86</v>
      </c>
      <c r="D169" s="23">
        <v>1</v>
      </c>
      <c r="E169" s="35"/>
      <c r="F169" s="26">
        <f t="shared" si="20"/>
        <v>0</v>
      </c>
    </row>
    <row r="170" spans="1:6" ht="31.95" customHeight="1" x14ac:dyDescent="0.25">
      <c r="A170" s="36">
        <f t="shared" si="19"/>
        <v>21.400000000000006</v>
      </c>
      <c r="B170" s="37" t="s">
        <v>148</v>
      </c>
      <c r="C170" s="23" t="s">
        <v>86</v>
      </c>
      <c r="D170" s="23">
        <v>1</v>
      </c>
      <c r="E170" s="35"/>
      <c r="F170" s="26">
        <f t="shared" si="20"/>
        <v>0</v>
      </c>
    </row>
    <row r="171" spans="1:6" ht="37.950000000000003" customHeight="1" x14ac:dyDescent="0.25">
      <c r="A171" s="36">
        <f t="shared" si="19"/>
        <v>21.500000000000007</v>
      </c>
      <c r="B171" s="37" t="s">
        <v>149</v>
      </c>
      <c r="C171" s="23" t="s">
        <v>86</v>
      </c>
      <c r="D171" s="23">
        <v>1</v>
      </c>
      <c r="E171" s="35"/>
      <c r="F171" s="26">
        <f t="shared" si="20"/>
        <v>0</v>
      </c>
    </row>
    <row r="172" spans="1:6" ht="24" customHeight="1" x14ac:dyDescent="0.25">
      <c r="A172" s="36">
        <f t="shared" si="19"/>
        <v>21.600000000000009</v>
      </c>
      <c r="B172" s="37" t="s">
        <v>150</v>
      </c>
      <c r="C172" s="23" t="s">
        <v>86</v>
      </c>
      <c r="D172" s="23">
        <v>1</v>
      </c>
      <c r="E172" s="35"/>
      <c r="F172" s="26">
        <f t="shared" si="20"/>
        <v>0</v>
      </c>
    </row>
    <row r="173" spans="1:6" ht="23.4" customHeight="1" x14ac:dyDescent="0.25">
      <c r="A173" s="32">
        <v>11.8</v>
      </c>
      <c r="B173" s="33" t="s">
        <v>150</v>
      </c>
      <c r="C173" s="32" t="s">
        <v>86</v>
      </c>
      <c r="D173" s="34">
        <v>1</v>
      </c>
      <c r="E173" s="35"/>
      <c r="F173" s="26">
        <f t="shared" si="20"/>
        <v>0</v>
      </c>
    </row>
    <row r="174" spans="1:6" ht="29.4" customHeight="1" x14ac:dyDescent="0.25">
      <c r="A174" s="134">
        <f>A166+1</f>
        <v>22</v>
      </c>
      <c r="B174" s="51" t="s">
        <v>377</v>
      </c>
      <c r="C174" s="52"/>
      <c r="D174" s="52"/>
      <c r="E174" s="64"/>
      <c r="F174" s="65"/>
    </row>
    <row r="175" spans="1:6" ht="28.2" customHeight="1" x14ac:dyDescent="0.25">
      <c r="A175" s="36">
        <f t="shared" ref="A175:A180" si="21">A174+0.1</f>
        <v>22.1</v>
      </c>
      <c r="B175" s="37" t="s">
        <v>350</v>
      </c>
      <c r="C175" s="23" t="s">
        <v>86</v>
      </c>
      <c r="D175" s="23">
        <v>1</v>
      </c>
      <c r="E175" s="35"/>
      <c r="F175" s="26"/>
    </row>
    <row r="176" spans="1:6" ht="39.6" x14ac:dyDescent="0.25">
      <c r="A176" s="36">
        <f t="shared" si="21"/>
        <v>22.200000000000003</v>
      </c>
      <c r="B176" s="37" t="s">
        <v>378</v>
      </c>
      <c r="C176" s="23" t="s">
        <v>86</v>
      </c>
      <c r="D176" s="23">
        <v>1</v>
      </c>
      <c r="E176" s="35"/>
      <c r="F176" s="26"/>
    </row>
    <row r="177" spans="1:6" ht="39.6" x14ac:dyDescent="0.25">
      <c r="A177" s="36">
        <f t="shared" si="21"/>
        <v>22.300000000000004</v>
      </c>
      <c r="B177" s="37" t="s">
        <v>147</v>
      </c>
      <c r="C177" s="23" t="s">
        <v>86</v>
      </c>
      <c r="D177" s="23">
        <v>1</v>
      </c>
      <c r="E177" s="35"/>
      <c r="F177" s="26"/>
    </row>
    <row r="178" spans="1:6" ht="34.200000000000003" customHeight="1" x14ac:dyDescent="0.25">
      <c r="A178" s="36">
        <f t="shared" si="21"/>
        <v>22.400000000000006</v>
      </c>
      <c r="B178" s="37" t="s">
        <v>148</v>
      </c>
      <c r="C178" s="23" t="s">
        <v>86</v>
      </c>
      <c r="D178" s="23">
        <v>1</v>
      </c>
      <c r="E178" s="35"/>
      <c r="F178" s="26"/>
    </row>
    <row r="179" spans="1:6" ht="34.950000000000003" customHeight="1" x14ac:dyDescent="0.25">
      <c r="A179" s="36">
        <f t="shared" si="21"/>
        <v>22.500000000000007</v>
      </c>
      <c r="B179" s="37" t="s">
        <v>149</v>
      </c>
      <c r="C179" s="23" t="s">
        <v>86</v>
      </c>
      <c r="D179" s="23">
        <v>1</v>
      </c>
      <c r="E179" s="35"/>
      <c r="F179" s="26"/>
    </row>
    <row r="180" spans="1:6" ht="22.95" customHeight="1" x14ac:dyDescent="0.25">
      <c r="A180" s="36">
        <f t="shared" si="21"/>
        <v>22.600000000000009</v>
      </c>
      <c r="B180" s="37" t="s">
        <v>150</v>
      </c>
      <c r="C180" s="23" t="s">
        <v>86</v>
      </c>
      <c r="D180" s="23">
        <v>1</v>
      </c>
      <c r="E180" s="35"/>
      <c r="F180" s="26"/>
    </row>
    <row r="181" spans="1:6" ht="21" customHeight="1" x14ac:dyDescent="0.25">
      <c r="A181" s="107">
        <f>A174+1</f>
        <v>23</v>
      </c>
      <c r="B181" s="51" t="s">
        <v>379</v>
      </c>
      <c r="C181" s="52"/>
      <c r="D181" s="52"/>
      <c r="E181" s="53"/>
      <c r="F181" s="54"/>
    </row>
    <row r="182" spans="1:6" ht="25.95" customHeight="1" x14ac:dyDescent="0.25">
      <c r="A182" s="36">
        <f t="shared" ref="A182:A187" si="22">A181+0.1</f>
        <v>23.1</v>
      </c>
      <c r="B182" s="37" t="s">
        <v>350</v>
      </c>
      <c r="C182" s="23" t="s">
        <v>86</v>
      </c>
      <c r="D182" s="23">
        <v>1</v>
      </c>
      <c r="E182" s="35"/>
      <c r="F182" s="26"/>
    </row>
    <row r="183" spans="1:6" ht="39.6" x14ac:dyDescent="0.25">
      <c r="A183" s="36">
        <f t="shared" si="22"/>
        <v>23.200000000000003</v>
      </c>
      <c r="B183" s="37" t="s">
        <v>355</v>
      </c>
      <c r="C183" s="23" t="s">
        <v>86</v>
      </c>
      <c r="D183" s="23">
        <v>1</v>
      </c>
      <c r="E183" s="35"/>
      <c r="F183" s="26"/>
    </row>
    <row r="184" spans="1:6" ht="47.4" customHeight="1" x14ac:dyDescent="0.25">
      <c r="A184" s="36">
        <f t="shared" si="22"/>
        <v>23.300000000000004</v>
      </c>
      <c r="B184" s="37" t="s">
        <v>147</v>
      </c>
      <c r="C184" s="23" t="s">
        <v>86</v>
      </c>
      <c r="D184" s="23">
        <v>1</v>
      </c>
      <c r="E184" s="35"/>
      <c r="F184" s="26"/>
    </row>
    <row r="185" spans="1:6" ht="37.200000000000003" customHeight="1" x14ac:dyDescent="0.25">
      <c r="A185" s="36">
        <f t="shared" si="22"/>
        <v>23.400000000000006</v>
      </c>
      <c r="B185" s="37" t="s">
        <v>148</v>
      </c>
      <c r="C185" s="23" t="s">
        <v>86</v>
      </c>
      <c r="D185" s="23">
        <v>1</v>
      </c>
      <c r="E185" s="35"/>
      <c r="F185" s="26"/>
    </row>
    <row r="186" spans="1:6" ht="38.4" customHeight="1" x14ac:dyDescent="0.25">
      <c r="A186" s="36">
        <f t="shared" si="22"/>
        <v>23.500000000000007</v>
      </c>
      <c r="B186" s="37" t="s">
        <v>149</v>
      </c>
      <c r="C186" s="23" t="s">
        <v>86</v>
      </c>
      <c r="D186" s="23">
        <v>1</v>
      </c>
      <c r="E186" s="35"/>
      <c r="F186" s="26"/>
    </row>
    <row r="187" spans="1:6" ht="25.2" customHeight="1" x14ac:dyDescent="0.25">
      <c r="A187" s="36">
        <f t="shared" si="22"/>
        <v>23.600000000000009</v>
      </c>
      <c r="B187" s="37" t="s">
        <v>150</v>
      </c>
      <c r="C187" s="23" t="s">
        <v>86</v>
      </c>
      <c r="D187" s="23">
        <v>1</v>
      </c>
      <c r="E187" s="35"/>
      <c r="F187" s="26"/>
    </row>
    <row r="188" spans="1:6" ht="21" customHeight="1" x14ac:dyDescent="0.25">
      <c r="A188" s="107">
        <f>A181+1</f>
        <v>24</v>
      </c>
      <c r="B188" s="51" t="s">
        <v>380</v>
      </c>
      <c r="C188" s="52"/>
      <c r="D188" s="52"/>
      <c r="E188" s="53"/>
      <c r="F188" s="54"/>
    </row>
    <row r="189" spans="1:6" ht="25.95" customHeight="1" x14ac:dyDescent="0.25">
      <c r="A189" s="36">
        <f t="shared" ref="A189:A194" si="23">A188+0.1</f>
        <v>24.1</v>
      </c>
      <c r="B189" s="37" t="s">
        <v>350</v>
      </c>
      <c r="C189" s="23" t="s">
        <v>86</v>
      </c>
      <c r="D189" s="23">
        <v>1</v>
      </c>
      <c r="E189" s="35"/>
      <c r="F189" s="26"/>
    </row>
    <row r="190" spans="1:6" ht="39.6" x14ac:dyDescent="0.25">
      <c r="A190" s="36">
        <f t="shared" si="23"/>
        <v>24.200000000000003</v>
      </c>
      <c r="B190" s="37" t="s">
        <v>355</v>
      </c>
      <c r="C190" s="23" t="s">
        <v>86</v>
      </c>
      <c r="D190" s="23">
        <v>1</v>
      </c>
      <c r="E190" s="35"/>
      <c r="F190" s="26"/>
    </row>
    <row r="191" spans="1:6" ht="43.95" customHeight="1" x14ac:dyDescent="0.25">
      <c r="A191" s="36">
        <f t="shared" si="23"/>
        <v>24.300000000000004</v>
      </c>
      <c r="B191" s="37" t="s">
        <v>147</v>
      </c>
      <c r="C191" s="23" t="s">
        <v>86</v>
      </c>
      <c r="D191" s="23">
        <v>1</v>
      </c>
      <c r="E191" s="35"/>
      <c r="F191" s="26"/>
    </row>
    <row r="192" spans="1:6" ht="32.4" customHeight="1" x14ac:dyDescent="0.25">
      <c r="A192" s="36">
        <f t="shared" si="23"/>
        <v>24.400000000000006</v>
      </c>
      <c r="B192" s="37" t="s">
        <v>148</v>
      </c>
      <c r="C192" s="23" t="s">
        <v>86</v>
      </c>
      <c r="D192" s="23">
        <v>1</v>
      </c>
      <c r="E192" s="35"/>
      <c r="F192" s="26"/>
    </row>
    <row r="193" spans="1:6" ht="37.950000000000003" customHeight="1" x14ac:dyDescent="0.25">
      <c r="A193" s="36">
        <f t="shared" si="23"/>
        <v>24.500000000000007</v>
      </c>
      <c r="B193" s="37" t="s">
        <v>149</v>
      </c>
      <c r="C193" s="23" t="s">
        <v>86</v>
      </c>
      <c r="D193" s="23">
        <v>1</v>
      </c>
      <c r="E193" s="35"/>
      <c r="F193" s="26"/>
    </row>
    <row r="194" spans="1:6" ht="22.2" customHeight="1" x14ac:dyDescent="0.25">
      <c r="A194" s="36">
        <f t="shared" si="23"/>
        <v>24.600000000000009</v>
      </c>
      <c r="B194" s="37" t="s">
        <v>150</v>
      </c>
      <c r="C194" s="23" t="s">
        <v>86</v>
      </c>
      <c r="D194" s="23">
        <v>1</v>
      </c>
      <c r="E194" s="35"/>
      <c r="F194" s="26"/>
    </row>
    <row r="195" spans="1:6" ht="31.2" customHeight="1" x14ac:dyDescent="0.25">
      <c r="A195" s="12"/>
      <c r="B195" s="24" t="s">
        <v>82</v>
      </c>
      <c r="C195" s="23"/>
      <c r="D195" s="23"/>
      <c r="E195" s="25"/>
      <c r="F195" s="17"/>
    </row>
    <row r="196" spans="1:6" x14ac:dyDescent="0.25">
      <c r="A196" s="283" t="s">
        <v>26</v>
      </c>
      <c r="B196" s="241"/>
      <c r="C196" s="241"/>
      <c r="D196" s="241"/>
      <c r="E196" s="241"/>
      <c r="F196" s="241"/>
    </row>
    <row r="197" spans="1:6" x14ac:dyDescent="0.25">
      <c r="A197" s="12"/>
      <c r="B197" s="240"/>
      <c r="C197" s="240"/>
      <c r="D197" s="240"/>
      <c r="E197" s="240"/>
      <c r="F197" s="240"/>
    </row>
    <row r="198" spans="1:6" ht="26.4" x14ac:dyDescent="0.25">
      <c r="A198" s="66" t="s">
        <v>2</v>
      </c>
      <c r="B198" s="66" t="s">
        <v>11</v>
      </c>
      <c r="C198" s="66" t="s">
        <v>0</v>
      </c>
      <c r="D198" s="66" t="s">
        <v>51</v>
      </c>
      <c r="E198" s="67" t="s">
        <v>24</v>
      </c>
      <c r="F198" s="67" t="s">
        <v>58</v>
      </c>
    </row>
    <row r="199" spans="1:6" ht="25.2" customHeight="1" x14ac:dyDescent="0.25">
      <c r="A199" s="28"/>
      <c r="B199" s="24" t="s">
        <v>41</v>
      </c>
      <c r="C199" s="28" t="s">
        <v>1</v>
      </c>
      <c r="D199" s="30"/>
      <c r="E199" s="31"/>
      <c r="F199" s="15"/>
    </row>
    <row r="200" spans="1:6" ht="21.6" customHeight="1" x14ac:dyDescent="0.25">
      <c r="A200" s="134" t="s">
        <v>94</v>
      </c>
      <c r="B200" s="51" t="s">
        <v>381</v>
      </c>
      <c r="C200" s="52"/>
      <c r="D200" s="52"/>
      <c r="E200" s="64"/>
      <c r="F200" s="65"/>
    </row>
    <row r="201" spans="1:6" ht="28.2" customHeight="1" x14ac:dyDescent="0.25">
      <c r="A201" s="36">
        <f t="shared" ref="A201:A206" si="24">A200+0.1</f>
        <v>25.1</v>
      </c>
      <c r="B201" s="37" t="s">
        <v>350</v>
      </c>
      <c r="C201" s="23" t="s">
        <v>86</v>
      </c>
      <c r="D201" s="23">
        <v>1</v>
      </c>
      <c r="E201" s="25"/>
      <c r="F201" s="26"/>
    </row>
    <row r="202" spans="1:6" ht="39.6" x14ac:dyDescent="0.25">
      <c r="A202" s="36">
        <f t="shared" si="24"/>
        <v>25.200000000000003</v>
      </c>
      <c r="B202" s="37" t="s">
        <v>382</v>
      </c>
      <c r="C202" s="23" t="s">
        <v>86</v>
      </c>
      <c r="D202" s="23">
        <v>1</v>
      </c>
      <c r="E202" s="35"/>
      <c r="F202" s="26"/>
    </row>
    <row r="203" spans="1:6" ht="45" customHeight="1" x14ac:dyDescent="0.25">
      <c r="A203" s="36">
        <f t="shared" si="24"/>
        <v>25.300000000000004</v>
      </c>
      <c r="B203" s="37" t="s">
        <v>147</v>
      </c>
      <c r="C203" s="23" t="s">
        <v>86</v>
      </c>
      <c r="D203" s="23">
        <v>1</v>
      </c>
      <c r="E203" s="25"/>
      <c r="F203" s="26"/>
    </row>
    <row r="204" spans="1:6" ht="33" customHeight="1" x14ac:dyDescent="0.25">
      <c r="A204" s="36">
        <f t="shared" si="24"/>
        <v>25.400000000000006</v>
      </c>
      <c r="B204" s="37" t="s">
        <v>148</v>
      </c>
      <c r="C204" s="23" t="s">
        <v>86</v>
      </c>
      <c r="D204" s="23">
        <v>1</v>
      </c>
      <c r="E204" s="35"/>
      <c r="F204" s="26"/>
    </row>
    <row r="205" spans="1:6" ht="36" customHeight="1" x14ac:dyDescent="0.25">
      <c r="A205" s="36">
        <f t="shared" si="24"/>
        <v>25.500000000000007</v>
      </c>
      <c r="B205" s="37" t="s">
        <v>149</v>
      </c>
      <c r="C205" s="23" t="s">
        <v>86</v>
      </c>
      <c r="D205" s="23">
        <v>1</v>
      </c>
      <c r="E205" s="31"/>
      <c r="F205" s="26"/>
    </row>
    <row r="206" spans="1:6" ht="24" customHeight="1" x14ac:dyDescent="0.25">
      <c r="A206" s="36">
        <f t="shared" si="24"/>
        <v>25.600000000000009</v>
      </c>
      <c r="B206" s="37" t="s">
        <v>150</v>
      </c>
      <c r="C206" s="23" t="s">
        <v>86</v>
      </c>
      <c r="D206" s="23">
        <v>1</v>
      </c>
      <c r="E206" s="25"/>
      <c r="F206" s="26"/>
    </row>
    <row r="207" spans="1:6" ht="19.95" customHeight="1" x14ac:dyDescent="0.25">
      <c r="A207" s="134">
        <f>A200+1</f>
        <v>26</v>
      </c>
      <c r="B207" s="51" t="s">
        <v>381</v>
      </c>
      <c r="C207" s="52"/>
      <c r="D207" s="52"/>
      <c r="E207" s="53"/>
      <c r="F207" s="54"/>
    </row>
    <row r="208" spans="1:6" ht="27.6" customHeight="1" x14ac:dyDescent="0.25">
      <c r="A208" s="36">
        <f t="shared" ref="A208:A213" si="25">A207+0.1</f>
        <v>26.1</v>
      </c>
      <c r="B208" s="37" t="s">
        <v>350</v>
      </c>
      <c r="C208" s="23" t="s">
        <v>86</v>
      </c>
      <c r="D208" s="23">
        <v>1</v>
      </c>
      <c r="E208" s="35"/>
      <c r="F208" s="26"/>
    </row>
    <row r="209" spans="1:6" ht="39.6" x14ac:dyDescent="0.25">
      <c r="A209" s="36">
        <f t="shared" si="25"/>
        <v>26.200000000000003</v>
      </c>
      <c r="B209" s="37" t="s">
        <v>383</v>
      </c>
      <c r="C209" s="23" t="s">
        <v>86</v>
      </c>
      <c r="D209" s="23">
        <v>1</v>
      </c>
      <c r="E209" s="35"/>
      <c r="F209" s="26"/>
    </row>
    <row r="210" spans="1:6" ht="43.2" customHeight="1" x14ac:dyDescent="0.25">
      <c r="A210" s="36">
        <f t="shared" si="25"/>
        <v>26.300000000000004</v>
      </c>
      <c r="B210" s="37" t="s">
        <v>147</v>
      </c>
      <c r="C210" s="23" t="s">
        <v>86</v>
      </c>
      <c r="D210" s="23">
        <v>1</v>
      </c>
      <c r="E210" s="35"/>
      <c r="F210" s="26"/>
    </row>
    <row r="211" spans="1:6" ht="33" customHeight="1" x14ac:dyDescent="0.25">
      <c r="A211" s="36">
        <f t="shared" si="25"/>
        <v>26.400000000000006</v>
      </c>
      <c r="B211" s="37" t="s">
        <v>148</v>
      </c>
      <c r="C211" s="23" t="s">
        <v>86</v>
      </c>
      <c r="D211" s="23">
        <v>1</v>
      </c>
      <c r="E211" s="35"/>
      <c r="F211" s="26"/>
    </row>
    <row r="212" spans="1:6" ht="36" customHeight="1" x14ac:dyDescent="0.25">
      <c r="A212" s="36">
        <f t="shared" si="25"/>
        <v>26.500000000000007</v>
      </c>
      <c r="B212" s="37" t="s">
        <v>149</v>
      </c>
      <c r="C212" s="23" t="s">
        <v>86</v>
      </c>
      <c r="D212" s="23">
        <v>1</v>
      </c>
      <c r="E212" s="35"/>
      <c r="F212" s="26"/>
    </row>
    <row r="213" spans="1:6" ht="25.95" customHeight="1" x14ac:dyDescent="0.25">
      <c r="A213" s="36">
        <f t="shared" si="25"/>
        <v>26.600000000000009</v>
      </c>
      <c r="B213" s="37" t="s">
        <v>150</v>
      </c>
      <c r="C213" s="23" t="s">
        <v>86</v>
      </c>
      <c r="D213" s="23">
        <v>1</v>
      </c>
      <c r="E213" s="35"/>
      <c r="F213" s="26"/>
    </row>
    <row r="214" spans="1:6" ht="24.6" customHeight="1" x14ac:dyDescent="0.25">
      <c r="A214" s="23"/>
      <c r="B214" s="24" t="s">
        <v>82</v>
      </c>
      <c r="C214" s="23"/>
      <c r="D214" s="23"/>
      <c r="E214" s="25"/>
      <c r="F214" s="26"/>
    </row>
    <row r="215" spans="1:6" x14ac:dyDescent="0.25">
      <c r="A215" s="290" t="s">
        <v>54</v>
      </c>
      <c r="B215" s="241"/>
      <c r="C215" s="241"/>
      <c r="D215" s="241"/>
      <c r="E215" s="241"/>
      <c r="F215" s="241"/>
    </row>
    <row r="216" spans="1:6" ht="26.4" x14ac:dyDescent="0.25">
      <c r="A216" s="66" t="s">
        <v>2</v>
      </c>
      <c r="B216" s="66" t="s">
        <v>11</v>
      </c>
      <c r="C216" s="66" t="s">
        <v>0</v>
      </c>
      <c r="D216" s="66" t="s">
        <v>51</v>
      </c>
      <c r="E216" s="67" t="s">
        <v>24</v>
      </c>
      <c r="F216" s="67" t="s">
        <v>58</v>
      </c>
    </row>
    <row r="217" spans="1:6" ht="18.600000000000001" customHeight="1" x14ac:dyDescent="0.25">
      <c r="A217" s="52"/>
      <c r="B217" s="70" t="s">
        <v>240</v>
      </c>
      <c r="C217" s="52"/>
      <c r="D217" s="52"/>
      <c r="E217" s="60"/>
      <c r="F217" s="54"/>
    </row>
    <row r="218" spans="1:6" ht="26.4" x14ac:dyDescent="0.25">
      <c r="A218" s="62" t="s">
        <v>247</v>
      </c>
      <c r="B218" s="58" t="s">
        <v>241</v>
      </c>
      <c r="C218" s="57"/>
      <c r="D218" s="59"/>
      <c r="E218" s="60"/>
      <c r="F218" s="54"/>
    </row>
    <row r="219" spans="1:6" ht="66" x14ac:dyDescent="0.25">
      <c r="A219" s="32"/>
      <c r="B219" s="33" t="s">
        <v>242</v>
      </c>
      <c r="C219" s="32"/>
      <c r="D219" s="34"/>
      <c r="E219" s="35"/>
      <c r="F219" s="26"/>
    </row>
    <row r="220" spans="1:6" ht="33" customHeight="1" x14ac:dyDescent="0.25">
      <c r="A220" s="32" t="s">
        <v>138</v>
      </c>
      <c r="B220" s="33" t="s">
        <v>243</v>
      </c>
      <c r="C220" s="32" t="s">
        <v>86</v>
      </c>
      <c r="D220" s="34">
        <v>3</v>
      </c>
      <c r="E220" s="35"/>
      <c r="F220" s="26"/>
    </row>
    <row r="221" spans="1:6" ht="21.6" customHeight="1" x14ac:dyDescent="0.25">
      <c r="A221" s="32" t="s">
        <v>139</v>
      </c>
      <c r="B221" s="33" t="s">
        <v>287</v>
      </c>
      <c r="C221" s="32"/>
      <c r="D221" s="34">
        <v>14</v>
      </c>
      <c r="E221" s="35"/>
      <c r="F221" s="26"/>
    </row>
    <row r="222" spans="1:6" ht="46.95" customHeight="1" x14ac:dyDescent="0.25">
      <c r="A222" s="32" t="s">
        <v>288</v>
      </c>
      <c r="B222" s="33" t="s">
        <v>244</v>
      </c>
      <c r="C222" s="32" t="s">
        <v>86</v>
      </c>
      <c r="D222" s="34">
        <v>52</v>
      </c>
      <c r="E222" s="35"/>
      <c r="F222" s="26"/>
    </row>
    <row r="223" spans="1:6" ht="46.2" customHeight="1" x14ac:dyDescent="0.25">
      <c r="A223" s="32" t="s">
        <v>289</v>
      </c>
      <c r="B223" s="33" t="s">
        <v>245</v>
      </c>
      <c r="C223" s="32" t="s">
        <v>86</v>
      </c>
      <c r="D223" s="34">
        <v>52</v>
      </c>
      <c r="E223" s="35"/>
      <c r="F223" s="26"/>
    </row>
    <row r="224" spans="1:6" ht="21.6" customHeight="1" x14ac:dyDescent="0.25">
      <c r="A224" s="32" t="s">
        <v>290</v>
      </c>
      <c r="B224" s="33" t="s">
        <v>246</v>
      </c>
      <c r="C224" s="32" t="s">
        <v>86</v>
      </c>
      <c r="D224" s="34">
        <v>52</v>
      </c>
      <c r="E224" s="35"/>
      <c r="F224" s="26"/>
    </row>
    <row r="225" spans="1:6" ht="29.4" customHeight="1" x14ac:dyDescent="0.25">
      <c r="A225" s="12"/>
      <c r="B225" s="24" t="s">
        <v>1002</v>
      </c>
      <c r="C225" s="23"/>
      <c r="D225" s="23"/>
      <c r="E225" s="25"/>
      <c r="F225" s="17"/>
    </row>
    <row r="226" spans="1:6" x14ac:dyDescent="0.25">
      <c r="A226" s="283" t="s">
        <v>92</v>
      </c>
      <c r="B226" s="241"/>
      <c r="C226" s="241"/>
      <c r="D226" s="241"/>
      <c r="E226" s="241"/>
      <c r="F226" s="241"/>
    </row>
    <row r="227" spans="1:6" ht="26.4" x14ac:dyDescent="0.25">
      <c r="A227" s="66" t="s">
        <v>2</v>
      </c>
      <c r="B227" s="66" t="s">
        <v>11</v>
      </c>
      <c r="C227" s="66" t="s">
        <v>0</v>
      </c>
      <c r="D227" s="66" t="s">
        <v>51</v>
      </c>
      <c r="E227" s="67" t="s">
        <v>24</v>
      </c>
      <c r="F227" s="67" t="s">
        <v>58</v>
      </c>
    </row>
    <row r="228" spans="1:6" ht="16.95" customHeight="1" x14ac:dyDescent="0.25">
      <c r="A228" s="50" t="s">
        <v>266</v>
      </c>
      <c r="B228" s="70" t="s">
        <v>251</v>
      </c>
      <c r="C228" s="52"/>
      <c r="D228" s="52"/>
      <c r="E228" s="60"/>
      <c r="F228" s="54"/>
    </row>
    <row r="229" spans="1:6" ht="32.4" customHeight="1" x14ac:dyDescent="0.25">
      <c r="A229" s="23">
        <f>1+0.1</f>
        <v>1.1000000000000001</v>
      </c>
      <c r="B229" s="37" t="s">
        <v>252</v>
      </c>
      <c r="C229" s="23" t="s">
        <v>14</v>
      </c>
      <c r="D229" s="23">
        <v>10000</v>
      </c>
      <c r="E229" s="25"/>
      <c r="F229" s="26"/>
    </row>
    <row r="230" spans="1:6" ht="21.6" customHeight="1" x14ac:dyDescent="0.25">
      <c r="A230" s="23">
        <f t="shared" ref="A230:A236" si="26">A229+0.1</f>
        <v>1.2000000000000002</v>
      </c>
      <c r="B230" s="37" t="s">
        <v>253</v>
      </c>
      <c r="C230" s="23" t="s">
        <v>384</v>
      </c>
      <c r="D230" s="23">
        <v>1800</v>
      </c>
      <c r="E230" s="35"/>
      <c r="F230" s="26"/>
    </row>
    <row r="231" spans="1:6" ht="34.950000000000003" customHeight="1" x14ac:dyDescent="0.25">
      <c r="A231" s="23">
        <f t="shared" si="26"/>
        <v>1.3000000000000003</v>
      </c>
      <c r="B231" s="37" t="s">
        <v>254</v>
      </c>
      <c r="C231" s="23" t="s">
        <v>14</v>
      </c>
      <c r="D231" s="23">
        <v>10000</v>
      </c>
      <c r="E231" s="31"/>
      <c r="F231" s="26"/>
    </row>
    <row r="232" spans="1:6" ht="21" customHeight="1" x14ac:dyDescent="0.25">
      <c r="A232" s="23">
        <f t="shared" si="26"/>
        <v>1.4000000000000004</v>
      </c>
      <c r="B232" s="37" t="s">
        <v>255</v>
      </c>
      <c r="C232" s="23" t="s">
        <v>385</v>
      </c>
      <c r="D232" s="23">
        <v>3000</v>
      </c>
      <c r="E232" s="35"/>
      <c r="F232" s="26"/>
    </row>
    <row r="233" spans="1:6" ht="34.950000000000003" customHeight="1" x14ac:dyDescent="0.25">
      <c r="A233" s="23">
        <f t="shared" si="26"/>
        <v>1.5000000000000004</v>
      </c>
      <c r="B233" s="37" t="s">
        <v>256</v>
      </c>
      <c r="C233" s="23" t="s">
        <v>86</v>
      </c>
      <c r="D233" s="23">
        <v>12</v>
      </c>
      <c r="E233" s="31"/>
      <c r="F233" s="26"/>
    </row>
    <row r="234" spans="1:6" ht="39.6" customHeight="1" x14ac:dyDescent="0.25">
      <c r="A234" s="23">
        <f t="shared" si="26"/>
        <v>1.6000000000000005</v>
      </c>
      <c r="B234" s="37" t="s">
        <v>257</v>
      </c>
      <c r="C234" s="23" t="s">
        <v>86</v>
      </c>
      <c r="D234" s="23">
        <v>12</v>
      </c>
      <c r="E234" s="35"/>
      <c r="F234" s="26"/>
    </row>
    <row r="235" spans="1:6" ht="27" customHeight="1" x14ac:dyDescent="0.25">
      <c r="A235" s="23">
        <f t="shared" si="26"/>
        <v>1.7000000000000006</v>
      </c>
      <c r="B235" s="37" t="s">
        <v>258</v>
      </c>
      <c r="C235" s="23" t="s">
        <v>86</v>
      </c>
      <c r="D235" s="23">
        <v>8</v>
      </c>
      <c r="E235" s="35"/>
      <c r="F235" s="26"/>
    </row>
    <row r="236" spans="1:6" ht="25.95" customHeight="1" x14ac:dyDescent="0.25">
      <c r="A236" s="23">
        <f t="shared" si="26"/>
        <v>1.8000000000000007</v>
      </c>
      <c r="B236" s="37" t="s">
        <v>259</v>
      </c>
      <c r="C236" s="23" t="s">
        <v>86</v>
      </c>
      <c r="D236" s="23">
        <v>8</v>
      </c>
      <c r="E236" s="35"/>
      <c r="F236" s="26"/>
    </row>
    <row r="237" spans="1:6" ht="24" customHeight="1" x14ac:dyDescent="0.25">
      <c r="A237" s="126">
        <f>1.9</f>
        <v>1.9</v>
      </c>
      <c r="B237" s="37" t="s">
        <v>260</v>
      </c>
      <c r="C237" s="23" t="s">
        <v>86</v>
      </c>
      <c r="D237" s="23">
        <v>6</v>
      </c>
      <c r="E237" s="35"/>
      <c r="F237" s="26"/>
    </row>
    <row r="238" spans="1:6" x14ac:dyDescent="0.25">
      <c r="A238" s="101">
        <v>1.1000000000000001</v>
      </c>
      <c r="B238" s="37" t="s">
        <v>261</v>
      </c>
      <c r="C238" s="23" t="s">
        <v>86</v>
      </c>
      <c r="D238" s="23">
        <v>288</v>
      </c>
      <c r="E238" s="35"/>
      <c r="F238" s="26"/>
    </row>
    <row r="239" spans="1:6" ht="24" customHeight="1" x14ac:dyDescent="0.25">
      <c r="A239" s="101">
        <v>1.1100000000000001</v>
      </c>
      <c r="B239" s="37" t="s">
        <v>262</v>
      </c>
      <c r="C239" s="23" t="s">
        <v>86</v>
      </c>
      <c r="D239" s="23">
        <v>288</v>
      </c>
      <c r="E239" s="35"/>
      <c r="F239" s="26"/>
    </row>
    <row r="240" spans="1:6" ht="52.8" x14ac:dyDescent="0.25">
      <c r="A240" s="101">
        <f>A239+0.01</f>
        <v>1.1200000000000001</v>
      </c>
      <c r="B240" s="37" t="s">
        <v>263</v>
      </c>
      <c r="C240" s="23" t="s">
        <v>103</v>
      </c>
      <c r="D240" s="23">
        <v>1</v>
      </c>
      <c r="E240" s="35"/>
      <c r="F240" s="26"/>
    </row>
    <row r="241" spans="1:6" ht="79.2" x14ac:dyDescent="0.25">
      <c r="A241" s="101">
        <f>A240+0.01</f>
        <v>1.1300000000000001</v>
      </c>
      <c r="B241" s="37" t="s">
        <v>264</v>
      </c>
      <c r="C241" s="23" t="s">
        <v>86</v>
      </c>
      <c r="D241" s="23">
        <v>3</v>
      </c>
      <c r="E241" s="35"/>
      <c r="F241" s="26"/>
    </row>
    <row r="242" spans="1:6" ht="31.2" customHeight="1" x14ac:dyDescent="0.25">
      <c r="A242" s="23">
        <v>1.1399999999999999</v>
      </c>
      <c r="B242" s="37" t="s">
        <v>265</v>
      </c>
      <c r="C242" s="23" t="s">
        <v>86</v>
      </c>
      <c r="D242" s="23">
        <v>2</v>
      </c>
      <c r="E242" s="35"/>
      <c r="F242" s="26"/>
    </row>
    <row r="243" spans="1:6" ht="28.95" customHeight="1" x14ac:dyDescent="0.25">
      <c r="A243" s="23"/>
      <c r="B243" s="24" t="s">
        <v>1002</v>
      </c>
      <c r="C243" s="23"/>
      <c r="D243" s="23"/>
      <c r="E243" s="25"/>
      <c r="F243" s="26"/>
    </row>
    <row r="244" spans="1:6" x14ac:dyDescent="0.25">
      <c r="A244" s="241" t="s">
        <v>8</v>
      </c>
      <c r="B244" s="241"/>
      <c r="C244" s="241"/>
      <c r="D244" s="241"/>
      <c r="E244" s="241"/>
      <c r="F244" s="241"/>
    </row>
    <row r="245" spans="1:6" ht="26.4" x14ac:dyDescent="0.25">
      <c r="A245" s="66" t="s">
        <v>2</v>
      </c>
      <c r="B245" s="66" t="s">
        <v>11</v>
      </c>
      <c r="C245" s="66" t="s">
        <v>0</v>
      </c>
      <c r="D245" s="66" t="s">
        <v>51</v>
      </c>
      <c r="E245" s="67" t="s">
        <v>24</v>
      </c>
      <c r="F245" s="67" t="s">
        <v>58</v>
      </c>
    </row>
    <row r="246" spans="1:6" ht="17.399999999999999" customHeight="1" x14ac:dyDescent="0.25">
      <c r="A246" s="50" t="s">
        <v>268</v>
      </c>
      <c r="B246" s="51" t="s">
        <v>267</v>
      </c>
      <c r="C246" s="50"/>
      <c r="D246" s="50"/>
      <c r="E246" s="71"/>
      <c r="F246" s="65"/>
    </row>
    <row r="247" spans="1:6" ht="24" customHeight="1" x14ac:dyDescent="0.25">
      <c r="A247" s="23">
        <v>1.1000000000000001</v>
      </c>
      <c r="B247" s="37" t="s">
        <v>269</v>
      </c>
      <c r="C247" s="23" t="s">
        <v>86</v>
      </c>
      <c r="D247" s="23">
        <v>3</v>
      </c>
      <c r="E247" s="35"/>
      <c r="F247" s="26"/>
    </row>
    <row r="248" spans="1:6" ht="27" customHeight="1" x14ac:dyDescent="0.25">
      <c r="A248" s="23">
        <v>1.2</v>
      </c>
      <c r="B248" s="37" t="s">
        <v>270</v>
      </c>
      <c r="C248" s="23" t="s">
        <v>86</v>
      </c>
      <c r="D248" s="23">
        <v>3</v>
      </c>
      <c r="E248" s="35"/>
      <c r="F248" s="26"/>
    </row>
    <row r="249" spans="1:6" ht="33.6" customHeight="1" x14ac:dyDescent="0.25">
      <c r="A249" s="23">
        <v>1.3</v>
      </c>
      <c r="B249" s="37" t="s">
        <v>271</v>
      </c>
      <c r="C249" s="23" t="s">
        <v>86</v>
      </c>
      <c r="D249" s="23">
        <v>2</v>
      </c>
      <c r="E249" s="35"/>
      <c r="F249" s="26"/>
    </row>
    <row r="250" spans="1:6" ht="33.6" customHeight="1" x14ac:dyDescent="0.25">
      <c r="A250" s="12"/>
      <c r="B250" s="24" t="s">
        <v>1002</v>
      </c>
      <c r="C250" s="23"/>
      <c r="D250" s="23"/>
      <c r="E250" s="25"/>
      <c r="F250" s="17"/>
    </row>
    <row r="251" spans="1:6" x14ac:dyDescent="0.25">
      <c r="A251" s="283" t="s">
        <v>27</v>
      </c>
      <c r="B251" s="241"/>
      <c r="C251" s="241"/>
      <c r="D251" s="241"/>
      <c r="E251" s="241"/>
      <c r="F251" s="241"/>
    </row>
    <row r="252" spans="1:6" ht="26.4" x14ac:dyDescent="0.25">
      <c r="A252" s="66" t="s">
        <v>2</v>
      </c>
      <c r="B252" s="66" t="s">
        <v>11</v>
      </c>
      <c r="C252" s="66" t="s">
        <v>0</v>
      </c>
      <c r="D252" s="66" t="s">
        <v>51</v>
      </c>
      <c r="E252" s="67" t="s">
        <v>24</v>
      </c>
      <c r="F252" s="67" t="s">
        <v>58</v>
      </c>
    </row>
    <row r="253" spans="1:6" ht="26.4" x14ac:dyDescent="0.25">
      <c r="A253" s="66" t="s">
        <v>277</v>
      </c>
      <c r="B253" s="51" t="s">
        <v>272</v>
      </c>
      <c r="C253" s="62" t="s">
        <v>1</v>
      </c>
      <c r="D253" s="63"/>
      <c r="E253" s="64"/>
      <c r="F253" s="65"/>
    </row>
    <row r="254" spans="1:6" ht="39.6" x14ac:dyDescent="0.25">
      <c r="A254" s="23">
        <v>1.1000000000000001</v>
      </c>
      <c r="B254" s="37" t="s">
        <v>280</v>
      </c>
      <c r="C254" s="23" t="s">
        <v>86</v>
      </c>
      <c r="D254" s="23">
        <v>5</v>
      </c>
      <c r="E254" s="35"/>
      <c r="F254" s="26"/>
    </row>
    <row r="255" spans="1:6" ht="109.2" customHeight="1" x14ac:dyDescent="0.25">
      <c r="A255" s="23">
        <f>A254+0.1</f>
        <v>1.2000000000000002</v>
      </c>
      <c r="B255" s="37" t="s">
        <v>281</v>
      </c>
      <c r="C255" s="23" t="s">
        <v>103</v>
      </c>
      <c r="D255" s="23">
        <v>1</v>
      </c>
      <c r="E255" s="35"/>
      <c r="F255" s="26"/>
    </row>
    <row r="256" spans="1:6" ht="44.4" customHeight="1" x14ac:dyDescent="0.25">
      <c r="A256" s="23">
        <f>A255+0.1</f>
        <v>1.3000000000000003</v>
      </c>
      <c r="B256" s="37" t="s">
        <v>274</v>
      </c>
      <c r="C256" s="23" t="s">
        <v>103</v>
      </c>
      <c r="D256" s="23">
        <v>1</v>
      </c>
      <c r="E256" s="35"/>
      <c r="F256" s="26"/>
    </row>
    <row r="257" spans="1:6" ht="34.200000000000003" customHeight="1" x14ac:dyDescent="0.25">
      <c r="A257" s="23">
        <f>A256+0.1</f>
        <v>1.4000000000000004</v>
      </c>
      <c r="B257" s="37" t="s">
        <v>275</v>
      </c>
      <c r="C257" s="23" t="s">
        <v>103</v>
      </c>
      <c r="D257" s="23">
        <v>1</v>
      </c>
      <c r="E257" s="35"/>
      <c r="F257" s="26"/>
    </row>
    <row r="258" spans="1:6" ht="24" customHeight="1" x14ac:dyDescent="0.25">
      <c r="A258" s="23">
        <f>A257+0.1</f>
        <v>1.5000000000000004</v>
      </c>
      <c r="B258" s="37" t="s">
        <v>276</v>
      </c>
      <c r="C258" s="23" t="s">
        <v>103</v>
      </c>
      <c r="D258" s="23">
        <v>1</v>
      </c>
      <c r="E258" s="35"/>
      <c r="F258" s="26"/>
    </row>
    <row r="259" spans="1:6" ht="33.6" customHeight="1" x14ac:dyDescent="0.25">
      <c r="A259" s="23"/>
      <c r="B259" s="24" t="s">
        <v>1002</v>
      </c>
      <c r="C259" s="23"/>
      <c r="D259" s="23"/>
      <c r="E259" s="25"/>
      <c r="F259" s="26"/>
    </row>
    <row r="260" spans="1:6" x14ac:dyDescent="0.25">
      <c r="A260" s="278"/>
      <c r="B260" s="278"/>
      <c r="C260" s="278"/>
      <c r="D260" s="278"/>
      <c r="E260" s="278"/>
      <c r="F260" s="278"/>
    </row>
  </sheetData>
  <mergeCells count="11">
    <mergeCell ref="A260:F260"/>
    <mergeCell ref="A251:F251"/>
    <mergeCell ref="A244:F244"/>
    <mergeCell ref="A67:F67"/>
    <mergeCell ref="B35:F35"/>
    <mergeCell ref="B197:F197"/>
    <mergeCell ref="A215:F215"/>
    <mergeCell ref="A226:F226"/>
    <mergeCell ref="A196:F196"/>
    <mergeCell ref="A99:F99"/>
    <mergeCell ref="A131:F131"/>
  </mergeCells>
  <pageMargins left="0.59055118110236215" right="0.23622047244094485" top="0.4724409448818897" bottom="0.24015748031496059" header="0.31496062992125989" footer="0.31496062992125989"/>
  <pageSetup paperSize="9" scale="71" fitToHeight="0" orientation="portrait" r:id="rId1"/>
  <rowBreaks count="7" manualBreakCount="7">
    <brk id="34" max="16383" man="1"/>
    <brk id="66" max="5" man="1"/>
    <brk id="99" max="5" man="1"/>
    <brk id="130" max="5" man="1"/>
    <brk id="162" max="5" man="1"/>
    <brk id="196" max="16383" man="1"/>
    <brk id="226" max="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8AB61-EC96-422B-BE42-BA52ADFF9744}">
  <sheetPr>
    <pageSetUpPr fitToPage="1"/>
  </sheetPr>
  <dimension ref="A1:H10"/>
  <sheetViews>
    <sheetView view="pageBreakPreview" topLeftCell="A6" zoomScaleNormal="100" zoomScaleSheetLayoutView="100" workbookViewId="0">
      <selection activeCell="B9" sqref="B9:C9"/>
    </sheetView>
  </sheetViews>
  <sheetFormatPr defaultColWidth="8.88671875" defaultRowHeight="13.2" x14ac:dyDescent="0.25"/>
  <cols>
    <col min="1" max="2" width="8.33203125" style="10" customWidth="1"/>
    <col min="3" max="3" width="32.33203125" style="10" customWidth="1"/>
    <col min="4" max="4" width="8.44140625" style="10" customWidth="1"/>
    <col min="5" max="5" width="11.33203125" style="10" customWidth="1"/>
    <col min="6" max="6" width="6.88671875" style="10" customWidth="1"/>
    <col min="7" max="7" width="42.44140625" style="16" customWidth="1"/>
    <col min="8" max="8" width="40.6640625" style="10" hidden="1" customWidth="1"/>
    <col min="9" max="16384" width="8.88671875" style="10"/>
  </cols>
  <sheetData>
    <row r="1" spans="1:7" ht="12.9" customHeight="1" x14ac:dyDescent="0.25">
      <c r="A1" s="284" t="s">
        <v>348</v>
      </c>
      <c r="B1" s="285"/>
      <c r="C1" s="285"/>
      <c r="D1" s="286"/>
      <c r="E1" s="268"/>
      <c r="F1" s="268"/>
      <c r="G1" s="268"/>
    </row>
    <row r="2" spans="1:7" ht="12.9" customHeight="1" x14ac:dyDescent="0.25">
      <c r="A2" s="147"/>
      <c r="B2" s="274" t="s">
        <v>11</v>
      </c>
      <c r="C2" s="274"/>
      <c r="D2" s="275"/>
      <c r="E2" s="274"/>
      <c r="F2" s="274"/>
      <c r="G2" s="67" t="s">
        <v>58</v>
      </c>
    </row>
    <row r="3" spans="1:7" ht="12.9" customHeight="1" x14ac:dyDescent="0.25">
      <c r="A3" s="141"/>
      <c r="B3" s="240" t="s">
        <v>348</v>
      </c>
      <c r="C3" s="240"/>
      <c r="D3" s="287"/>
      <c r="E3" s="240"/>
      <c r="F3" s="240"/>
      <c r="G3" s="14"/>
    </row>
    <row r="4" spans="1:7" ht="25.95" customHeight="1" x14ac:dyDescent="0.25">
      <c r="A4" s="148" t="s">
        <v>108</v>
      </c>
      <c r="B4" s="265" t="s">
        <v>282</v>
      </c>
      <c r="C4" s="265"/>
      <c r="D4" s="266"/>
      <c r="E4" s="265"/>
      <c r="F4" s="265"/>
      <c r="G4" s="41"/>
    </row>
    <row r="5" spans="1:7" ht="33.6" customHeight="1" x14ac:dyDescent="0.25">
      <c r="A5" s="148" t="s">
        <v>124</v>
      </c>
      <c r="B5" s="265" t="s">
        <v>283</v>
      </c>
      <c r="C5" s="265"/>
      <c r="D5" s="266"/>
      <c r="E5" s="265"/>
      <c r="F5" s="265"/>
      <c r="G5" s="41"/>
    </row>
    <row r="6" spans="1:7" ht="45" customHeight="1" x14ac:dyDescent="0.25">
      <c r="A6" s="148" t="s">
        <v>247</v>
      </c>
      <c r="B6" s="265" t="s">
        <v>284</v>
      </c>
      <c r="C6" s="265"/>
      <c r="D6" s="266"/>
      <c r="E6" s="265"/>
      <c r="F6" s="265"/>
      <c r="G6" s="41"/>
    </row>
    <row r="7" spans="1:7" ht="24.6" customHeight="1" x14ac:dyDescent="0.25">
      <c r="A7" s="148" t="s">
        <v>266</v>
      </c>
      <c r="B7" s="265" t="s">
        <v>251</v>
      </c>
      <c r="C7" s="265"/>
      <c r="D7" s="266"/>
      <c r="E7" s="265"/>
      <c r="F7" s="265"/>
      <c r="G7" s="41"/>
    </row>
    <row r="8" spans="1:7" ht="30.6" customHeight="1" x14ac:dyDescent="0.25">
      <c r="A8" s="148" t="s">
        <v>268</v>
      </c>
      <c r="B8" s="265" t="s">
        <v>267</v>
      </c>
      <c r="C8" s="265"/>
      <c r="D8" s="266"/>
      <c r="E8" s="265"/>
      <c r="F8" s="265"/>
      <c r="G8" s="41"/>
    </row>
    <row r="9" spans="1:7" ht="45.6" customHeight="1" x14ac:dyDescent="0.25">
      <c r="A9" s="148" t="s">
        <v>277</v>
      </c>
      <c r="B9" s="265" t="s">
        <v>272</v>
      </c>
      <c r="C9" s="265"/>
      <c r="D9" s="266"/>
      <c r="E9" s="265"/>
      <c r="F9" s="265"/>
      <c r="G9" s="41"/>
    </row>
    <row r="10" spans="1:7" ht="34.200000000000003" customHeight="1" x14ac:dyDescent="0.25">
      <c r="A10" s="267" t="s">
        <v>285</v>
      </c>
      <c r="B10" s="268"/>
      <c r="C10" s="268"/>
      <c r="D10" s="269"/>
      <c r="E10" s="268"/>
      <c r="F10" s="268"/>
      <c r="G10" s="15"/>
    </row>
  </sheetData>
  <mergeCells count="10">
    <mergeCell ref="A10:F10"/>
    <mergeCell ref="B7:F7"/>
    <mergeCell ref="B8:F8"/>
    <mergeCell ref="A1:G1"/>
    <mergeCell ref="B2:F2"/>
    <mergeCell ref="B3:F3"/>
    <mergeCell ref="B4:F4"/>
    <mergeCell ref="B9:F9"/>
    <mergeCell ref="B5:F5"/>
    <mergeCell ref="B6:F6"/>
  </mergeCells>
  <pageMargins left="0.59055118110236215" right="0.23622047244094485" top="0.4724409448818897" bottom="0.24015748031496059" header="0.31496062992125989" footer="0.31496062992125989"/>
  <pageSetup paperSize="9" scale="82"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B08D8-9CDD-45A2-9850-1E90071337BA}">
  <sheetPr>
    <pageSetUpPr fitToPage="1"/>
  </sheetPr>
  <dimension ref="A1:H48"/>
  <sheetViews>
    <sheetView view="pageBreakPreview" topLeftCell="A27" zoomScaleNormal="100" zoomScaleSheetLayoutView="100" workbookViewId="0">
      <selection activeCell="B34" sqref="B34"/>
    </sheetView>
  </sheetViews>
  <sheetFormatPr defaultColWidth="8.6640625" defaultRowHeight="13.2" x14ac:dyDescent="0.25"/>
  <cols>
    <col min="1" max="1" width="8.33203125" style="9" customWidth="1"/>
    <col min="2" max="2" width="50.109375" style="18" customWidth="1"/>
    <col min="3" max="3" width="8.44140625" style="18" customWidth="1"/>
    <col min="4" max="4" width="11.33203125" style="18" customWidth="1"/>
    <col min="5" max="5" width="19.88671875" style="18" customWidth="1"/>
    <col min="6" max="6" width="32.33203125" style="18" customWidth="1"/>
    <col min="7" max="7" width="7.6640625" style="8" hidden="1" customWidth="1"/>
    <col min="8" max="8" width="8.6640625" style="6"/>
    <col min="9" max="16384" width="8.6640625" style="8"/>
  </cols>
  <sheetData>
    <row r="1" spans="1:8" ht="12.9" customHeight="1" x14ac:dyDescent="0.25">
      <c r="A1" s="174"/>
      <c r="B1" s="242" t="s">
        <v>105</v>
      </c>
      <c r="C1" s="242"/>
      <c r="D1" s="243"/>
      <c r="E1" s="240"/>
      <c r="F1" s="240"/>
    </row>
    <row r="2" spans="1:8" ht="28.5" customHeight="1" x14ac:dyDescent="0.25">
      <c r="A2" s="175" t="s">
        <v>2</v>
      </c>
      <c r="B2" s="66" t="s">
        <v>11</v>
      </c>
      <c r="C2" s="66" t="s">
        <v>0</v>
      </c>
      <c r="D2" s="176" t="s">
        <v>51</v>
      </c>
      <c r="E2" s="66" t="s">
        <v>24</v>
      </c>
      <c r="F2" s="66" t="s">
        <v>58</v>
      </c>
      <c r="G2" s="7" t="s">
        <v>34</v>
      </c>
    </row>
    <row r="3" spans="1:8" ht="33.15" customHeight="1" x14ac:dyDescent="0.25">
      <c r="A3" s="160" t="s">
        <v>1</v>
      </c>
      <c r="B3" s="29" t="s">
        <v>386</v>
      </c>
      <c r="C3" s="32" t="s">
        <v>1</v>
      </c>
      <c r="D3" s="177"/>
      <c r="E3" s="74"/>
      <c r="F3" s="74"/>
      <c r="G3" s="6" t="s">
        <v>69</v>
      </c>
    </row>
    <row r="4" spans="1:8" ht="21.9" customHeight="1" x14ac:dyDescent="0.25">
      <c r="A4" s="160" t="s">
        <v>1</v>
      </c>
      <c r="B4" s="42" t="s">
        <v>3</v>
      </c>
      <c r="C4" s="32" t="s">
        <v>1</v>
      </c>
      <c r="D4" s="177"/>
      <c r="E4" s="74"/>
      <c r="F4" s="74"/>
      <c r="G4" s="6" t="s">
        <v>75</v>
      </c>
    </row>
    <row r="5" spans="1:8" ht="105.6" x14ac:dyDescent="0.25">
      <c r="A5" s="160" t="s">
        <v>1</v>
      </c>
      <c r="B5" s="33" t="s">
        <v>107</v>
      </c>
      <c r="C5" s="32" t="s">
        <v>1</v>
      </c>
      <c r="D5" s="177"/>
      <c r="E5" s="74"/>
      <c r="F5" s="74"/>
      <c r="G5" s="6" t="s">
        <v>4</v>
      </c>
    </row>
    <row r="6" spans="1:8" ht="21.9" customHeight="1" x14ac:dyDescent="0.25">
      <c r="A6" s="158" t="s">
        <v>108</v>
      </c>
      <c r="B6" s="58" t="s">
        <v>70</v>
      </c>
      <c r="C6" s="62" t="s">
        <v>1</v>
      </c>
      <c r="D6" s="178"/>
      <c r="E6" s="85"/>
      <c r="F6" s="85"/>
      <c r="G6" s="6" t="s">
        <v>68</v>
      </c>
    </row>
    <row r="7" spans="1:8" ht="21.9" customHeight="1" x14ac:dyDescent="0.25">
      <c r="A7" s="179"/>
      <c r="B7" s="42" t="s">
        <v>35</v>
      </c>
      <c r="C7" s="75" t="s">
        <v>1</v>
      </c>
      <c r="D7" s="180"/>
      <c r="E7" s="76"/>
      <c r="F7" s="76"/>
      <c r="G7" s="6" t="s">
        <v>77</v>
      </c>
    </row>
    <row r="8" spans="1:8" ht="103.5" customHeight="1" x14ac:dyDescent="0.25">
      <c r="A8" s="160" t="s">
        <v>128</v>
      </c>
      <c r="B8" s="33" t="s">
        <v>109</v>
      </c>
      <c r="C8" s="32" t="s">
        <v>5</v>
      </c>
      <c r="D8" s="181">
        <v>1</v>
      </c>
      <c r="E8" s="26"/>
      <c r="F8" s="26"/>
      <c r="G8" s="6" t="s">
        <v>78</v>
      </c>
    </row>
    <row r="9" spans="1:8" ht="21.9" customHeight="1" x14ac:dyDescent="0.25">
      <c r="A9" s="163"/>
      <c r="B9" s="58" t="s">
        <v>79</v>
      </c>
      <c r="C9" s="57" t="s">
        <v>1</v>
      </c>
      <c r="D9" s="182"/>
      <c r="E9" s="54"/>
      <c r="F9" s="54"/>
      <c r="G9" s="6" t="s">
        <v>89</v>
      </c>
    </row>
    <row r="10" spans="1:8" ht="33.15" customHeight="1" x14ac:dyDescent="0.25">
      <c r="A10" s="183"/>
      <c r="B10" s="58" t="s">
        <v>80</v>
      </c>
      <c r="C10" s="81" t="s">
        <v>1</v>
      </c>
      <c r="D10" s="184"/>
      <c r="E10" s="83"/>
      <c r="F10" s="83"/>
      <c r="G10" s="6"/>
    </row>
    <row r="11" spans="1:8" ht="21.9" customHeight="1" x14ac:dyDescent="0.25">
      <c r="A11" s="160" t="s">
        <v>137</v>
      </c>
      <c r="B11" s="33" t="s">
        <v>81</v>
      </c>
      <c r="C11" s="32" t="s">
        <v>5</v>
      </c>
      <c r="D11" s="181">
        <v>1</v>
      </c>
      <c r="E11" s="26"/>
      <c r="F11" s="26"/>
      <c r="G11" s="6"/>
    </row>
    <row r="12" spans="1:8" ht="21.9" customHeight="1" x14ac:dyDescent="0.25">
      <c r="A12" s="160" t="s">
        <v>138</v>
      </c>
      <c r="B12" s="33" t="s">
        <v>6</v>
      </c>
      <c r="C12" s="32" t="s">
        <v>5</v>
      </c>
      <c r="D12" s="181">
        <v>1</v>
      </c>
      <c r="E12" s="26"/>
      <c r="F12" s="26"/>
      <c r="G12" s="6"/>
    </row>
    <row r="13" spans="1:8" ht="21.9" customHeight="1" x14ac:dyDescent="0.25">
      <c r="A13" s="160" t="s">
        <v>139</v>
      </c>
      <c r="B13" s="33" t="s">
        <v>95</v>
      </c>
      <c r="C13" s="32" t="s">
        <v>5</v>
      </c>
      <c r="D13" s="181">
        <v>1</v>
      </c>
      <c r="E13" s="26"/>
      <c r="F13" s="26"/>
      <c r="G13" s="6"/>
    </row>
    <row r="14" spans="1:8" ht="24.6" customHeight="1" x14ac:dyDescent="0.25">
      <c r="A14" s="160" t="s">
        <v>288</v>
      </c>
      <c r="B14" s="33" t="s">
        <v>101</v>
      </c>
      <c r="C14" s="32" t="s">
        <v>5</v>
      </c>
      <c r="D14" s="181">
        <v>1</v>
      </c>
      <c r="E14" s="26"/>
      <c r="F14" s="26"/>
      <c r="G14" s="6"/>
    </row>
    <row r="15" spans="1:8" ht="28.2" customHeight="1" x14ac:dyDescent="0.25">
      <c r="A15" s="160" t="s">
        <v>289</v>
      </c>
      <c r="B15" s="33" t="s">
        <v>110</v>
      </c>
      <c r="C15" s="32" t="s">
        <v>5</v>
      </c>
      <c r="D15" s="181">
        <v>1</v>
      </c>
      <c r="E15" s="26"/>
      <c r="F15" s="26"/>
      <c r="G15" s="6" t="s">
        <v>40</v>
      </c>
    </row>
    <row r="16" spans="1:8" ht="21" customHeight="1" x14ac:dyDescent="0.25">
      <c r="A16" s="160" t="s">
        <v>290</v>
      </c>
      <c r="B16" s="33" t="s">
        <v>111</v>
      </c>
      <c r="C16" s="32" t="s">
        <v>5</v>
      </c>
      <c r="D16" s="181">
        <v>1</v>
      </c>
      <c r="E16" s="26"/>
      <c r="F16" s="26"/>
      <c r="G16" s="72" t="s">
        <v>5</v>
      </c>
      <c r="H16" s="9"/>
    </row>
    <row r="17" spans="1:7" ht="21.9" customHeight="1" x14ac:dyDescent="0.25">
      <c r="A17" s="160" t="s">
        <v>986</v>
      </c>
      <c r="B17" s="33" t="s">
        <v>52</v>
      </c>
      <c r="C17" s="32" t="s">
        <v>5</v>
      </c>
      <c r="D17" s="181">
        <v>1</v>
      </c>
      <c r="E17" s="26"/>
      <c r="F17" s="26"/>
      <c r="G17" s="72" t="s">
        <v>5</v>
      </c>
    </row>
    <row r="18" spans="1:7" ht="21.9" customHeight="1" x14ac:dyDescent="0.25">
      <c r="A18" s="163"/>
      <c r="B18" s="58" t="s">
        <v>112</v>
      </c>
      <c r="C18" s="57"/>
      <c r="D18" s="185"/>
      <c r="E18" s="54"/>
      <c r="F18" s="54"/>
      <c r="G18" s="6" t="s">
        <v>59</v>
      </c>
    </row>
    <row r="19" spans="1:7" ht="13.8" thickBot="1" x14ac:dyDescent="0.3">
      <c r="A19" s="186" t="s">
        <v>987</v>
      </c>
      <c r="B19" s="187" t="s">
        <v>113</v>
      </c>
      <c r="C19" s="188" t="s">
        <v>5</v>
      </c>
      <c r="D19" s="189">
        <v>1</v>
      </c>
      <c r="E19" s="26"/>
      <c r="F19" s="26"/>
      <c r="G19" s="6" t="s">
        <v>39</v>
      </c>
    </row>
    <row r="20" spans="1:7" ht="21.9" customHeight="1" x14ac:dyDescent="0.25">
      <c r="A20" s="32" t="s">
        <v>988</v>
      </c>
      <c r="B20" s="33" t="s">
        <v>114</v>
      </c>
      <c r="C20" s="32" t="s">
        <v>5</v>
      </c>
      <c r="D20" s="77">
        <v>1</v>
      </c>
      <c r="E20" s="26"/>
      <c r="F20" s="26"/>
      <c r="G20" s="6" t="s">
        <v>20</v>
      </c>
    </row>
    <row r="21" spans="1:7" ht="33.15" customHeight="1" x14ac:dyDescent="0.25">
      <c r="A21" s="32" t="s">
        <v>989</v>
      </c>
      <c r="B21" s="33" t="s">
        <v>115</v>
      </c>
      <c r="C21" s="32" t="s">
        <v>5</v>
      </c>
      <c r="D21" s="77">
        <v>1</v>
      </c>
      <c r="E21" s="26"/>
      <c r="F21" s="26"/>
      <c r="G21" s="6" t="s">
        <v>60</v>
      </c>
    </row>
    <row r="22" spans="1:7" ht="18" customHeight="1" x14ac:dyDescent="0.25">
      <c r="A22" s="23"/>
      <c r="B22" s="24" t="s">
        <v>82</v>
      </c>
      <c r="C22" s="39"/>
      <c r="D22" s="39"/>
      <c r="E22" s="41"/>
      <c r="F22" s="26"/>
      <c r="G22" s="6"/>
    </row>
    <row r="23" spans="1:7" ht="12.9" customHeight="1" x14ac:dyDescent="0.25">
      <c r="A23" s="12"/>
      <c r="B23" s="240"/>
      <c r="C23" s="240"/>
      <c r="D23" s="240"/>
      <c r="E23" s="240"/>
      <c r="F23" s="240"/>
    </row>
    <row r="24" spans="1:7" ht="12.9" hidden="1" customHeight="1" x14ac:dyDescent="0.25">
      <c r="A24" s="12" t="str">
        <f>IF(B24="","","SERIES:")</f>
        <v>SERIES:</v>
      </c>
      <c r="B24" s="240" t="s">
        <v>76</v>
      </c>
      <c r="C24" s="240"/>
      <c r="D24" s="240"/>
      <c r="E24" s="240"/>
      <c r="F24" s="240"/>
    </row>
    <row r="25" spans="1:7" ht="12.9" customHeight="1" x14ac:dyDescent="0.25">
      <c r="A25" s="12"/>
      <c r="B25" s="240" t="s">
        <v>105</v>
      </c>
      <c r="C25" s="240"/>
      <c r="D25" s="240"/>
      <c r="E25" s="240"/>
      <c r="F25" s="240"/>
    </row>
    <row r="26" spans="1:7" ht="28.5" customHeight="1" x14ac:dyDescent="0.25">
      <c r="A26" s="66" t="s">
        <v>2</v>
      </c>
      <c r="B26" s="66" t="s">
        <v>11</v>
      </c>
      <c r="C26" s="66" t="s">
        <v>0</v>
      </c>
      <c r="D26" s="66" t="s">
        <v>51</v>
      </c>
      <c r="E26" s="66" t="s">
        <v>24</v>
      </c>
      <c r="F26" s="66" t="s">
        <v>58</v>
      </c>
      <c r="G26" s="7" t="s">
        <v>34</v>
      </c>
    </row>
    <row r="27" spans="1:7" ht="18" customHeight="1" x14ac:dyDescent="0.25">
      <c r="A27" s="23"/>
      <c r="B27" s="24" t="s">
        <v>41</v>
      </c>
      <c r="C27" s="39"/>
      <c r="D27" s="39"/>
      <c r="E27" s="39"/>
      <c r="F27" s="74"/>
    </row>
    <row r="28" spans="1:7" ht="21.9" customHeight="1" x14ac:dyDescent="0.25">
      <c r="A28" s="32" t="s">
        <v>990</v>
      </c>
      <c r="B28" s="33" t="s">
        <v>116</v>
      </c>
      <c r="C28" s="32" t="s">
        <v>5</v>
      </c>
      <c r="D28" s="77">
        <v>1</v>
      </c>
      <c r="E28" s="78"/>
      <c r="F28" s="74"/>
      <c r="G28" s="6" t="s">
        <v>25</v>
      </c>
    </row>
    <row r="29" spans="1:7" ht="21.9" customHeight="1" x14ac:dyDescent="0.25">
      <c r="A29" s="32" t="s">
        <v>991</v>
      </c>
      <c r="B29" s="33" t="s">
        <v>117</v>
      </c>
      <c r="C29" s="32" t="s">
        <v>5</v>
      </c>
      <c r="D29" s="77">
        <v>1</v>
      </c>
      <c r="E29" s="78"/>
      <c r="F29" s="74"/>
      <c r="G29" s="6" t="s">
        <v>38</v>
      </c>
    </row>
    <row r="30" spans="1:7" ht="21.9" customHeight="1" x14ac:dyDescent="0.25">
      <c r="A30" s="32" t="s">
        <v>992</v>
      </c>
      <c r="B30" s="33" t="s">
        <v>52</v>
      </c>
      <c r="C30" s="32" t="s">
        <v>5</v>
      </c>
      <c r="D30" s="77">
        <v>1</v>
      </c>
      <c r="E30" s="78"/>
      <c r="F30" s="74"/>
      <c r="G30" s="6" t="s">
        <v>42</v>
      </c>
    </row>
    <row r="31" spans="1:7" ht="33.15" customHeight="1" x14ac:dyDescent="0.25">
      <c r="A31" s="32"/>
      <c r="B31" s="33" t="s">
        <v>45</v>
      </c>
      <c r="C31" s="32" t="s">
        <v>1</v>
      </c>
      <c r="D31" s="73"/>
      <c r="E31" s="74"/>
      <c r="F31" s="74"/>
      <c r="G31" s="6"/>
    </row>
    <row r="32" spans="1:7" ht="21.9" customHeight="1" x14ac:dyDescent="0.25">
      <c r="A32" s="62"/>
      <c r="B32" s="88" t="s">
        <v>100</v>
      </c>
      <c r="C32" s="81" t="s">
        <v>1</v>
      </c>
      <c r="D32" s="82"/>
      <c r="E32" s="89"/>
      <c r="F32" s="87"/>
      <c r="G32" s="6" t="s">
        <v>19</v>
      </c>
    </row>
    <row r="33" spans="1:8" ht="21.9" customHeight="1" x14ac:dyDescent="0.25">
      <c r="A33" s="32" t="s">
        <v>151</v>
      </c>
      <c r="B33" s="33" t="s">
        <v>118</v>
      </c>
      <c r="C33" s="32" t="s">
        <v>119</v>
      </c>
      <c r="D33" s="77">
        <v>12</v>
      </c>
      <c r="E33" s="78"/>
      <c r="F33" s="74"/>
      <c r="G33" s="6" t="s">
        <v>31</v>
      </c>
    </row>
    <row r="34" spans="1:8" ht="33.15" customHeight="1" x14ac:dyDescent="0.25">
      <c r="A34" s="57"/>
      <c r="B34" s="88" t="s">
        <v>80</v>
      </c>
      <c r="C34" s="81" t="s">
        <v>1</v>
      </c>
      <c r="D34" s="82"/>
      <c r="E34" s="89"/>
      <c r="F34" s="87"/>
      <c r="G34" s="6" t="s">
        <v>61</v>
      </c>
    </row>
    <row r="35" spans="1:8" ht="33.15" customHeight="1" x14ac:dyDescent="0.25">
      <c r="A35" s="32" t="s">
        <v>152</v>
      </c>
      <c r="B35" s="33" t="s">
        <v>81</v>
      </c>
      <c r="C35" s="32" t="s">
        <v>119</v>
      </c>
      <c r="D35" s="77">
        <v>12</v>
      </c>
      <c r="E35" s="78"/>
      <c r="F35" s="74"/>
      <c r="G35" s="6" t="s">
        <v>21</v>
      </c>
    </row>
    <row r="36" spans="1:8" ht="21.9" customHeight="1" x14ac:dyDescent="0.25">
      <c r="A36" s="32" t="s">
        <v>153</v>
      </c>
      <c r="B36" s="33" t="s">
        <v>6</v>
      </c>
      <c r="C36" s="32" t="s">
        <v>119</v>
      </c>
      <c r="D36" s="77">
        <v>12</v>
      </c>
      <c r="E36" s="79"/>
      <c r="F36" s="74"/>
      <c r="G36" s="6" t="s">
        <v>43</v>
      </c>
    </row>
    <row r="37" spans="1:8" ht="33.15" customHeight="1" x14ac:dyDescent="0.25">
      <c r="A37" s="32" t="s">
        <v>154</v>
      </c>
      <c r="B37" s="33" t="s">
        <v>95</v>
      </c>
      <c r="C37" s="32" t="s">
        <v>119</v>
      </c>
      <c r="D37" s="77">
        <v>12</v>
      </c>
      <c r="E37" s="79"/>
      <c r="F37" s="74"/>
      <c r="G37" s="6" t="s">
        <v>46</v>
      </c>
    </row>
    <row r="38" spans="1:8" x14ac:dyDescent="0.25">
      <c r="A38" s="32" t="s">
        <v>155</v>
      </c>
      <c r="B38" s="33" t="s">
        <v>101</v>
      </c>
      <c r="C38" s="32" t="s">
        <v>119</v>
      </c>
      <c r="D38" s="77">
        <v>12</v>
      </c>
      <c r="E38" s="78"/>
      <c r="F38" s="74"/>
      <c r="G38" s="6" t="s">
        <v>12</v>
      </c>
    </row>
    <row r="39" spans="1:8" ht="21.9" customHeight="1" x14ac:dyDescent="0.25">
      <c r="A39" s="32" t="s">
        <v>156</v>
      </c>
      <c r="B39" s="33" t="s">
        <v>37</v>
      </c>
      <c r="C39" s="32" t="s">
        <v>119</v>
      </c>
      <c r="D39" s="77">
        <v>12</v>
      </c>
      <c r="E39" s="78"/>
      <c r="F39" s="74"/>
      <c r="G39" s="6" t="s">
        <v>36</v>
      </c>
    </row>
    <row r="40" spans="1:8" ht="21.9" customHeight="1" x14ac:dyDescent="0.25">
      <c r="A40" s="32" t="s">
        <v>157</v>
      </c>
      <c r="B40" s="33" t="s">
        <v>90</v>
      </c>
      <c r="C40" s="32" t="s">
        <v>119</v>
      </c>
      <c r="D40" s="77">
        <v>12</v>
      </c>
      <c r="E40" s="78"/>
      <c r="F40" s="74"/>
      <c r="G40" s="6" t="s">
        <v>96</v>
      </c>
    </row>
    <row r="41" spans="1:8" ht="21.9" customHeight="1" x14ac:dyDescent="0.25">
      <c r="A41" s="32" t="s">
        <v>158</v>
      </c>
      <c r="B41" s="33" t="s">
        <v>52</v>
      </c>
      <c r="C41" s="32" t="s">
        <v>119</v>
      </c>
      <c r="D41" s="77">
        <v>12</v>
      </c>
      <c r="E41" s="78"/>
      <c r="F41" s="74"/>
      <c r="G41" s="6" t="s">
        <v>83</v>
      </c>
    </row>
    <row r="42" spans="1:8" ht="21.9" customHeight="1" x14ac:dyDescent="0.25">
      <c r="A42" s="57"/>
      <c r="B42" s="109" t="s">
        <v>120</v>
      </c>
      <c r="C42" s="57"/>
      <c r="D42" s="86"/>
      <c r="E42" s="90"/>
      <c r="F42" s="87"/>
      <c r="G42" s="6" t="s">
        <v>62</v>
      </c>
    </row>
    <row r="43" spans="1:8" ht="21.9" customHeight="1" x14ac:dyDescent="0.25">
      <c r="A43" s="234" t="s">
        <v>993</v>
      </c>
      <c r="B43" s="233" t="s">
        <v>53</v>
      </c>
      <c r="C43" s="234" t="s">
        <v>119</v>
      </c>
      <c r="D43" s="237">
        <v>12</v>
      </c>
      <c r="E43" s="238"/>
      <c r="F43" s="239"/>
      <c r="G43" s="6" t="s">
        <v>32</v>
      </c>
    </row>
    <row r="44" spans="1:8" s="5" customFormat="1" ht="22.2" customHeight="1" x14ac:dyDescent="0.25">
      <c r="A44" s="62"/>
      <c r="B44" s="58" t="s">
        <v>13</v>
      </c>
      <c r="C44" s="62"/>
      <c r="D44" s="91"/>
      <c r="E44" s="92"/>
      <c r="F44" s="85"/>
      <c r="G44" s="7" t="s">
        <v>63</v>
      </c>
      <c r="H44" s="7"/>
    </row>
    <row r="45" spans="1:8" ht="31.95" customHeight="1" x14ac:dyDescent="0.25">
      <c r="A45" s="32" t="s">
        <v>513</v>
      </c>
      <c r="B45" s="33" t="s">
        <v>121</v>
      </c>
      <c r="C45" s="32" t="s">
        <v>119</v>
      </c>
      <c r="D45" s="77">
        <v>12</v>
      </c>
      <c r="E45" s="78"/>
      <c r="F45" s="74"/>
      <c r="G45" s="6" t="s">
        <v>84</v>
      </c>
    </row>
    <row r="46" spans="1:8" ht="25.95" customHeight="1" x14ac:dyDescent="0.25">
      <c r="A46" s="32" t="s">
        <v>994</v>
      </c>
      <c r="B46" s="33" t="s">
        <v>122</v>
      </c>
      <c r="C46" s="32" t="s">
        <v>119</v>
      </c>
      <c r="D46" s="77">
        <v>12</v>
      </c>
      <c r="E46" s="78"/>
      <c r="F46" s="74"/>
      <c r="G46" s="6" t="s">
        <v>50</v>
      </c>
    </row>
    <row r="47" spans="1:8" ht="27.6" customHeight="1" x14ac:dyDescent="0.25">
      <c r="A47" s="23"/>
      <c r="B47" s="24" t="s">
        <v>123</v>
      </c>
      <c r="C47" s="39"/>
      <c r="D47" s="39"/>
      <c r="E47" s="39"/>
      <c r="F47" s="78"/>
      <c r="G47" s="6"/>
    </row>
    <row r="48" spans="1:8" ht="15.9" customHeight="1" x14ac:dyDescent="0.25">
      <c r="A48" s="278"/>
      <c r="B48" s="278"/>
      <c r="C48" s="278"/>
      <c r="D48" s="278"/>
      <c r="E48" s="278"/>
      <c r="F48" s="278"/>
      <c r="G48" s="6"/>
    </row>
  </sheetData>
  <mergeCells count="5">
    <mergeCell ref="B25:F25"/>
    <mergeCell ref="A48:F48"/>
    <mergeCell ref="B1:F1"/>
    <mergeCell ref="B23:F23"/>
    <mergeCell ref="B24:F24"/>
  </mergeCells>
  <phoneticPr fontId="15" type="noConversion"/>
  <pageMargins left="0.59055118110236215" right="0.23622047244094485" top="0.4724409448818897" bottom="0.24015748031496059" header="0.31496062992125989" footer="0.31496062992125989"/>
  <pageSetup paperSize="9" scale="74" fitToHeight="0" orientation="portrait" r:id="rId1"/>
  <rowBreaks count="1" manualBreakCount="1">
    <brk id="22" max="6"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3E42F-CAB6-4496-9BE8-EEF1E4BA08E9}">
  <sheetPr>
    <pageSetUpPr fitToPage="1"/>
  </sheetPr>
  <dimension ref="A1:F902"/>
  <sheetViews>
    <sheetView view="pageBreakPreview" topLeftCell="A799" zoomScaleNormal="100" zoomScaleSheetLayoutView="100" workbookViewId="0">
      <selection activeCell="B806" sqref="B806"/>
    </sheetView>
  </sheetViews>
  <sheetFormatPr defaultColWidth="0.6640625" defaultRowHeight="13.2" x14ac:dyDescent="0.25"/>
  <cols>
    <col min="1" max="1" width="10.6640625" style="9" customWidth="1"/>
    <col min="2" max="2" width="53.5546875" style="18" customWidth="1"/>
    <col min="3" max="3" width="10.6640625" style="9" customWidth="1"/>
    <col min="4" max="4" width="14.33203125" style="9" customWidth="1"/>
    <col min="5" max="5" width="16.6640625" style="19" customWidth="1"/>
    <col min="6" max="6" width="30.6640625" style="20" customWidth="1"/>
    <col min="7" max="7" width="32.6640625" style="8" customWidth="1"/>
    <col min="8" max="16384" width="0.6640625" style="8"/>
  </cols>
  <sheetData>
    <row r="1" spans="1:6" ht="26.4" x14ac:dyDescent="0.25">
      <c r="A1" s="154" t="s">
        <v>2</v>
      </c>
      <c r="B1" s="155" t="s">
        <v>11</v>
      </c>
      <c r="C1" s="155" t="s">
        <v>0</v>
      </c>
      <c r="D1" s="156" t="s">
        <v>51</v>
      </c>
      <c r="E1" s="66" t="s">
        <v>24</v>
      </c>
      <c r="F1" s="66" t="s">
        <v>58</v>
      </c>
    </row>
    <row r="2" spans="1:6" ht="20.399999999999999" customHeight="1" x14ac:dyDescent="0.25">
      <c r="A2" s="143" t="s">
        <v>1</v>
      </c>
      <c r="B2" s="29" t="s">
        <v>386</v>
      </c>
      <c r="C2" s="28" t="s">
        <v>1</v>
      </c>
      <c r="D2" s="157"/>
      <c r="E2" s="31"/>
      <c r="F2" s="15"/>
    </row>
    <row r="3" spans="1:6" ht="19.95" customHeight="1" x14ac:dyDescent="0.25">
      <c r="A3" s="158" t="s">
        <v>124</v>
      </c>
      <c r="B3" s="58" t="s">
        <v>125</v>
      </c>
      <c r="C3" s="62" t="s">
        <v>1</v>
      </c>
      <c r="D3" s="159"/>
      <c r="E3" s="64"/>
      <c r="F3" s="65"/>
    </row>
    <row r="4" spans="1:6" ht="20.399999999999999" customHeight="1" x14ac:dyDescent="0.25">
      <c r="A4" s="160" t="s">
        <v>128</v>
      </c>
      <c r="B4" s="33" t="s">
        <v>126</v>
      </c>
      <c r="C4" s="32" t="s">
        <v>5</v>
      </c>
      <c r="D4" s="161">
        <v>1</v>
      </c>
      <c r="E4" s="25"/>
      <c r="F4" s="26"/>
    </row>
    <row r="5" spans="1:6" ht="32.4" customHeight="1" x14ac:dyDescent="0.25">
      <c r="A5" s="160" t="s">
        <v>137</v>
      </c>
      <c r="B5" s="33" t="s">
        <v>127</v>
      </c>
      <c r="C5" s="32" t="s">
        <v>129</v>
      </c>
      <c r="D5" s="162">
        <v>31250</v>
      </c>
      <c r="E5" s="35"/>
      <c r="F5" s="26"/>
    </row>
    <row r="6" spans="1:6" ht="21.6" customHeight="1" x14ac:dyDescent="0.25">
      <c r="A6" s="163"/>
      <c r="B6" s="58" t="s">
        <v>130</v>
      </c>
      <c r="C6" s="57"/>
      <c r="D6" s="164"/>
      <c r="E6" s="53"/>
      <c r="F6" s="54"/>
    </row>
    <row r="7" spans="1:6" ht="22.2" customHeight="1" x14ac:dyDescent="0.25">
      <c r="A7" s="163"/>
      <c r="B7" s="58" t="s">
        <v>131</v>
      </c>
      <c r="C7" s="57" t="s">
        <v>1</v>
      </c>
      <c r="D7" s="165"/>
      <c r="E7" s="60"/>
      <c r="F7" s="54"/>
    </row>
    <row r="8" spans="1:6" ht="33.6" customHeight="1" x14ac:dyDescent="0.25">
      <c r="A8" s="160" t="s">
        <v>138</v>
      </c>
      <c r="B8" s="33" t="s">
        <v>132</v>
      </c>
      <c r="C8" s="32" t="s">
        <v>129</v>
      </c>
      <c r="D8" s="162">
        <v>6000</v>
      </c>
      <c r="E8" s="35"/>
      <c r="F8" s="26"/>
    </row>
    <row r="9" spans="1:6" ht="21" customHeight="1" x14ac:dyDescent="0.25">
      <c r="A9" s="163"/>
      <c r="B9" s="58" t="s">
        <v>134</v>
      </c>
      <c r="C9" s="57"/>
      <c r="D9" s="164"/>
      <c r="E9" s="53"/>
      <c r="F9" s="54"/>
    </row>
    <row r="10" spans="1:6" ht="36" customHeight="1" x14ac:dyDescent="0.25">
      <c r="A10" s="160" t="s">
        <v>139</v>
      </c>
      <c r="B10" s="33" t="s">
        <v>135</v>
      </c>
      <c r="C10" s="32" t="s">
        <v>278</v>
      </c>
      <c r="D10" s="162">
        <v>53</v>
      </c>
      <c r="E10" s="35"/>
      <c r="F10" s="26"/>
    </row>
    <row r="11" spans="1:6" ht="39" customHeight="1" x14ac:dyDescent="0.25">
      <c r="A11" s="163"/>
      <c r="B11" s="58" t="s">
        <v>140</v>
      </c>
      <c r="C11" s="57"/>
      <c r="D11" s="165"/>
      <c r="E11" s="60"/>
      <c r="F11" s="54"/>
    </row>
    <row r="12" spans="1:6" ht="66" x14ac:dyDescent="0.25">
      <c r="A12" s="160"/>
      <c r="B12" s="33" t="s">
        <v>279</v>
      </c>
      <c r="C12" s="32"/>
      <c r="D12" s="162"/>
      <c r="E12" s="35"/>
      <c r="F12" s="26"/>
    </row>
    <row r="13" spans="1:6" ht="39.6" x14ac:dyDescent="0.25">
      <c r="A13" s="190">
        <v>2</v>
      </c>
      <c r="B13" s="56" t="s">
        <v>387</v>
      </c>
      <c r="C13" s="52"/>
      <c r="D13" s="196"/>
      <c r="E13" s="53"/>
      <c r="F13" s="54"/>
    </row>
    <row r="14" spans="1:6" ht="24.6" customHeight="1" x14ac:dyDescent="0.25">
      <c r="A14" s="192">
        <f t="shared" ref="A14:A19" si="0">A13+0.1</f>
        <v>2.1</v>
      </c>
      <c r="B14" s="37" t="s">
        <v>350</v>
      </c>
      <c r="C14" s="23" t="s">
        <v>86</v>
      </c>
      <c r="D14" s="195">
        <v>1</v>
      </c>
      <c r="E14" s="35"/>
      <c r="F14" s="26"/>
    </row>
    <row r="15" spans="1:6" ht="48.6" customHeight="1" x14ac:dyDescent="0.25">
      <c r="A15" s="192">
        <f t="shared" si="0"/>
        <v>2.2000000000000002</v>
      </c>
      <c r="B15" s="37" t="s">
        <v>388</v>
      </c>
      <c r="C15" s="23" t="s">
        <v>86</v>
      </c>
      <c r="D15" s="195">
        <v>1</v>
      </c>
      <c r="E15" s="31"/>
      <c r="F15" s="26"/>
    </row>
    <row r="16" spans="1:6" ht="46.95" customHeight="1" x14ac:dyDescent="0.25">
      <c r="A16" s="192">
        <f t="shared" si="0"/>
        <v>2.3000000000000003</v>
      </c>
      <c r="B16" s="37" t="s">
        <v>147</v>
      </c>
      <c r="C16" s="23" t="s">
        <v>86</v>
      </c>
      <c r="D16" s="195">
        <v>1</v>
      </c>
      <c r="E16" s="25"/>
      <c r="F16" s="26"/>
    </row>
    <row r="17" spans="1:6" ht="35.4" customHeight="1" x14ac:dyDescent="0.25">
      <c r="A17" s="192">
        <f t="shared" si="0"/>
        <v>2.4000000000000004</v>
      </c>
      <c r="B17" s="37" t="s">
        <v>148</v>
      </c>
      <c r="C17" s="23" t="s">
        <v>86</v>
      </c>
      <c r="D17" s="195">
        <v>1</v>
      </c>
      <c r="E17" s="35"/>
      <c r="F17" s="26"/>
    </row>
    <row r="18" spans="1:6" ht="36.6" customHeight="1" x14ac:dyDescent="0.25">
      <c r="A18" s="194">
        <f t="shared" si="0"/>
        <v>2.5000000000000004</v>
      </c>
      <c r="B18" s="37" t="s">
        <v>149</v>
      </c>
      <c r="C18" s="23" t="s">
        <v>86</v>
      </c>
      <c r="D18" s="195">
        <v>1</v>
      </c>
      <c r="E18" s="35"/>
      <c r="F18" s="26"/>
    </row>
    <row r="19" spans="1:6" ht="25.95" customHeight="1" thickBot="1" x14ac:dyDescent="0.3">
      <c r="A19" s="197">
        <f t="shared" si="0"/>
        <v>2.6000000000000005</v>
      </c>
      <c r="B19" s="198" t="s">
        <v>150</v>
      </c>
      <c r="C19" s="199" t="s">
        <v>86</v>
      </c>
      <c r="D19" s="200">
        <v>1</v>
      </c>
      <c r="E19" s="35"/>
      <c r="F19" s="26"/>
    </row>
    <row r="20" spans="1:6" ht="39.6" x14ac:dyDescent="0.25">
      <c r="A20" s="50">
        <f>A13+1</f>
        <v>3</v>
      </c>
      <c r="B20" s="51" t="s">
        <v>389</v>
      </c>
      <c r="C20" s="52"/>
      <c r="D20" s="52"/>
      <c r="E20" s="53"/>
      <c r="F20" s="54"/>
    </row>
    <row r="21" spans="1:6" ht="21" customHeight="1" x14ac:dyDescent="0.25">
      <c r="A21" s="23">
        <f t="shared" ref="A21:A26" si="1">A20+0.1</f>
        <v>3.1</v>
      </c>
      <c r="B21" s="37" t="s">
        <v>350</v>
      </c>
      <c r="C21" s="23" t="s">
        <v>86</v>
      </c>
      <c r="D21" s="23">
        <v>1</v>
      </c>
      <c r="E21" s="35"/>
      <c r="F21" s="26"/>
    </row>
    <row r="22" spans="1:6" ht="45.6" customHeight="1" x14ac:dyDescent="0.25">
      <c r="A22" s="23">
        <f t="shared" si="1"/>
        <v>3.2</v>
      </c>
      <c r="B22" s="37" t="s">
        <v>388</v>
      </c>
      <c r="C22" s="23" t="s">
        <v>86</v>
      </c>
      <c r="D22" s="23">
        <v>1</v>
      </c>
      <c r="E22" s="35"/>
      <c r="F22" s="26"/>
    </row>
    <row r="23" spans="1:6" ht="44.4" customHeight="1" x14ac:dyDescent="0.25">
      <c r="A23" s="23">
        <f t="shared" si="1"/>
        <v>3.3000000000000003</v>
      </c>
      <c r="B23" s="37" t="s">
        <v>147</v>
      </c>
      <c r="C23" s="23" t="s">
        <v>86</v>
      </c>
      <c r="D23" s="23">
        <v>1</v>
      </c>
      <c r="E23" s="35"/>
      <c r="F23" s="26"/>
    </row>
    <row r="24" spans="1:6" ht="38.4" customHeight="1" x14ac:dyDescent="0.25">
      <c r="A24" s="23">
        <f t="shared" si="1"/>
        <v>3.4000000000000004</v>
      </c>
      <c r="B24" s="37" t="s">
        <v>148</v>
      </c>
      <c r="C24" s="23" t="s">
        <v>86</v>
      </c>
      <c r="D24" s="23">
        <v>1</v>
      </c>
      <c r="E24" s="35"/>
      <c r="F24" s="26"/>
    </row>
    <row r="25" spans="1:6" ht="38.4" customHeight="1" x14ac:dyDescent="0.25">
      <c r="A25" s="23">
        <f t="shared" si="1"/>
        <v>3.5000000000000004</v>
      </c>
      <c r="B25" s="37" t="s">
        <v>149</v>
      </c>
      <c r="C25" s="23" t="s">
        <v>86</v>
      </c>
      <c r="D25" s="23">
        <v>1</v>
      </c>
      <c r="E25" s="35"/>
      <c r="F25" s="26"/>
    </row>
    <row r="26" spans="1:6" ht="25.95" customHeight="1" x14ac:dyDescent="0.25">
      <c r="A26" s="23">
        <f t="shared" si="1"/>
        <v>3.6000000000000005</v>
      </c>
      <c r="B26" s="37" t="s">
        <v>150</v>
      </c>
      <c r="C26" s="23" t="s">
        <v>86</v>
      </c>
      <c r="D26" s="23">
        <v>1</v>
      </c>
      <c r="E26" s="35"/>
      <c r="F26" s="26"/>
    </row>
    <row r="27" spans="1:6" ht="39.6" x14ac:dyDescent="0.25">
      <c r="A27" s="50">
        <f>A20+1</f>
        <v>4</v>
      </c>
      <c r="B27" s="51" t="s">
        <v>390</v>
      </c>
      <c r="C27" s="50"/>
      <c r="D27" s="50"/>
      <c r="E27" s="53"/>
      <c r="F27" s="54"/>
    </row>
    <row r="28" spans="1:6" ht="24" customHeight="1" x14ac:dyDescent="0.25">
      <c r="A28" s="23">
        <f t="shared" ref="A28:A33" si="2">A27+0.1</f>
        <v>4.0999999999999996</v>
      </c>
      <c r="B28" s="37" t="s">
        <v>350</v>
      </c>
      <c r="C28" s="23" t="s">
        <v>86</v>
      </c>
      <c r="D28" s="23">
        <v>1</v>
      </c>
      <c r="E28" s="35"/>
      <c r="F28" s="26"/>
    </row>
    <row r="29" spans="1:6" ht="39.6" x14ac:dyDescent="0.25">
      <c r="A29" s="23">
        <f t="shared" si="2"/>
        <v>4.1999999999999993</v>
      </c>
      <c r="B29" s="37" t="s">
        <v>388</v>
      </c>
      <c r="C29" s="23" t="s">
        <v>86</v>
      </c>
      <c r="D29" s="23">
        <v>1</v>
      </c>
      <c r="E29" s="35"/>
      <c r="F29" s="26"/>
    </row>
    <row r="30" spans="1:6" ht="43.95" customHeight="1" x14ac:dyDescent="0.25">
      <c r="A30" s="23">
        <f t="shared" si="2"/>
        <v>4.2999999999999989</v>
      </c>
      <c r="B30" s="37" t="s">
        <v>147</v>
      </c>
      <c r="C30" s="23" t="s">
        <v>86</v>
      </c>
      <c r="D30" s="23">
        <v>1</v>
      </c>
      <c r="E30" s="35"/>
      <c r="F30" s="26"/>
    </row>
    <row r="31" spans="1:6" ht="36" customHeight="1" x14ac:dyDescent="0.25">
      <c r="A31" s="23">
        <f t="shared" si="2"/>
        <v>4.3999999999999986</v>
      </c>
      <c r="B31" s="37" t="s">
        <v>148</v>
      </c>
      <c r="C31" s="23" t="s">
        <v>86</v>
      </c>
      <c r="D31" s="23">
        <v>1</v>
      </c>
      <c r="E31" s="35"/>
      <c r="F31" s="26"/>
    </row>
    <row r="32" spans="1:6" ht="31.95" customHeight="1" x14ac:dyDescent="0.25">
      <c r="A32" s="23">
        <f t="shared" si="2"/>
        <v>4.4999999999999982</v>
      </c>
      <c r="B32" s="37" t="s">
        <v>149</v>
      </c>
      <c r="C32" s="23" t="s">
        <v>86</v>
      </c>
      <c r="D32" s="23">
        <v>1</v>
      </c>
      <c r="E32" s="35"/>
      <c r="F32" s="26"/>
    </row>
    <row r="33" spans="1:6" ht="21.6" customHeight="1" x14ac:dyDescent="0.25">
      <c r="A33" s="23">
        <f t="shared" si="2"/>
        <v>4.5999999999999979</v>
      </c>
      <c r="B33" s="37" t="s">
        <v>150</v>
      </c>
      <c r="C33" s="23" t="s">
        <v>86</v>
      </c>
      <c r="D33" s="23">
        <v>1</v>
      </c>
      <c r="E33" s="35"/>
      <c r="F33" s="26"/>
    </row>
    <row r="34" spans="1:6" ht="22.95" customHeight="1" x14ac:dyDescent="0.25">
      <c r="A34" s="23"/>
      <c r="B34" s="24" t="s">
        <v>82</v>
      </c>
      <c r="C34" s="23"/>
      <c r="D34" s="23"/>
      <c r="E34" s="25"/>
      <c r="F34" s="26"/>
    </row>
    <row r="35" spans="1:6" ht="26.4" x14ac:dyDescent="0.25">
      <c r="A35" s="66" t="s">
        <v>2</v>
      </c>
      <c r="B35" s="66" t="s">
        <v>11</v>
      </c>
      <c r="C35" s="66" t="s">
        <v>0</v>
      </c>
      <c r="D35" s="66" t="s">
        <v>51</v>
      </c>
      <c r="E35" s="67" t="s">
        <v>24</v>
      </c>
      <c r="F35" s="67" t="s">
        <v>58</v>
      </c>
    </row>
    <row r="36" spans="1:6" ht="27" customHeight="1" x14ac:dyDescent="0.25">
      <c r="A36" s="23"/>
      <c r="B36" s="24" t="s">
        <v>41</v>
      </c>
      <c r="C36" s="23"/>
      <c r="D36" s="23"/>
      <c r="E36" s="25"/>
      <c r="F36" s="26"/>
    </row>
    <row r="37" spans="1:6" ht="39.6" x14ac:dyDescent="0.25">
      <c r="A37" s="50">
        <f>A27+1</f>
        <v>5</v>
      </c>
      <c r="B37" s="51" t="s">
        <v>391</v>
      </c>
      <c r="C37" s="52"/>
      <c r="D37" s="52"/>
      <c r="E37" s="53"/>
      <c r="F37" s="54"/>
    </row>
    <row r="38" spans="1:6" ht="25.95" customHeight="1" x14ac:dyDescent="0.25">
      <c r="A38" s="23">
        <f t="shared" ref="A38:A43" si="3">A37+0.1</f>
        <v>5.0999999999999996</v>
      </c>
      <c r="B38" s="37" t="s">
        <v>350</v>
      </c>
      <c r="C38" s="23" t="s">
        <v>86</v>
      </c>
      <c r="D38" s="23">
        <v>1</v>
      </c>
      <c r="E38" s="35"/>
      <c r="F38" s="26"/>
    </row>
    <row r="39" spans="1:6" ht="39.6" x14ac:dyDescent="0.25">
      <c r="A39" s="23">
        <f t="shared" si="3"/>
        <v>5.1999999999999993</v>
      </c>
      <c r="B39" s="37" t="s">
        <v>388</v>
      </c>
      <c r="C39" s="23" t="s">
        <v>86</v>
      </c>
      <c r="D39" s="23">
        <v>1</v>
      </c>
      <c r="E39" s="31"/>
      <c r="F39" s="26"/>
    </row>
    <row r="40" spans="1:6" ht="45.6" customHeight="1" x14ac:dyDescent="0.25">
      <c r="A40" s="23">
        <f t="shared" si="3"/>
        <v>5.2999999999999989</v>
      </c>
      <c r="B40" s="37" t="s">
        <v>147</v>
      </c>
      <c r="C40" s="23" t="s">
        <v>86</v>
      </c>
      <c r="D40" s="23">
        <v>1</v>
      </c>
      <c r="E40" s="25"/>
      <c r="F40" s="26"/>
    </row>
    <row r="41" spans="1:6" ht="33" customHeight="1" x14ac:dyDescent="0.25">
      <c r="A41" s="23">
        <f t="shared" si="3"/>
        <v>5.3999999999999986</v>
      </c>
      <c r="B41" s="37" t="s">
        <v>148</v>
      </c>
      <c r="C41" s="23" t="s">
        <v>86</v>
      </c>
      <c r="D41" s="23">
        <v>1</v>
      </c>
      <c r="E41" s="35"/>
      <c r="F41" s="26"/>
    </row>
    <row r="42" spans="1:6" ht="30.6" customHeight="1" x14ac:dyDescent="0.25">
      <c r="A42" s="23">
        <f t="shared" si="3"/>
        <v>5.4999999999999982</v>
      </c>
      <c r="B42" s="37" t="s">
        <v>149</v>
      </c>
      <c r="C42" s="23" t="s">
        <v>86</v>
      </c>
      <c r="D42" s="23">
        <v>1</v>
      </c>
      <c r="E42" s="35"/>
      <c r="F42" s="26"/>
    </row>
    <row r="43" spans="1:6" ht="25.95" customHeight="1" x14ac:dyDescent="0.25">
      <c r="A43" s="23">
        <f t="shared" si="3"/>
        <v>5.5999999999999979</v>
      </c>
      <c r="B43" s="37" t="s">
        <v>150</v>
      </c>
      <c r="C43" s="23" t="s">
        <v>86</v>
      </c>
      <c r="D43" s="23">
        <v>1</v>
      </c>
      <c r="E43" s="35"/>
      <c r="F43" s="26"/>
    </row>
    <row r="44" spans="1:6" ht="39.6" x14ac:dyDescent="0.25">
      <c r="A44" s="50">
        <f>A37+1</f>
        <v>6</v>
      </c>
      <c r="B44" s="51" t="s">
        <v>392</v>
      </c>
      <c r="C44" s="52"/>
      <c r="D44" s="52"/>
      <c r="E44" s="64"/>
      <c r="F44" s="65"/>
    </row>
    <row r="45" spans="1:6" ht="23.4" customHeight="1" x14ac:dyDescent="0.25">
      <c r="A45" s="23">
        <f t="shared" ref="A45:A50" si="4">A44+0.1</f>
        <v>6.1</v>
      </c>
      <c r="B45" s="37" t="s">
        <v>350</v>
      </c>
      <c r="C45" s="23" t="s">
        <v>86</v>
      </c>
      <c r="D45" s="23">
        <v>1</v>
      </c>
      <c r="E45" s="35"/>
      <c r="F45" s="26"/>
    </row>
    <row r="46" spans="1:6" ht="39.6" x14ac:dyDescent="0.25">
      <c r="A46" s="23">
        <f t="shared" si="4"/>
        <v>6.1999999999999993</v>
      </c>
      <c r="B46" s="37" t="s">
        <v>388</v>
      </c>
      <c r="C46" s="23" t="s">
        <v>86</v>
      </c>
      <c r="D46" s="23">
        <v>1</v>
      </c>
      <c r="E46" s="35"/>
      <c r="F46" s="26"/>
    </row>
    <row r="47" spans="1:6" ht="45.6" customHeight="1" x14ac:dyDescent="0.25">
      <c r="A47" s="23">
        <f t="shared" si="4"/>
        <v>6.2999999999999989</v>
      </c>
      <c r="B47" s="37" t="s">
        <v>147</v>
      </c>
      <c r="C47" s="23" t="s">
        <v>86</v>
      </c>
      <c r="D47" s="23">
        <v>1</v>
      </c>
      <c r="E47" s="31"/>
      <c r="F47" s="26"/>
    </row>
    <row r="48" spans="1:6" ht="33" customHeight="1" x14ac:dyDescent="0.25">
      <c r="A48" s="23">
        <f t="shared" si="4"/>
        <v>6.3999999999999986</v>
      </c>
      <c r="B48" s="37" t="s">
        <v>148</v>
      </c>
      <c r="C48" s="23" t="s">
        <v>86</v>
      </c>
      <c r="D48" s="23">
        <v>1</v>
      </c>
      <c r="E48" s="25"/>
      <c r="F48" s="26"/>
    </row>
    <row r="49" spans="1:6" ht="31.2" customHeight="1" x14ac:dyDescent="0.25">
      <c r="A49" s="23">
        <f t="shared" si="4"/>
        <v>6.4999999999999982</v>
      </c>
      <c r="B49" s="37" t="s">
        <v>149</v>
      </c>
      <c r="C49" s="23" t="s">
        <v>86</v>
      </c>
      <c r="D49" s="23">
        <v>1</v>
      </c>
      <c r="E49" s="35"/>
      <c r="F49" s="26"/>
    </row>
    <row r="50" spans="1:6" ht="24.6" customHeight="1" x14ac:dyDescent="0.25">
      <c r="A50" s="23">
        <f t="shared" si="4"/>
        <v>6.5999999999999979</v>
      </c>
      <c r="B50" s="37" t="s">
        <v>150</v>
      </c>
      <c r="C50" s="23" t="s">
        <v>86</v>
      </c>
      <c r="D50" s="23">
        <v>1</v>
      </c>
      <c r="E50" s="35"/>
      <c r="F50" s="26"/>
    </row>
    <row r="51" spans="1:6" ht="39.6" x14ac:dyDescent="0.25">
      <c r="A51" s="50">
        <f>A44+1</f>
        <v>7</v>
      </c>
      <c r="B51" s="51" t="s">
        <v>393</v>
      </c>
      <c r="C51" s="52"/>
      <c r="D51" s="52"/>
      <c r="E51" s="53"/>
      <c r="F51" s="54"/>
    </row>
    <row r="52" spans="1:6" ht="27" customHeight="1" x14ac:dyDescent="0.25">
      <c r="A52" s="23">
        <f t="shared" ref="A52:A57" si="5">A51+0.1</f>
        <v>7.1</v>
      </c>
      <c r="B52" s="37" t="s">
        <v>350</v>
      </c>
      <c r="C52" s="23" t="s">
        <v>86</v>
      </c>
      <c r="D52" s="23">
        <v>1</v>
      </c>
      <c r="E52" s="35"/>
      <c r="F52" s="26"/>
    </row>
    <row r="53" spans="1:6" ht="39.6" x14ac:dyDescent="0.25">
      <c r="A53" s="23">
        <f t="shared" si="5"/>
        <v>7.1999999999999993</v>
      </c>
      <c r="B53" s="37" t="s">
        <v>388</v>
      </c>
      <c r="C53" s="23" t="s">
        <v>86</v>
      </c>
      <c r="D53" s="23">
        <v>1</v>
      </c>
      <c r="E53" s="35"/>
      <c r="F53" s="26"/>
    </row>
    <row r="54" spans="1:6" ht="45.6" customHeight="1" x14ac:dyDescent="0.25">
      <c r="A54" s="23">
        <f t="shared" si="5"/>
        <v>7.2999999999999989</v>
      </c>
      <c r="B54" s="37" t="s">
        <v>147</v>
      </c>
      <c r="C54" s="23" t="s">
        <v>86</v>
      </c>
      <c r="D54" s="23">
        <v>1</v>
      </c>
      <c r="E54" s="35"/>
      <c r="F54" s="26"/>
    </row>
    <row r="55" spans="1:6" ht="34.950000000000003" customHeight="1" x14ac:dyDescent="0.25">
      <c r="A55" s="23">
        <f t="shared" si="5"/>
        <v>7.3999999999999986</v>
      </c>
      <c r="B55" s="37" t="s">
        <v>148</v>
      </c>
      <c r="C55" s="23" t="s">
        <v>86</v>
      </c>
      <c r="D55" s="23">
        <v>1</v>
      </c>
      <c r="E55" s="35"/>
      <c r="F55" s="26"/>
    </row>
    <row r="56" spans="1:6" ht="35.4" customHeight="1" x14ac:dyDescent="0.25">
      <c r="A56" s="23">
        <f t="shared" si="5"/>
        <v>7.4999999999999982</v>
      </c>
      <c r="B56" s="37" t="s">
        <v>149</v>
      </c>
      <c r="C56" s="23" t="s">
        <v>86</v>
      </c>
      <c r="D56" s="23">
        <v>1</v>
      </c>
      <c r="E56" s="35"/>
      <c r="F56" s="26"/>
    </row>
    <row r="57" spans="1:6" ht="27" customHeight="1" x14ac:dyDescent="0.25">
      <c r="A57" s="23">
        <f t="shared" si="5"/>
        <v>7.5999999999999979</v>
      </c>
      <c r="B57" s="37" t="s">
        <v>150</v>
      </c>
      <c r="C57" s="23" t="s">
        <v>86</v>
      </c>
      <c r="D57" s="23">
        <v>1</v>
      </c>
      <c r="E57" s="35"/>
      <c r="F57" s="26"/>
    </row>
    <row r="58" spans="1:6" ht="39.6" x14ac:dyDescent="0.25">
      <c r="A58" s="50">
        <f>A51+1</f>
        <v>8</v>
      </c>
      <c r="B58" s="51" t="s">
        <v>394</v>
      </c>
      <c r="C58" s="52"/>
      <c r="D58" s="52"/>
      <c r="E58" s="53"/>
      <c r="F58" s="54"/>
    </row>
    <row r="59" spans="1:6" ht="26.4" customHeight="1" x14ac:dyDescent="0.25">
      <c r="A59" s="23">
        <f t="shared" ref="A59:A64" si="6">A58+0.1</f>
        <v>8.1</v>
      </c>
      <c r="B59" s="37" t="s">
        <v>350</v>
      </c>
      <c r="C59" s="23" t="s">
        <v>86</v>
      </c>
      <c r="D59" s="23">
        <v>1</v>
      </c>
      <c r="E59" s="35"/>
      <c r="F59" s="26"/>
    </row>
    <row r="60" spans="1:6" ht="39.6" x14ac:dyDescent="0.25">
      <c r="A60" s="23">
        <f t="shared" si="6"/>
        <v>8.1999999999999993</v>
      </c>
      <c r="B60" s="37" t="s">
        <v>388</v>
      </c>
      <c r="C60" s="23" t="s">
        <v>86</v>
      </c>
      <c r="D60" s="23">
        <v>1</v>
      </c>
      <c r="E60" s="35"/>
      <c r="F60" s="26"/>
    </row>
    <row r="61" spans="1:6" ht="45" customHeight="1" x14ac:dyDescent="0.25">
      <c r="A61" s="23">
        <f t="shared" si="6"/>
        <v>8.2999999999999989</v>
      </c>
      <c r="B61" s="37" t="s">
        <v>147</v>
      </c>
      <c r="C61" s="23" t="s">
        <v>86</v>
      </c>
      <c r="D61" s="23">
        <v>1</v>
      </c>
      <c r="E61" s="35"/>
      <c r="F61" s="26"/>
    </row>
    <row r="62" spans="1:6" ht="34.200000000000003" customHeight="1" x14ac:dyDescent="0.25">
      <c r="A62" s="23">
        <f t="shared" si="6"/>
        <v>8.3999999999999986</v>
      </c>
      <c r="B62" s="37" t="s">
        <v>148</v>
      </c>
      <c r="C62" s="23" t="s">
        <v>86</v>
      </c>
      <c r="D62" s="23">
        <v>1</v>
      </c>
      <c r="E62" s="35"/>
      <c r="F62" s="26"/>
    </row>
    <row r="63" spans="1:6" ht="34.950000000000003" customHeight="1" x14ac:dyDescent="0.25">
      <c r="A63" s="23">
        <f t="shared" si="6"/>
        <v>8.4999999999999982</v>
      </c>
      <c r="B63" s="37" t="s">
        <v>149</v>
      </c>
      <c r="C63" s="23" t="s">
        <v>86</v>
      </c>
      <c r="D63" s="23">
        <v>1</v>
      </c>
      <c r="E63" s="35"/>
      <c r="F63" s="26"/>
    </row>
    <row r="64" spans="1:6" ht="28.95" customHeight="1" x14ac:dyDescent="0.25">
      <c r="A64" s="23">
        <f t="shared" si="6"/>
        <v>8.5999999999999979</v>
      </c>
      <c r="B64" s="37" t="s">
        <v>150</v>
      </c>
      <c r="C64" s="23" t="s">
        <v>86</v>
      </c>
      <c r="D64" s="23">
        <v>1</v>
      </c>
      <c r="E64" s="35"/>
      <c r="F64" s="26"/>
    </row>
    <row r="65" spans="1:6" ht="24.6" customHeight="1" x14ac:dyDescent="0.25">
      <c r="A65" s="23"/>
      <c r="B65" s="24" t="s">
        <v>82</v>
      </c>
      <c r="C65" s="23"/>
      <c r="D65" s="23"/>
      <c r="E65" s="25"/>
      <c r="F65" s="26"/>
    </row>
    <row r="66" spans="1:6" ht="26.4" x14ac:dyDescent="0.25">
      <c r="A66" s="66" t="s">
        <v>2</v>
      </c>
      <c r="B66" s="66" t="s">
        <v>11</v>
      </c>
      <c r="C66" s="66" t="s">
        <v>0</v>
      </c>
      <c r="D66" s="66" t="s">
        <v>51</v>
      </c>
      <c r="E66" s="67" t="s">
        <v>24</v>
      </c>
      <c r="F66" s="67" t="s">
        <v>58</v>
      </c>
    </row>
    <row r="67" spans="1:6" ht="25.2" customHeight="1" x14ac:dyDescent="0.25">
      <c r="A67" s="23"/>
      <c r="B67" s="24" t="s">
        <v>41</v>
      </c>
      <c r="C67" s="23"/>
      <c r="D67" s="23"/>
      <c r="E67" s="25"/>
      <c r="F67" s="26"/>
    </row>
    <row r="68" spans="1:6" ht="39.6" x14ac:dyDescent="0.25">
      <c r="A68" s="50">
        <f>A58+1</f>
        <v>9</v>
      </c>
      <c r="B68" s="51" t="s">
        <v>395</v>
      </c>
      <c r="C68" s="52"/>
      <c r="D68" s="52"/>
      <c r="E68" s="53"/>
      <c r="F68" s="54"/>
    </row>
    <row r="69" spans="1:6" ht="28.2" customHeight="1" x14ac:dyDescent="0.25">
      <c r="A69" s="23">
        <f t="shared" ref="A69:A74" si="7">A68+0.1</f>
        <v>9.1</v>
      </c>
      <c r="B69" s="37" t="s">
        <v>350</v>
      </c>
      <c r="C69" s="23" t="s">
        <v>86</v>
      </c>
      <c r="D69" s="23">
        <v>1</v>
      </c>
      <c r="E69" s="31"/>
      <c r="F69" s="26"/>
    </row>
    <row r="70" spans="1:6" ht="39.6" x14ac:dyDescent="0.25">
      <c r="A70" s="23">
        <f t="shared" si="7"/>
        <v>9.1999999999999993</v>
      </c>
      <c r="B70" s="37" t="s">
        <v>388</v>
      </c>
      <c r="C70" s="23" t="s">
        <v>86</v>
      </c>
      <c r="D70" s="23">
        <v>1</v>
      </c>
      <c r="E70" s="25"/>
      <c r="F70" s="26"/>
    </row>
    <row r="71" spans="1:6" ht="41.4" customHeight="1" x14ac:dyDescent="0.25">
      <c r="A71" s="23">
        <f t="shared" si="7"/>
        <v>9.2999999999999989</v>
      </c>
      <c r="B71" s="37" t="s">
        <v>147</v>
      </c>
      <c r="C71" s="23" t="s">
        <v>86</v>
      </c>
      <c r="D71" s="23">
        <v>1</v>
      </c>
      <c r="E71" s="35"/>
      <c r="F71" s="26"/>
    </row>
    <row r="72" spans="1:6" ht="34.950000000000003" customHeight="1" x14ac:dyDescent="0.25">
      <c r="A72" s="23">
        <f t="shared" si="7"/>
        <v>9.3999999999999986</v>
      </c>
      <c r="B72" s="37" t="s">
        <v>148</v>
      </c>
      <c r="C72" s="23" t="s">
        <v>86</v>
      </c>
      <c r="D72" s="23">
        <v>1</v>
      </c>
      <c r="E72" s="35"/>
      <c r="F72" s="26"/>
    </row>
    <row r="73" spans="1:6" ht="38.4" customHeight="1" x14ac:dyDescent="0.25">
      <c r="A73" s="23">
        <f t="shared" si="7"/>
        <v>9.4999999999999982</v>
      </c>
      <c r="B73" s="37" t="s">
        <v>149</v>
      </c>
      <c r="C73" s="23" t="s">
        <v>86</v>
      </c>
      <c r="D73" s="23">
        <v>1</v>
      </c>
      <c r="E73" s="35"/>
      <c r="F73" s="26"/>
    </row>
    <row r="74" spans="1:6" ht="26.4" customHeight="1" x14ac:dyDescent="0.25">
      <c r="A74" s="23">
        <f t="shared" si="7"/>
        <v>9.5999999999999979</v>
      </c>
      <c r="B74" s="37" t="s">
        <v>150</v>
      </c>
      <c r="C74" s="23" t="s">
        <v>86</v>
      </c>
      <c r="D74" s="23">
        <v>1</v>
      </c>
      <c r="E74" s="25"/>
      <c r="F74" s="26"/>
    </row>
    <row r="75" spans="1:6" ht="39.6" x14ac:dyDescent="0.25">
      <c r="A75" s="50">
        <f>A68+1</f>
        <v>10</v>
      </c>
      <c r="B75" s="51" t="s">
        <v>396</v>
      </c>
      <c r="C75" s="52"/>
      <c r="D75" s="52"/>
      <c r="E75" s="60"/>
      <c r="F75" s="68"/>
    </row>
    <row r="76" spans="1:6" ht="27.6" customHeight="1" x14ac:dyDescent="0.25">
      <c r="A76" s="23">
        <f t="shared" ref="A76:A81" si="8">A75+0.1</f>
        <v>10.1</v>
      </c>
      <c r="B76" s="37" t="s">
        <v>350</v>
      </c>
      <c r="C76" s="23" t="s">
        <v>86</v>
      </c>
      <c r="D76" s="23">
        <v>1</v>
      </c>
      <c r="E76" s="31"/>
      <c r="F76" s="26"/>
    </row>
    <row r="77" spans="1:6" ht="51.6" customHeight="1" x14ac:dyDescent="0.25">
      <c r="A77" s="23">
        <f t="shared" si="8"/>
        <v>10.199999999999999</v>
      </c>
      <c r="B77" s="37" t="s">
        <v>388</v>
      </c>
      <c r="C77" s="23" t="s">
        <v>86</v>
      </c>
      <c r="D77" s="23">
        <v>1</v>
      </c>
      <c r="E77" s="25"/>
      <c r="F77" s="26"/>
    </row>
    <row r="78" spans="1:6" ht="45" customHeight="1" x14ac:dyDescent="0.25">
      <c r="A78" s="23">
        <f t="shared" si="8"/>
        <v>10.299999999999999</v>
      </c>
      <c r="B78" s="37" t="s">
        <v>147</v>
      </c>
      <c r="C78" s="23" t="s">
        <v>86</v>
      </c>
      <c r="D78" s="23">
        <v>1</v>
      </c>
      <c r="E78" s="35"/>
      <c r="F78" s="26"/>
    </row>
    <row r="79" spans="1:6" ht="39.6" customHeight="1" x14ac:dyDescent="0.25">
      <c r="A79" s="23">
        <f t="shared" si="8"/>
        <v>10.399999999999999</v>
      </c>
      <c r="B79" s="37" t="s">
        <v>148</v>
      </c>
      <c r="C79" s="23" t="s">
        <v>86</v>
      </c>
      <c r="D79" s="23">
        <v>1</v>
      </c>
      <c r="E79" s="35"/>
      <c r="F79" s="26"/>
    </row>
    <row r="80" spans="1:6" ht="41.4" customHeight="1" x14ac:dyDescent="0.25">
      <c r="A80" s="23">
        <f t="shared" si="8"/>
        <v>10.499999999999998</v>
      </c>
      <c r="B80" s="37" t="s">
        <v>149</v>
      </c>
      <c r="C80" s="23" t="s">
        <v>86</v>
      </c>
      <c r="D80" s="23">
        <v>1</v>
      </c>
      <c r="E80" s="35"/>
      <c r="F80" s="26"/>
    </row>
    <row r="81" spans="1:6" ht="25.95" customHeight="1" x14ac:dyDescent="0.25">
      <c r="A81" s="23">
        <f t="shared" si="8"/>
        <v>10.599999999999998</v>
      </c>
      <c r="B81" s="37" t="s">
        <v>150</v>
      </c>
      <c r="C81" s="23" t="s">
        <v>86</v>
      </c>
      <c r="D81" s="23">
        <v>1</v>
      </c>
      <c r="E81" s="25"/>
      <c r="F81" s="26"/>
    </row>
    <row r="82" spans="1:6" ht="39.6" x14ac:dyDescent="0.25">
      <c r="A82" s="50">
        <f>A75+1</f>
        <v>11</v>
      </c>
      <c r="B82" s="51" t="s">
        <v>397</v>
      </c>
      <c r="C82" s="52"/>
      <c r="D82" s="52"/>
      <c r="E82" s="53"/>
      <c r="F82" s="54"/>
    </row>
    <row r="83" spans="1:6" ht="24.6" customHeight="1" x14ac:dyDescent="0.25">
      <c r="A83" s="23">
        <f t="shared" ref="A83:A88" si="9">A82+0.1</f>
        <v>11.1</v>
      </c>
      <c r="B83" s="37" t="s">
        <v>350</v>
      </c>
      <c r="C83" s="23" t="s">
        <v>86</v>
      </c>
      <c r="D83" s="23">
        <v>2</v>
      </c>
      <c r="E83" s="35"/>
      <c r="F83" s="26"/>
    </row>
    <row r="84" spans="1:6" ht="42.6" customHeight="1" x14ac:dyDescent="0.25">
      <c r="A84" s="23">
        <f t="shared" si="9"/>
        <v>11.2</v>
      </c>
      <c r="B84" s="37" t="s">
        <v>388</v>
      </c>
      <c r="C84" s="23" t="s">
        <v>86</v>
      </c>
      <c r="D84" s="23">
        <v>2</v>
      </c>
      <c r="E84" s="35"/>
      <c r="F84" s="26"/>
    </row>
    <row r="85" spans="1:6" ht="44.4" customHeight="1" x14ac:dyDescent="0.25">
      <c r="A85" s="23">
        <f t="shared" si="9"/>
        <v>11.299999999999999</v>
      </c>
      <c r="B85" s="37" t="s">
        <v>147</v>
      </c>
      <c r="C85" s="23" t="s">
        <v>86</v>
      </c>
      <c r="D85" s="23">
        <v>2</v>
      </c>
      <c r="E85" s="35"/>
      <c r="F85" s="26"/>
    </row>
    <row r="86" spans="1:6" ht="34.950000000000003" customHeight="1" x14ac:dyDescent="0.25">
      <c r="A86" s="23">
        <f t="shared" si="9"/>
        <v>11.399999999999999</v>
      </c>
      <c r="B86" s="37" t="s">
        <v>148</v>
      </c>
      <c r="C86" s="23" t="s">
        <v>86</v>
      </c>
      <c r="D86" s="23">
        <v>2</v>
      </c>
      <c r="E86" s="35"/>
      <c r="F86" s="26"/>
    </row>
    <row r="87" spans="1:6" ht="32.4" customHeight="1" x14ac:dyDescent="0.25">
      <c r="A87" s="23">
        <f t="shared" si="9"/>
        <v>11.499999999999998</v>
      </c>
      <c r="B87" s="37" t="s">
        <v>149</v>
      </c>
      <c r="C87" s="23" t="s">
        <v>86</v>
      </c>
      <c r="D87" s="23">
        <v>2</v>
      </c>
      <c r="E87" s="35"/>
      <c r="F87" s="26"/>
    </row>
    <row r="88" spans="1:6" ht="24.6" customHeight="1" x14ac:dyDescent="0.25">
      <c r="A88" s="23">
        <f t="shared" si="9"/>
        <v>11.599999999999998</v>
      </c>
      <c r="B88" s="37" t="s">
        <v>150</v>
      </c>
      <c r="C88" s="23" t="s">
        <v>86</v>
      </c>
      <c r="D88" s="23">
        <v>2</v>
      </c>
      <c r="E88" s="35"/>
      <c r="F88" s="26"/>
    </row>
    <row r="89" spans="1:6" ht="39.6" x14ac:dyDescent="0.25">
      <c r="A89" s="50">
        <f>A82+1</f>
        <v>12</v>
      </c>
      <c r="B89" s="51" t="s">
        <v>398</v>
      </c>
      <c r="C89" s="52"/>
      <c r="D89" s="52"/>
      <c r="E89" s="53"/>
      <c r="F89" s="54"/>
    </row>
    <row r="90" spans="1:6" ht="24" customHeight="1" x14ac:dyDescent="0.25">
      <c r="A90" s="23">
        <f t="shared" ref="A90:A95" si="10">A89+0.1</f>
        <v>12.1</v>
      </c>
      <c r="B90" s="37" t="s">
        <v>350</v>
      </c>
      <c r="C90" s="23" t="s">
        <v>86</v>
      </c>
      <c r="D90" s="23">
        <v>1</v>
      </c>
      <c r="E90" s="35"/>
      <c r="F90" s="26"/>
    </row>
    <row r="91" spans="1:6" ht="39.6" x14ac:dyDescent="0.25">
      <c r="A91" s="23">
        <f t="shared" si="10"/>
        <v>12.2</v>
      </c>
      <c r="B91" s="37" t="s">
        <v>388</v>
      </c>
      <c r="C91" s="23" t="s">
        <v>86</v>
      </c>
      <c r="D91" s="23">
        <v>1</v>
      </c>
      <c r="E91" s="35"/>
      <c r="F91" s="26"/>
    </row>
    <row r="92" spans="1:6" ht="43.95" customHeight="1" x14ac:dyDescent="0.25">
      <c r="A92" s="23">
        <f t="shared" si="10"/>
        <v>12.299999999999999</v>
      </c>
      <c r="B92" s="37" t="s">
        <v>147</v>
      </c>
      <c r="C92" s="23" t="s">
        <v>86</v>
      </c>
      <c r="D92" s="23">
        <v>1</v>
      </c>
      <c r="E92" s="35"/>
      <c r="F92" s="26"/>
    </row>
    <row r="93" spans="1:6" ht="31.2" customHeight="1" x14ac:dyDescent="0.25">
      <c r="A93" s="23">
        <f t="shared" si="10"/>
        <v>12.399999999999999</v>
      </c>
      <c r="B93" s="37" t="s">
        <v>148</v>
      </c>
      <c r="C93" s="23" t="s">
        <v>86</v>
      </c>
      <c r="D93" s="23">
        <v>1</v>
      </c>
      <c r="E93" s="35"/>
      <c r="F93" s="26"/>
    </row>
    <row r="94" spans="1:6" ht="36.6" customHeight="1" x14ac:dyDescent="0.25">
      <c r="A94" s="23">
        <f t="shared" si="10"/>
        <v>12.499999999999998</v>
      </c>
      <c r="B94" s="37" t="s">
        <v>149</v>
      </c>
      <c r="C94" s="23" t="s">
        <v>86</v>
      </c>
      <c r="D94" s="23">
        <v>1</v>
      </c>
      <c r="E94" s="35"/>
      <c r="F94" s="26"/>
    </row>
    <row r="95" spans="1:6" ht="25.2" customHeight="1" x14ac:dyDescent="0.25">
      <c r="A95" s="23">
        <f t="shared" si="10"/>
        <v>12.599999999999998</v>
      </c>
      <c r="B95" s="37" t="s">
        <v>150</v>
      </c>
      <c r="C95" s="23" t="s">
        <v>86</v>
      </c>
      <c r="D95" s="23">
        <v>1</v>
      </c>
      <c r="E95" s="35"/>
      <c r="F95" s="26"/>
    </row>
    <row r="96" spans="1:6" ht="27.6" customHeight="1" x14ac:dyDescent="0.25">
      <c r="A96" s="12"/>
      <c r="B96" s="24" t="s">
        <v>82</v>
      </c>
      <c r="C96" s="23"/>
      <c r="D96" s="23"/>
      <c r="E96" s="25"/>
      <c r="F96" s="17"/>
    </row>
    <row r="97" spans="1:6" ht="26.4" x14ac:dyDescent="0.25">
      <c r="A97" s="66" t="s">
        <v>2</v>
      </c>
      <c r="B97" s="66" t="s">
        <v>11</v>
      </c>
      <c r="C97" s="66" t="s">
        <v>0</v>
      </c>
      <c r="D97" s="66" t="s">
        <v>51</v>
      </c>
      <c r="E97" s="67" t="s">
        <v>24</v>
      </c>
      <c r="F97" s="67" t="s">
        <v>58</v>
      </c>
    </row>
    <row r="98" spans="1:6" ht="30" customHeight="1" x14ac:dyDescent="0.25">
      <c r="A98" s="23"/>
      <c r="B98" s="24" t="s">
        <v>41</v>
      </c>
      <c r="C98" s="23"/>
      <c r="D98" s="23"/>
      <c r="E98" s="25"/>
      <c r="F98" s="26"/>
    </row>
    <row r="99" spans="1:6" ht="39.6" x14ac:dyDescent="0.25">
      <c r="A99" s="50">
        <f>A89+1</f>
        <v>13</v>
      </c>
      <c r="B99" s="51" t="s">
        <v>399</v>
      </c>
      <c r="C99" s="52"/>
      <c r="D99" s="52"/>
      <c r="E99" s="60"/>
      <c r="F99" s="54"/>
    </row>
    <row r="100" spans="1:6" ht="27.6" customHeight="1" x14ac:dyDescent="0.25">
      <c r="A100" s="23">
        <f t="shared" ref="A100:A105" si="11">A99+0.1</f>
        <v>13.1</v>
      </c>
      <c r="B100" s="37" t="s">
        <v>350</v>
      </c>
      <c r="C100" s="23" t="s">
        <v>86</v>
      </c>
      <c r="D100" s="23">
        <v>1</v>
      </c>
      <c r="E100" s="35"/>
      <c r="F100" s="26"/>
    </row>
    <row r="101" spans="1:6" ht="39.6" x14ac:dyDescent="0.25">
      <c r="A101" s="23">
        <f t="shared" si="11"/>
        <v>13.2</v>
      </c>
      <c r="B101" s="37" t="s">
        <v>388</v>
      </c>
      <c r="C101" s="23" t="s">
        <v>86</v>
      </c>
      <c r="D101" s="23">
        <v>1</v>
      </c>
      <c r="E101" s="35"/>
      <c r="F101" s="26"/>
    </row>
    <row r="102" spans="1:6" ht="43.2" customHeight="1" x14ac:dyDescent="0.25">
      <c r="A102" s="23">
        <f t="shared" si="11"/>
        <v>13.299999999999999</v>
      </c>
      <c r="B102" s="37" t="s">
        <v>147</v>
      </c>
      <c r="C102" s="23" t="s">
        <v>86</v>
      </c>
      <c r="D102" s="23">
        <v>1</v>
      </c>
      <c r="E102" s="35"/>
      <c r="F102" s="26"/>
    </row>
    <row r="103" spans="1:6" ht="32.4" customHeight="1" x14ac:dyDescent="0.25">
      <c r="A103" s="23">
        <f t="shared" si="11"/>
        <v>13.399999999999999</v>
      </c>
      <c r="B103" s="37" t="s">
        <v>148</v>
      </c>
      <c r="C103" s="23" t="s">
        <v>86</v>
      </c>
      <c r="D103" s="23">
        <v>1</v>
      </c>
      <c r="E103" s="35"/>
      <c r="F103" s="26"/>
    </row>
    <row r="104" spans="1:6" ht="36.6" customHeight="1" x14ac:dyDescent="0.25">
      <c r="A104" s="23">
        <f t="shared" si="11"/>
        <v>13.499999999999998</v>
      </c>
      <c r="B104" s="37" t="s">
        <v>149</v>
      </c>
      <c r="C104" s="23" t="s">
        <v>86</v>
      </c>
      <c r="D104" s="23">
        <v>1</v>
      </c>
      <c r="E104" s="35"/>
      <c r="F104" s="26"/>
    </row>
    <row r="105" spans="1:6" ht="27" customHeight="1" x14ac:dyDescent="0.25">
      <c r="A105" s="23">
        <f t="shared" si="11"/>
        <v>13.599999999999998</v>
      </c>
      <c r="B105" s="37" t="s">
        <v>150</v>
      </c>
      <c r="C105" s="23" t="s">
        <v>86</v>
      </c>
      <c r="D105" s="23">
        <v>1</v>
      </c>
      <c r="E105" s="35"/>
      <c r="F105" s="26"/>
    </row>
    <row r="106" spans="1:6" ht="39.6" x14ac:dyDescent="0.25">
      <c r="A106" s="50">
        <f>A99+1</f>
        <v>14</v>
      </c>
      <c r="B106" s="51" t="s">
        <v>400</v>
      </c>
      <c r="C106" s="52"/>
      <c r="D106" s="52"/>
      <c r="E106" s="53"/>
      <c r="F106" s="54"/>
    </row>
    <row r="107" spans="1:6" ht="28.95" customHeight="1" x14ac:dyDescent="0.25">
      <c r="A107" s="23">
        <f t="shared" ref="A107:A112" si="12">A106+0.1</f>
        <v>14.1</v>
      </c>
      <c r="B107" s="37" t="s">
        <v>350</v>
      </c>
      <c r="C107" s="23" t="s">
        <v>86</v>
      </c>
      <c r="D107" s="23">
        <v>1</v>
      </c>
      <c r="E107" s="35"/>
      <c r="F107" s="26"/>
    </row>
    <row r="108" spans="1:6" ht="39.6" x14ac:dyDescent="0.25">
      <c r="A108" s="23">
        <f t="shared" si="12"/>
        <v>14.2</v>
      </c>
      <c r="B108" s="37" t="s">
        <v>388</v>
      </c>
      <c r="C108" s="23" t="s">
        <v>86</v>
      </c>
      <c r="D108" s="23">
        <v>1</v>
      </c>
      <c r="E108" s="35"/>
      <c r="F108" s="26"/>
    </row>
    <row r="109" spans="1:6" ht="48.6" customHeight="1" x14ac:dyDescent="0.25">
      <c r="A109" s="23">
        <f t="shared" si="12"/>
        <v>14.299999999999999</v>
      </c>
      <c r="B109" s="37" t="s">
        <v>147</v>
      </c>
      <c r="C109" s="23" t="s">
        <v>86</v>
      </c>
      <c r="D109" s="23">
        <v>1</v>
      </c>
      <c r="E109" s="35"/>
      <c r="F109" s="26"/>
    </row>
    <row r="110" spans="1:6" ht="31.95" customHeight="1" x14ac:dyDescent="0.25">
      <c r="A110" s="23">
        <f t="shared" si="12"/>
        <v>14.399999999999999</v>
      </c>
      <c r="B110" s="37" t="s">
        <v>148</v>
      </c>
      <c r="C110" s="23" t="s">
        <v>86</v>
      </c>
      <c r="D110" s="23">
        <v>1</v>
      </c>
      <c r="E110" s="35"/>
      <c r="F110" s="26"/>
    </row>
    <row r="111" spans="1:6" ht="36" customHeight="1" x14ac:dyDescent="0.25">
      <c r="A111" s="23">
        <f t="shared" si="12"/>
        <v>14.499999999999998</v>
      </c>
      <c r="B111" s="37" t="s">
        <v>149</v>
      </c>
      <c r="C111" s="23" t="s">
        <v>86</v>
      </c>
      <c r="D111" s="23">
        <v>1</v>
      </c>
      <c r="E111" s="35"/>
      <c r="F111" s="26"/>
    </row>
    <row r="112" spans="1:6" ht="29.4" customHeight="1" x14ac:dyDescent="0.25">
      <c r="A112" s="23">
        <f t="shared" si="12"/>
        <v>14.599999999999998</v>
      </c>
      <c r="B112" s="37" t="s">
        <v>150</v>
      </c>
      <c r="C112" s="23" t="s">
        <v>86</v>
      </c>
      <c r="D112" s="23">
        <v>1</v>
      </c>
      <c r="E112" s="35"/>
      <c r="F112" s="26"/>
    </row>
    <row r="113" spans="1:6" ht="39.6" x14ac:dyDescent="0.25">
      <c r="A113" s="50">
        <f>A106+1</f>
        <v>15</v>
      </c>
      <c r="B113" s="51" t="s">
        <v>401</v>
      </c>
      <c r="C113" s="52"/>
      <c r="D113" s="52"/>
      <c r="E113" s="53"/>
      <c r="F113" s="54"/>
    </row>
    <row r="114" spans="1:6" ht="30" customHeight="1" x14ac:dyDescent="0.25">
      <c r="A114" s="23">
        <f t="shared" ref="A114:A119" si="13">A113+0.1</f>
        <v>15.1</v>
      </c>
      <c r="B114" s="37" t="s">
        <v>350</v>
      </c>
      <c r="C114" s="23" t="s">
        <v>86</v>
      </c>
      <c r="D114" s="23">
        <v>1</v>
      </c>
      <c r="E114" s="35"/>
      <c r="F114" s="26"/>
    </row>
    <row r="115" spans="1:6" ht="46.2" customHeight="1" x14ac:dyDescent="0.25">
      <c r="A115" s="23">
        <f t="shared" si="13"/>
        <v>15.2</v>
      </c>
      <c r="B115" s="37" t="s">
        <v>402</v>
      </c>
      <c r="C115" s="23" t="s">
        <v>86</v>
      </c>
      <c r="D115" s="23">
        <v>1</v>
      </c>
      <c r="E115" s="35"/>
      <c r="F115" s="26"/>
    </row>
    <row r="116" spans="1:6" ht="49.2" customHeight="1" x14ac:dyDescent="0.25">
      <c r="A116" s="23">
        <f t="shared" si="13"/>
        <v>15.299999999999999</v>
      </c>
      <c r="B116" s="37" t="s">
        <v>147</v>
      </c>
      <c r="C116" s="23" t="s">
        <v>86</v>
      </c>
      <c r="D116" s="23">
        <v>1</v>
      </c>
      <c r="E116" s="35"/>
      <c r="F116" s="26"/>
    </row>
    <row r="117" spans="1:6" ht="37.200000000000003" customHeight="1" x14ac:dyDescent="0.25">
      <c r="A117" s="23">
        <f t="shared" si="13"/>
        <v>15.399999999999999</v>
      </c>
      <c r="B117" s="37" t="s">
        <v>148</v>
      </c>
      <c r="C117" s="23" t="s">
        <v>86</v>
      </c>
      <c r="D117" s="23">
        <v>1</v>
      </c>
      <c r="E117" s="35"/>
      <c r="F117" s="26"/>
    </row>
    <row r="118" spans="1:6" ht="35.4" customHeight="1" x14ac:dyDescent="0.25">
      <c r="A118" s="23">
        <f t="shared" si="13"/>
        <v>15.499999999999998</v>
      </c>
      <c r="B118" s="37" t="s">
        <v>149</v>
      </c>
      <c r="C118" s="23" t="s">
        <v>86</v>
      </c>
      <c r="D118" s="23">
        <v>1</v>
      </c>
      <c r="E118" s="35"/>
      <c r="F118" s="26"/>
    </row>
    <row r="119" spans="1:6" ht="27" customHeight="1" x14ac:dyDescent="0.25">
      <c r="A119" s="23">
        <f t="shared" si="13"/>
        <v>15.599999999999998</v>
      </c>
      <c r="B119" s="37" t="s">
        <v>150</v>
      </c>
      <c r="C119" s="23" t="s">
        <v>86</v>
      </c>
      <c r="D119" s="23">
        <v>1</v>
      </c>
      <c r="E119" s="35"/>
      <c r="F119" s="26"/>
    </row>
    <row r="120" spans="1:6" ht="39.6" x14ac:dyDescent="0.25">
      <c r="A120" s="50">
        <f>A113+1</f>
        <v>16</v>
      </c>
      <c r="B120" s="51" t="s">
        <v>403</v>
      </c>
      <c r="C120" s="52"/>
      <c r="D120" s="52"/>
      <c r="E120" s="53"/>
      <c r="F120" s="54"/>
    </row>
    <row r="121" spans="1:6" ht="28.2" customHeight="1" x14ac:dyDescent="0.25">
      <c r="A121" s="23">
        <f t="shared" ref="A121:A126" si="14">A120+0.1</f>
        <v>16.100000000000001</v>
      </c>
      <c r="B121" s="37" t="s">
        <v>350</v>
      </c>
      <c r="C121" s="23" t="s">
        <v>86</v>
      </c>
      <c r="D121" s="23">
        <v>1</v>
      </c>
      <c r="E121" s="35"/>
      <c r="F121" s="26"/>
    </row>
    <row r="122" spans="1:6" ht="42.6" customHeight="1" x14ac:dyDescent="0.25">
      <c r="A122" s="23">
        <f t="shared" si="14"/>
        <v>16.200000000000003</v>
      </c>
      <c r="B122" s="37" t="s">
        <v>402</v>
      </c>
      <c r="C122" s="23" t="s">
        <v>86</v>
      </c>
      <c r="D122" s="23">
        <v>1</v>
      </c>
      <c r="E122" s="35"/>
      <c r="F122" s="26"/>
    </row>
    <row r="123" spans="1:6" ht="45" customHeight="1" x14ac:dyDescent="0.25">
      <c r="A123" s="23">
        <f t="shared" si="14"/>
        <v>16.300000000000004</v>
      </c>
      <c r="B123" s="37" t="s">
        <v>147</v>
      </c>
      <c r="C123" s="23" t="s">
        <v>86</v>
      </c>
      <c r="D123" s="23">
        <v>1</v>
      </c>
      <c r="E123" s="35"/>
      <c r="F123" s="26"/>
    </row>
    <row r="124" spans="1:6" ht="38.4" customHeight="1" x14ac:dyDescent="0.25">
      <c r="A124" s="23">
        <f t="shared" si="14"/>
        <v>16.400000000000006</v>
      </c>
      <c r="B124" s="37" t="s">
        <v>148</v>
      </c>
      <c r="C124" s="23" t="s">
        <v>86</v>
      </c>
      <c r="D124" s="23">
        <v>1</v>
      </c>
      <c r="E124" s="35"/>
      <c r="F124" s="26"/>
    </row>
    <row r="125" spans="1:6" ht="33.6" customHeight="1" x14ac:dyDescent="0.25">
      <c r="A125" s="23">
        <f t="shared" si="14"/>
        <v>16.500000000000007</v>
      </c>
      <c r="B125" s="37" t="s">
        <v>149</v>
      </c>
      <c r="C125" s="23" t="s">
        <v>86</v>
      </c>
      <c r="D125" s="23">
        <v>1</v>
      </c>
      <c r="E125" s="35"/>
      <c r="F125" s="26"/>
    </row>
    <row r="126" spans="1:6" ht="23.4" customHeight="1" x14ac:dyDescent="0.25">
      <c r="A126" s="23">
        <f t="shared" si="14"/>
        <v>16.600000000000009</v>
      </c>
      <c r="B126" s="37" t="s">
        <v>150</v>
      </c>
      <c r="C126" s="23" t="s">
        <v>86</v>
      </c>
      <c r="D126" s="23">
        <v>1</v>
      </c>
      <c r="E126" s="35"/>
      <c r="F126" s="26"/>
    </row>
    <row r="127" spans="1:6" ht="28.95" customHeight="1" x14ac:dyDescent="0.25">
      <c r="A127" s="23"/>
      <c r="B127" s="24" t="s">
        <v>82</v>
      </c>
      <c r="C127" s="23"/>
      <c r="D127" s="23"/>
      <c r="E127" s="25"/>
      <c r="F127" s="26"/>
    </row>
    <row r="128" spans="1:6" ht="26.4" x14ac:dyDescent="0.25">
      <c r="A128" s="66" t="s">
        <v>2</v>
      </c>
      <c r="B128" s="66" t="s">
        <v>11</v>
      </c>
      <c r="C128" s="66" t="s">
        <v>0</v>
      </c>
      <c r="D128" s="66" t="s">
        <v>51</v>
      </c>
      <c r="E128" s="67" t="s">
        <v>24</v>
      </c>
      <c r="F128" s="67" t="s">
        <v>58</v>
      </c>
    </row>
    <row r="129" spans="1:6" ht="31.2" customHeight="1" x14ac:dyDescent="0.25">
      <c r="A129" s="23"/>
      <c r="B129" s="24" t="s">
        <v>41</v>
      </c>
      <c r="C129" s="23"/>
      <c r="D129" s="23"/>
      <c r="E129" s="25"/>
      <c r="F129" s="26"/>
    </row>
    <row r="130" spans="1:6" ht="39.6" x14ac:dyDescent="0.25">
      <c r="A130" s="50">
        <f>A120+1</f>
        <v>17</v>
      </c>
      <c r="B130" s="51" t="s">
        <v>404</v>
      </c>
      <c r="C130" s="52"/>
      <c r="D130" s="52"/>
      <c r="E130" s="60"/>
      <c r="F130" s="54"/>
    </row>
    <row r="131" spans="1:6" ht="28.2" customHeight="1" x14ac:dyDescent="0.25">
      <c r="A131" s="23">
        <f t="shared" ref="A131:A136" si="15">A130+0.1</f>
        <v>17.100000000000001</v>
      </c>
      <c r="B131" s="37" t="s">
        <v>350</v>
      </c>
      <c r="C131" s="23" t="s">
        <v>86</v>
      </c>
      <c r="D131" s="23">
        <v>1</v>
      </c>
      <c r="E131" s="35"/>
      <c r="F131" s="26"/>
    </row>
    <row r="132" spans="1:6" ht="39.6" x14ac:dyDescent="0.25">
      <c r="A132" s="23">
        <f t="shared" si="15"/>
        <v>17.200000000000003</v>
      </c>
      <c r="B132" s="37" t="s">
        <v>402</v>
      </c>
      <c r="C132" s="23" t="s">
        <v>86</v>
      </c>
      <c r="D132" s="23">
        <v>1</v>
      </c>
      <c r="E132" s="35"/>
      <c r="F132" s="26"/>
    </row>
    <row r="133" spans="1:6" ht="39.6" x14ac:dyDescent="0.25">
      <c r="A133" s="23">
        <f t="shared" si="15"/>
        <v>17.300000000000004</v>
      </c>
      <c r="B133" s="37" t="s">
        <v>147</v>
      </c>
      <c r="C133" s="23" t="s">
        <v>86</v>
      </c>
      <c r="D133" s="23">
        <v>1</v>
      </c>
      <c r="E133" s="35"/>
      <c r="F133" s="26"/>
    </row>
    <row r="134" spans="1:6" ht="34.200000000000003" customHeight="1" x14ac:dyDescent="0.25">
      <c r="A134" s="23">
        <f t="shared" si="15"/>
        <v>17.400000000000006</v>
      </c>
      <c r="B134" s="37" t="s">
        <v>148</v>
      </c>
      <c r="C134" s="23" t="s">
        <v>86</v>
      </c>
      <c r="D134" s="23">
        <v>1</v>
      </c>
      <c r="E134" s="35"/>
      <c r="F134" s="26"/>
    </row>
    <row r="135" spans="1:6" ht="34.200000000000003" customHeight="1" x14ac:dyDescent="0.25">
      <c r="A135" s="23">
        <f t="shared" si="15"/>
        <v>17.500000000000007</v>
      </c>
      <c r="B135" s="37" t="s">
        <v>149</v>
      </c>
      <c r="C135" s="23" t="s">
        <v>86</v>
      </c>
      <c r="D135" s="23">
        <v>1</v>
      </c>
      <c r="E135" s="35"/>
      <c r="F135" s="26"/>
    </row>
    <row r="136" spans="1:6" ht="31.95" customHeight="1" x14ac:dyDescent="0.25">
      <c r="A136" s="23">
        <f t="shared" si="15"/>
        <v>17.600000000000009</v>
      </c>
      <c r="B136" s="37" t="s">
        <v>150</v>
      </c>
      <c r="C136" s="23" t="s">
        <v>86</v>
      </c>
      <c r="D136" s="23">
        <v>1</v>
      </c>
      <c r="E136" s="35"/>
      <c r="F136" s="26"/>
    </row>
    <row r="137" spans="1:6" ht="39.6" x14ac:dyDescent="0.25">
      <c r="A137" s="50">
        <f>A130+1</f>
        <v>18</v>
      </c>
      <c r="B137" s="51" t="s">
        <v>405</v>
      </c>
      <c r="C137" s="52"/>
      <c r="D137" s="52"/>
      <c r="E137" s="64"/>
      <c r="F137" s="54"/>
    </row>
    <row r="138" spans="1:6" ht="28.95" customHeight="1" x14ac:dyDescent="0.25">
      <c r="A138" s="23">
        <f t="shared" ref="A138:A143" si="16">A137+0.1</f>
        <v>18.100000000000001</v>
      </c>
      <c r="B138" s="37" t="s">
        <v>350</v>
      </c>
      <c r="C138" s="23" t="s">
        <v>86</v>
      </c>
      <c r="D138" s="23">
        <v>1</v>
      </c>
      <c r="E138" s="35"/>
      <c r="F138" s="26"/>
    </row>
    <row r="139" spans="1:6" ht="42" customHeight="1" x14ac:dyDescent="0.25">
      <c r="A139" s="23">
        <f t="shared" si="16"/>
        <v>18.200000000000003</v>
      </c>
      <c r="B139" s="37" t="s">
        <v>402</v>
      </c>
      <c r="C139" s="23" t="s">
        <v>86</v>
      </c>
      <c r="D139" s="23">
        <v>1</v>
      </c>
      <c r="E139" s="35"/>
      <c r="F139" s="26"/>
    </row>
    <row r="140" spans="1:6" ht="39.6" x14ac:dyDescent="0.25">
      <c r="A140" s="23">
        <f t="shared" si="16"/>
        <v>18.300000000000004</v>
      </c>
      <c r="B140" s="37" t="s">
        <v>147</v>
      </c>
      <c r="C140" s="23" t="s">
        <v>86</v>
      </c>
      <c r="D140" s="23">
        <v>1</v>
      </c>
      <c r="E140" s="35"/>
      <c r="F140" s="26"/>
    </row>
    <row r="141" spans="1:6" ht="35.4" customHeight="1" x14ac:dyDescent="0.25">
      <c r="A141" s="23">
        <f t="shared" si="16"/>
        <v>18.400000000000006</v>
      </c>
      <c r="B141" s="37" t="s">
        <v>148</v>
      </c>
      <c r="C141" s="23" t="s">
        <v>86</v>
      </c>
      <c r="D141" s="23">
        <v>1</v>
      </c>
      <c r="E141" s="35"/>
      <c r="F141" s="26"/>
    </row>
    <row r="142" spans="1:6" ht="31.95" customHeight="1" x14ac:dyDescent="0.25">
      <c r="A142" s="23">
        <f t="shared" si="16"/>
        <v>18.500000000000007</v>
      </c>
      <c r="B142" s="37" t="s">
        <v>149</v>
      </c>
      <c r="C142" s="23" t="s">
        <v>86</v>
      </c>
      <c r="D142" s="23">
        <v>1</v>
      </c>
      <c r="E142" s="35"/>
      <c r="F142" s="26"/>
    </row>
    <row r="143" spans="1:6" ht="34.950000000000003" customHeight="1" x14ac:dyDescent="0.25">
      <c r="A143" s="23">
        <f t="shared" si="16"/>
        <v>18.600000000000009</v>
      </c>
      <c r="B143" s="37" t="s">
        <v>150</v>
      </c>
      <c r="C143" s="23" t="s">
        <v>86</v>
      </c>
      <c r="D143" s="23">
        <v>1</v>
      </c>
      <c r="E143" s="35"/>
      <c r="F143" s="26"/>
    </row>
    <row r="144" spans="1:6" ht="39.6" x14ac:dyDescent="0.25">
      <c r="A144" s="50">
        <f>A137+1</f>
        <v>19</v>
      </c>
      <c r="B144" s="51" t="s">
        <v>406</v>
      </c>
      <c r="C144" s="52"/>
      <c r="D144" s="52"/>
      <c r="E144" s="53"/>
      <c r="F144" s="54"/>
    </row>
    <row r="145" spans="1:6" ht="31.95" customHeight="1" x14ac:dyDescent="0.25">
      <c r="A145" s="23">
        <f t="shared" ref="A145:A150" si="17">A144+0.1</f>
        <v>19.100000000000001</v>
      </c>
      <c r="B145" s="37" t="s">
        <v>350</v>
      </c>
      <c r="C145" s="23" t="s">
        <v>86</v>
      </c>
      <c r="D145" s="23">
        <v>1</v>
      </c>
      <c r="E145" s="35"/>
      <c r="F145" s="26"/>
    </row>
    <row r="146" spans="1:6" ht="39.6" x14ac:dyDescent="0.25">
      <c r="A146" s="23">
        <f t="shared" si="17"/>
        <v>19.200000000000003</v>
      </c>
      <c r="B146" s="37" t="s">
        <v>402</v>
      </c>
      <c r="C146" s="23" t="s">
        <v>86</v>
      </c>
      <c r="D146" s="23">
        <v>1</v>
      </c>
      <c r="E146" s="35"/>
      <c r="F146" s="26"/>
    </row>
    <row r="147" spans="1:6" ht="41.4" customHeight="1" x14ac:dyDescent="0.25">
      <c r="A147" s="23">
        <f t="shared" si="17"/>
        <v>19.300000000000004</v>
      </c>
      <c r="B147" s="37" t="s">
        <v>147</v>
      </c>
      <c r="C147" s="23" t="s">
        <v>86</v>
      </c>
      <c r="D147" s="23">
        <v>1</v>
      </c>
      <c r="E147" s="35"/>
      <c r="F147" s="26"/>
    </row>
    <row r="148" spans="1:6" ht="36" customHeight="1" x14ac:dyDescent="0.25">
      <c r="A148" s="23">
        <f t="shared" si="17"/>
        <v>19.400000000000006</v>
      </c>
      <c r="B148" s="37" t="s">
        <v>148</v>
      </c>
      <c r="C148" s="23" t="s">
        <v>86</v>
      </c>
      <c r="D148" s="23">
        <v>1</v>
      </c>
      <c r="E148" s="35"/>
      <c r="F148" s="26"/>
    </row>
    <row r="149" spans="1:6" ht="39" customHeight="1" x14ac:dyDescent="0.25">
      <c r="A149" s="23">
        <f t="shared" si="17"/>
        <v>19.500000000000007</v>
      </c>
      <c r="B149" s="37" t="s">
        <v>149</v>
      </c>
      <c r="C149" s="23" t="s">
        <v>86</v>
      </c>
      <c r="D149" s="23">
        <v>1</v>
      </c>
      <c r="E149" s="35"/>
      <c r="F149" s="26"/>
    </row>
    <row r="150" spans="1:6" ht="30.6" customHeight="1" x14ac:dyDescent="0.25">
      <c r="A150" s="23">
        <f t="shared" si="17"/>
        <v>19.600000000000009</v>
      </c>
      <c r="B150" s="37" t="s">
        <v>150</v>
      </c>
      <c r="C150" s="23" t="s">
        <v>86</v>
      </c>
      <c r="D150" s="23">
        <v>1</v>
      </c>
      <c r="E150" s="35"/>
      <c r="F150" s="26"/>
    </row>
    <row r="151" spans="1:6" ht="39.6" x14ac:dyDescent="0.25">
      <c r="A151" s="50">
        <f>A144+1</f>
        <v>20</v>
      </c>
      <c r="B151" s="51" t="s">
        <v>407</v>
      </c>
      <c r="C151" s="52"/>
      <c r="D151" s="52"/>
      <c r="E151" s="53"/>
      <c r="F151" s="54"/>
    </row>
    <row r="152" spans="1:6" ht="31.2" customHeight="1" x14ac:dyDescent="0.25">
      <c r="A152" s="23">
        <f t="shared" ref="A152:A157" si="18">A151+0.1</f>
        <v>20.100000000000001</v>
      </c>
      <c r="B152" s="37" t="s">
        <v>350</v>
      </c>
      <c r="C152" s="23" t="s">
        <v>86</v>
      </c>
      <c r="D152" s="23">
        <v>1</v>
      </c>
      <c r="E152" s="35"/>
      <c r="F152" s="26"/>
    </row>
    <row r="153" spans="1:6" ht="43.2" customHeight="1" x14ac:dyDescent="0.25">
      <c r="A153" s="23">
        <f t="shared" si="18"/>
        <v>20.200000000000003</v>
      </c>
      <c r="B153" s="37" t="s">
        <v>402</v>
      </c>
      <c r="C153" s="23" t="s">
        <v>86</v>
      </c>
      <c r="D153" s="23">
        <v>1</v>
      </c>
      <c r="E153" s="35"/>
      <c r="F153" s="26"/>
    </row>
    <row r="154" spans="1:6" ht="39.6" x14ac:dyDescent="0.25">
      <c r="A154" s="23">
        <f t="shared" si="18"/>
        <v>20.300000000000004</v>
      </c>
      <c r="B154" s="37" t="s">
        <v>147</v>
      </c>
      <c r="C154" s="23" t="s">
        <v>86</v>
      </c>
      <c r="D154" s="23">
        <v>1</v>
      </c>
      <c r="E154" s="35"/>
      <c r="F154" s="26"/>
    </row>
    <row r="155" spans="1:6" ht="33.6" customHeight="1" x14ac:dyDescent="0.25">
      <c r="A155" s="23">
        <f t="shared" si="18"/>
        <v>20.400000000000006</v>
      </c>
      <c r="B155" s="37" t="s">
        <v>148</v>
      </c>
      <c r="C155" s="23" t="s">
        <v>86</v>
      </c>
      <c r="D155" s="23">
        <v>1</v>
      </c>
      <c r="E155" s="35"/>
      <c r="F155" s="26"/>
    </row>
    <row r="156" spans="1:6" ht="33.6" customHeight="1" x14ac:dyDescent="0.25">
      <c r="A156" s="23">
        <f t="shared" si="18"/>
        <v>20.500000000000007</v>
      </c>
      <c r="B156" s="37" t="s">
        <v>149</v>
      </c>
      <c r="C156" s="23" t="s">
        <v>86</v>
      </c>
      <c r="D156" s="23">
        <v>1</v>
      </c>
      <c r="E156" s="35"/>
      <c r="F156" s="26"/>
    </row>
    <row r="157" spans="1:6" ht="27" customHeight="1" x14ac:dyDescent="0.25">
      <c r="A157" s="23">
        <f t="shared" si="18"/>
        <v>20.600000000000009</v>
      </c>
      <c r="B157" s="37" t="s">
        <v>150</v>
      </c>
      <c r="C157" s="23" t="s">
        <v>86</v>
      </c>
      <c r="D157" s="23">
        <v>1</v>
      </c>
      <c r="E157" s="25"/>
      <c r="F157" s="41"/>
    </row>
    <row r="158" spans="1:6" ht="31.95" customHeight="1" x14ac:dyDescent="0.25">
      <c r="A158" s="12"/>
      <c r="B158" s="24" t="s">
        <v>82</v>
      </c>
      <c r="C158" s="23"/>
      <c r="D158" s="23"/>
      <c r="E158" s="25"/>
      <c r="F158" s="17"/>
    </row>
    <row r="159" spans="1:6" ht="26.4" x14ac:dyDescent="0.25">
      <c r="A159" s="66" t="s">
        <v>2</v>
      </c>
      <c r="B159" s="66" t="s">
        <v>11</v>
      </c>
      <c r="C159" s="66" t="s">
        <v>0</v>
      </c>
      <c r="D159" s="66" t="s">
        <v>51</v>
      </c>
      <c r="E159" s="67" t="s">
        <v>24</v>
      </c>
      <c r="F159" s="67" t="s">
        <v>58</v>
      </c>
    </row>
    <row r="160" spans="1:6" ht="31.95" customHeight="1" x14ac:dyDescent="0.25">
      <c r="A160" s="28"/>
      <c r="B160" s="24" t="s">
        <v>41</v>
      </c>
      <c r="C160" s="28"/>
      <c r="D160" s="28"/>
      <c r="E160" s="14"/>
      <c r="F160" s="14"/>
    </row>
    <row r="161" spans="1:6" ht="39.6" x14ac:dyDescent="0.25">
      <c r="A161" s="50">
        <f>A151+1</f>
        <v>21</v>
      </c>
      <c r="B161" s="51" t="s">
        <v>408</v>
      </c>
      <c r="C161" s="52"/>
      <c r="D161" s="52"/>
      <c r="E161" s="64"/>
      <c r="F161" s="65"/>
    </row>
    <row r="162" spans="1:6" ht="29.4" customHeight="1" x14ac:dyDescent="0.25">
      <c r="A162" s="23">
        <f t="shared" ref="A162:A167" si="19">A161+0.1</f>
        <v>21.1</v>
      </c>
      <c r="B162" s="37" t="s">
        <v>350</v>
      </c>
      <c r="C162" s="23" t="s">
        <v>86</v>
      </c>
      <c r="D162" s="23">
        <v>1</v>
      </c>
      <c r="E162" s="35"/>
      <c r="F162" s="26"/>
    </row>
    <row r="163" spans="1:6" ht="39.6" x14ac:dyDescent="0.25">
      <c r="A163" s="23">
        <f t="shared" si="19"/>
        <v>21.200000000000003</v>
      </c>
      <c r="B163" s="37" t="s">
        <v>402</v>
      </c>
      <c r="C163" s="23" t="s">
        <v>86</v>
      </c>
      <c r="D163" s="23">
        <v>1</v>
      </c>
      <c r="E163" s="35"/>
      <c r="F163" s="26"/>
    </row>
    <row r="164" spans="1:6" ht="39.6" x14ac:dyDescent="0.25">
      <c r="A164" s="23">
        <f t="shared" si="19"/>
        <v>21.300000000000004</v>
      </c>
      <c r="B164" s="37" t="s">
        <v>147</v>
      </c>
      <c r="C164" s="23" t="s">
        <v>86</v>
      </c>
      <c r="D164" s="23">
        <v>1</v>
      </c>
      <c r="E164" s="35"/>
      <c r="F164" s="26"/>
    </row>
    <row r="165" spans="1:6" ht="32.4" customHeight="1" x14ac:dyDescent="0.25">
      <c r="A165" s="23">
        <f t="shared" si="19"/>
        <v>21.400000000000006</v>
      </c>
      <c r="B165" s="37" t="s">
        <v>148</v>
      </c>
      <c r="C165" s="23" t="s">
        <v>86</v>
      </c>
      <c r="D165" s="23">
        <v>1</v>
      </c>
      <c r="E165" s="35"/>
      <c r="F165" s="26"/>
    </row>
    <row r="166" spans="1:6" ht="36" customHeight="1" x14ac:dyDescent="0.25">
      <c r="A166" s="23">
        <f t="shared" si="19"/>
        <v>21.500000000000007</v>
      </c>
      <c r="B166" s="37" t="s">
        <v>149</v>
      </c>
      <c r="C166" s="23" t="s">
        <v>86</v>
      </c>
      <c r="D166" s="23">
        <v>1</v>
      </c>
      <c r="E166" s="35"/>
      <c r="F166" s="26"/>
    </row>
    <row r="167" spans="1:6" ht="34.200000000000003" customHeight="1" x14ac:dyDescent="0.25">
      <c r="A167" s="23">
        <f t="shared" si="19"/>
        <v>21.600000000000009</v>
      </c>
      <c r="B167" s="37" t="s">
        <v>150</v>
      </c>
      <c r="C167" s="23" t="s">
        <v>86</v>
      </c>
      <c r="D167" s="23">
        <v>1</v>
      </c>
      <c r="E167" s="35"/>
      <c r="F167" s="26"/>
    </row>
    <row r="168" spans="1:6" ht="39.6" x14ac:dyDescent="0.25">
      <c r="A168" s="50">
        <f>A161+1</f>
        <v>22</v>
      </c>
      <c r="B168" s="51" t="s">
        <v>409</v>
      </c>
      <c r="C168" s="52"/>
      <c r="D168" s="52"/>
      <c r="E168" s="64"/>
      <c r="F168" s="65"/>
    </row>
    <row r="169" spans="1:6" ht="29.4" customHeight="1" x14ac:dyDescent="0.25">
      <c r="A169" s="23">
        <f t="shared" ref="A169:A174" si="20">A168+0.1</f>
        <v>22.1</v>
      </c>
      <c r="B169" s="37" t="s">
        <v>350</v>
      </c>
      <c r="C169" s="23" t="s">
        <v>86</v>
      </c>
      <c r="D169" s="23">
        <v>1</v>
      </c>
      <c r="E169" s="35"/>
      <c r="F169" s="26"/>
    </row>
    <row r="170" spans="1:6" ht="39.6" x14ac:dyDescent="0.25">
      <c r="A170" s="23">
        <f t="shared" si="20"/>
        <v>22.200000000000003</v>
      </c>
      <c r="B170" s="37" t="s">
        <v>402</v>
      </c>
      <c r="C170" s="23" t="s">
        <v>86</v>
      </c>
      <c r="D170" s="23">
        <v>1</v>
      </c>
      <c r="E170" s="35"/>
      <c r="F170" s="26"/>
    </row>
    <row r="171" spans="1:6" ht="39.6" x14ac:dyDescent="0.25">
      <c r="A171" s="23">
        <f t="shared" si="20"/>
        <v>22.300000000000004</v>
      </c>
      <c r="B171" s="37" t="s">
        <v>147</v>
      </c>
      <c r="C171" s="23" t="s">
        <v>86</v>
      </c>
      <c r="D171" s="23">
        <v>1</v>
      </c>
      <c r="E171" s="35"/>
      <c r="F171" s="26"/>
    </row>
    <row r="172" spans="1:6" ht="42.6" customHeight="1" x14ac:dyDescent="0.25">
      <c r="A172" s="23">
        <f t="shared" si="20"/>
        <v>22.400000000000006</v>
      </c>
      <c r="B172" s="37" t="s">
        <v>148</v>
      </c>
      <c r="C172" s="23" t="s">
        <v>86</v>
      </c>
      <c r="D172" s="23">
        <v>1</v>
      </c>
      <c r="E172" s="35"/>
      <c r="F172" s="26"/>
    </row>
    <row r="173" spans="1:6" ht="28.95" customHeight="1" x14ac:dyDescent="0.25">
      <c r="A173" s="23">
        <f t="shared" si="20"/>
        <v>22.500000000000007</v>
      </c>
      <c r="B173" s="37" t="s">
        <v>149</v>
      </c>
      <c r="C173" s="23" t="s">
        <v>86</v>
      </c>
      <c r="D173" s="23">
        <v>1</v>
      </c>
      <c r="E173" s="35"/>
      <c r="F173" s="26"/>
    </row>
    <row r="174" spans="1:6" ht="36" customHeight="1" x14ac:dyDescent="0.25">
      <c r="A174" s="23">
        <f t="shared" si="20"/>
        <v>22.600000000000009</v>
      </c>
      <c r="B174" s="37" t="s">
        <v>150</v>
      </c>
      <c r="C174" s="23" t="s">
        <v>86</v>
      </c>
      <c r="D174" s="23">
        <v>1</v>
      </c>
      <c r="E174" s="35"/>
      <c r="F174" s="26"/>
    </row>
    <row r="175" spans="1:6" ht="39.6" x14ac:dyDescent="0.25">
      <c r="A175" s="50">
        <f>A168+1</f>
        <v>23</v>
      </c>
      <c r="B175" s="51" t="s">
        <v>410</v>
      </c>
      <c r="C175" s="52"/>
      <c r="D175" s="52"/>
      <c r="E175" s="53"/>
      <c r="F175" s="54"/>
    </row>
    <row r="176" spans="1:6" ht="34.200000000000003" customHeight="1" x14ac:dyDescent="0.25">
      <c r="A176" s="23">
        <f t="shared" ref="A176:A181" si="21">A175+0.1</f>
        <v>23.1</v>
      </c>
      <c r="B176" s="37" t="s">
        <v>350</v>
      </c>
      <c r="C176" s="23" t="s">
        <v>86</v>
      </c>
      <c r="D176" s="23">
        <v>1</v>
      </c>
      <c r="E176" s="35"/>
      <c r="F176" s="26"/>
    </row>
    <row r="177" spans="1:6" ht="39.6" x14ac:dyDescent="0.25">
      <c r="A177" s="23">
        <f t="shared" si="21"/>
        <v>23.200000000000003</v>
      </c>
      <c r="B177" s="37" t="s">
        <v>402</v>
      </c>
      <c r="C177" s="23" t="s">
        <v>86</v>
      </c>
      <c r="D177" s="23">
        <v>1</v>
      </c>
      <c r="E177" s="35"/>
      <c r="F177" s="26"/>
    </row>
    <row r="178" spans="1:6" ht="39.6" x14ac:dyDescent="0.25">
      <c r="A178" s="23">
        <f t="shared" si="21"/>
        <v>23.300000000000004</v>
      </c>
      <c r="B178" s="37" t="s">
        <v>147</v>
      </c>
      <c r="C178" s="23" t="s">
        <v>86</v>
      </c>
      <c r="D178" s="23">
        <v>1</v>
      </c>
      <c r="E178" s="35"/>
      <c r="F178" s="26"/>
    </row>
    <row r="179" spans="1:6" ht="31.2" customHeight="1" x14ac:dyDescent="0.25">
      <c r="A179" s="23">
        <f t="shared" si="21"/>
        <v>23.400000000000006</v>
      </c>
      <c r="B179" s="37" t="s">
        <v>148</v>
      </c>
      <c r="C179" s="23" t="s">
        <v>86</v>
      </c>
      <c r="D179" s="23">
        <v>1</v>
      </c>
      <c r="E179" s="35"/>
      <c r="F179" s="26"/>
    </row>
    <row r="180" spans="1:6" ht="43.95" customHeight="1" x14ac:dyDescent="0.25">
      <c r="A180" s="23">
        <f t="shared" si="21"/>
        <v>23.500000000000007</v>
      </c>
      <c r="B180" s="37" t="s">
        <v>149</v>
      </c>
      <c r="C180" s="23" t="s">
        <v>86</v>
      </c>
      <c r="D180" s="23">
        <v>1</v>
      </c>
      <c r="E180" s="35"/>
      <c r="F180" s="26"/>
    </row>
    <row r="181" spans="1:6" ht="31.95" customHeight="1" x14ac:dyDescent="0.25">
      <c r="A181" s="23">
        <f t="shared" si="21"/>
        <v>23.600000000000009</v>
      </c>
      <c r="B181" s="37" t="s">
        <v>150</v>
      </c>
      <c r="C181" s="23" t="s">
        <v>86</v>
      </c>
      <c r="D181" s="23">
        <v>1</v>
      </c>
      <c r="E181" s="35"/>
      <c r="F181" s="26"/>
    </row>
    <row r="182" spans="1:6" ht="39.6" x14ac:dyDescent="0.25">
      <c r="A182" s="50">
        <f>A175+1</f>
        <v>24</v>
      </c>
      <c r="B182" s="51" t="s">
        <v>411</v>
      </c>
      <c r="C182" s="52"/>
      <c r="D182" s="52"/>
      <c r="E182" s="53"/>
      <c r="F182" s="54"/>
    </row>
    <row r="183" spans="1:6" ht="32.4" customHeight="1" x14ac:dyDescent="0.25">
      <c r="A183" s="23">
        <f t="shared" ref="A183:A188" si="22">A182+0.1</f>
        <v>24.1</v>
      </c>
      <c r="B183" s="37" t="s">
        <v>350</v>
      </c>
      <c r="C183" s="23" t="s">
        <v>86</v>
      </c>
      <c r="D183" s="23">
        <v>1</v>
      </c>
      <c r="E183" s="35"/>
      <c r="F183" s="26"/>
    </row>
    <row r="184" spans="1:6" ht="39.6" x14ac:dyDescent="0.25">
      <c r="A184" s="23">
        <f t="shared" si="22"/>
        <v>24.200000000000003</v>
      </c>
      <c r="B184" s="37" t="s">
        <v>402</v>
      </c>
      <c r="C184" s="23" t="s">
        <v>86</v>
      </c>
      <c r="D184" s="23">
        <v>1</v>
      </c>
      <c r="E184" s="35"/>
      <c r="F184" s="26"/>
    </row>
    <row r="185" spans="1:6" ht="39.6" x14ac:dyDescent="0.25">
      <c r="A185" s="23">
        <f t="shared" si="22"/>
        <v>24.300000000000004</v>
      </c>
      <c r="B185" s="37" t="s">
        <v>147</v>
      </c>
      <c r="C185" s="23" t="s">
        <v>86</v>
      </c>
      <c r="D185" s="23">
        <v>1</v>
      </c>
      <c r="E185" s="35"/>
      <c r="F185" s="26"/>
    </row>
    <row r="186" spans="1:6" ht="31.95" customHeight="1" x14ac:dyDescent="0.25">
      <c r="A186" s="23">
        <f t="shared" si="22"/>
        <v>24.400000000000006</v>
      </c>
      <c r="B186" s="37" t="s">
        <v>148</v>
      </c>
      <c r="C186" s="23" t="s">
        <v>86</v>
      </c>
      <c r="D186" s="23">
        <v>1</v>
      </c>
      <c r="E186" s="35"/>
      <c r="F186" s="26"/>
    </row>
    <row r="187" spans="1:6" ht="36" customHeight="1" x14ac:dyDescent="0.25">
      <c r="A187" s="23">
        <f t="shared" si="22"/>
        <v>24.500000000000007</v>
      </c>
      <c r="B187" s="37" t="s">
        <v>149</v>
      </c>
      <c r="C187" s="23" t="s">
        <v>86</v>
      </c>
      <c r="D187" s="23">
        <v>1</v>
      </c>
      <c r="E187" s="35"/>
      <c r="F187" s="26"/>
    </row>
    <row r="188" spans="1:6" ht="27" customHeight="1" x14ac:dyDescent="0.25">
      <c r="A188" s="23">
        <f t="shared" si="22"/>
        <v>24.600000000000009</v>
      </c>
      <c r="B188" s="37" t="s">
        <v>150</v>
      </c>
      <c r="C188" s="23" t="s">
        <v>86</v>
      </c>
      <c r="D188" s="23">
        <v>1</v>
      </c>
      <c r="E188" s="35"/>
      <c r="F188" s="26"/>
    </row>
    <row r="189" spans="1:6" ht="33" customHeight="1" x14ac:dyDescent="0.25">
      <c r="A189" s="12"/>
      <c r="B189" s="24" t="s">
        <v>82</v>
      </c>
      <c r="C189" s="23"/>
      <c r="D189" s="23"/>
      <c r="E189" s="25"/>
      <c r="F189" s="17"/>
    </row>
    <row r="190" spans="1:6" ht="26.4" x14ac:dyDescent="0.25">
      <c r="A190" s="66" t="s">
        <v>2</v>
      </c>
      <c r="B190" s="66" t="s">
        <v>11</v>
      </c>
      <c r="C190" s="66" t="s">
        <v>0</v>
      </c>
      <c r="D190" s="66" t="s">
        <v>51</v>
      </c>
      <c r="E190" s="67" t="s">
        <v>24</v>
      </c>
      <c r="F190" s="67" t="s">
        <v>58</v>
      </c>
    </row>
    <row r="191" spans="1:6" ht="31.2" customHeight="1" x14ac:dyDescent="0.25">
      <c r="A191" s="28"/>
      <c r="B191" s="24" t="s">
        <v>41</v>
      </c>
      <c r="C191" s="28" t="s">
        <v>1</v>
      </c>
      <c r="D191" s="30"/>
      <c r="E191" s="31"/>
      <c r="F191" s="15"/>
    </row>
    <row r="192" spans="1:6" ht="39.6" x14ac:dyDescent="0.25">
      <c r="A192" s="50">
        <f>A182+1</f>
        <v>25</v>
      </c>
      <c r="B192" s="51" t="s">
        <v>412</v>
      </c>
      <c r="C192" s="52"/>
      <c r="D192" s="52"/>
      <c r="E192" s="64"/>
      <c r="F192" s="65"/>
    </row>
    <row r="193" spans="1:6" ht="29.4" customHeight="1" x14ac:dyDescent="0.25">
      <c r="A193" s="23">
        <f t="shared" ref="A193:A198" si="23">A192+0.1</f>
        <v>25.1</v>
      </c>
      <c r="B193" s="37" t="s">
        <v>350</v>
      </c>
      <c r="C193" s="23" t="s">
        <v>86</v>
      </c>
      <c r="D193" s="23">
        <v>1</v>
      </c>
      <c r="E193" s="25"/>
      <c r="F193" s="26"/>
    </row>
    <row r="194" spans="1:6" ht="39.6" x14ac:dyDescent="0.25">
      <c r="A194" s="23">
        <f t="shared" si="23"/>
        <v>25.200000000000003</v>
      </c>
      <c r="B194" s="37" t="s">
        <v>402</v>
      </c>
      <c r="C194" s="23" t="s">
        <v>86</v>
      </c>
      <c r="D194" s="23">
        <v>1</v>
      </c>
      <c r="E194" s="35"/>
      <c r="F194" s="26"/>
    </row>
    <row r="195" spans="1:6" ht="39.6" x14ac:dyDescent="0.25">
      <c r="A195" s="23">
        <f t="shared" si="23"/>
        <v>25.300000000000004</v>
      </c>
      <c r="B195" s="37" t="s">
        <v>147</v>
      </c>
      <c r="C195" s="23" t="s">
        <v>86</v>
      </c>
      <c r="D195" s="23">
        <v>1</v>
      </c>
      <c r="E195" s="25"/>
      <c r="F195" s="26"/>
    </row>
    <row r="196" spans="1:6" ht="26.4" x14ac:dyDescent="0.25">
      <c r="A196" s="23">
        <f t="shared" si="23"/>
        <v>25.400000000000006</v>
      </c>
      <c r="B196" s="37" t="s">
        <v>148</v>
      </c>
      <c r="C196" s="23" t="s">
        <v>86</v>
      </c>
      <c r="D196" s="23">
        <v>1</v>
      </c>
      <c r="E196" s="35"/>
      <c r="F196" s="26"/>
    </row>
    <row r="197" spans="1:6" ht="31.95" customHeight="1" x14ac:dyDescent="0.25">
      <c r="A197" s="23">
        <f t="shared" si="23"/>
        <v>25.500000000000007</v>
      </c>
      <c r="B197" s="37" t="s">
        <v>149</v>
      </c>
      <c r="C197" s="23" t="s">
        <v>86</v>
      </c>
      <c r="D197" s="23">
        <v>1</v>
      </c>
      <c r="E197" s="31"/>
      <c r="F197" s="26"/>
    </row>
    <row r="198" spans="1:6" ht="25.95" customHeight="1" x14ac:dyDescent="0.25">
      <c r="A198" s="23">
        <f t="shared" si="23"/>
        <v>25.600000000000009</v>
      </c>
      <c r="B198" s="37" t="s">
        <v>150</v>
      </c>
      <c r="C198" s="23" t="s">
        <v>86</v>
      </c>
      <c r="D198" s="23">
        <v>1</v>
      </c>
      <c r="E198" s="25"/>
      <c r="F198" s="26"/>
    </row>
    <row r="199" spans="1:6" ht="39.6" x14ac:dyDescent="0.25">
      <c r="A199" s="50">
        <f>A192+1</f>
        <v>26</v>
      </c>
      <c r="B199" s="51" t="s">
        <v>413</v>
      </c>
      <c r="C199" s="52"/>
      <c r="D199" s="52"/>
      <c r="E199" s="53"/>
      <c r="F199" s="54"/>
    </row>
    <row r="200" spans="1:6" ht="32.4" customHeight="1" x14ac:dyDescent="0.25">
      <c r="A200" s="23">
        <f t="shared" ref="A200:A205" si="24">A199+0.1</f>
        <v>26.1</v>
      </c>
      <c r="B200" s="37" t="s">
        <v>350</v>
      </c>
      <c r="C200" s="23" t="s">
        <v>86</v>
      </c>
      <c r="D200" s="23">
        <v>1</v>
      </c>
      <c r="E200" s="35"/>
      <c r="F200" s="26"/>
    </row>
    <row r="201" spans="1:6" ht="39.6" x14ac:dyDescent="0.25">
      <c r="A201" s="23">
        <f t="shared" si="24"/>
        <v>26.200000000000003</v>
      </c>
      <c r="B201" s="37" t="s">
        <v>402</v>
      </c>
      <c r="C201" s="23" t="s">
        <v>86</v>
      </c>
      <c r="D201" s="23">
        <v>1</v>
      </c>
      <c r="E201" s="35"/>
      <c r="F201" s="26"/>
    </row>
    <row r="202" spans="1:6" ht="46.95" customHeight="1" x14ac:dyDescent="0.25">
      <c r="A202" s="23">
        <f t="shared" si="24"/>
        <v>26.300000000000004</v>
      </c>
      <c r="B202" s="37" t="s">
        <v>147</v>
      </c>
      <c r="C202" s="23" t="s">
        <v>86</v>
      </c>
      <c r="D202" s="23">
        <v>1</v>
      </c>
      <c r="E202" s="35"/>
      <c r="F202" s="26"/>
    </row>
    <row r="203" spans="1:6" ht="32.4" customHeight="1" x14ac:dyDescent="0.25">
      <c r="A203" s="23">
        <f t="shared" si="24"/>
        <v>26.400000000000006</v>
      </c>
      <c r="B203" s="37" t="s">
        <v>148</v>
      </c>
      <c r="C203" s="23" t="s">
        <v>86</v>
      </c>
      <c r="D203" s="23">
        <v>1</v>
      </c>
      <c r="E203" s="35"/>
      <c r="F203" s="26"/>
    </row>
    <row r="204" spans="1:6" ht="26.4" x14ac:dyDescent="0.25">
      <c r="A204" s="23">
        <f t="shared" si="24"/>
        <v>26.500000000000007</v>
      </c>
      <c r="B204" s="37" t="s">
        <v>149</v>
      </c>
      <c r="C204" s="23" t="s">
        <v>86</v>
      </c>
      <c r="D204" s="23">
        <v>1</v>
      </c>
      <c r="E204" s="35"/>
      <c r="F204" s="26"/>
    </row>
    <row r="205" spans="1:6" ht="23.4" customHeight="1" x14ac:dyDescent="0.25">
      <c r="A205" s="23">
        <f t="shared" si="24"/>
        <v>26.600000000000009</v>
      </c>
      <c r="B205" s="37" t="s">
        <v>150</v>
      </c>
      <c r="C205" s="23" t="s">
        <v>86</v>
      </c>
      <c r="D205" s="23">
        <v>1</v>
      </c>
      <c r="E205" s="35"/>
      <c r="F205" s="26"/>
    </row>
    <row r="206" spans="1:6" ht="39.6" x14ac:dyDescent="0.25">
      <c r="A206" s="50">
        <f>A199+1</f>
        <v>27</v>
      </c>
      <c r="B206" s="51" t="s">
        <v>414</v>
      </c>
      <c r="C206" s="52"/>
      <c r="D206" s="52"/>
      <c r="E206" s="53"/>
      <c r="F206" s="54"/>
    </row>
    <row r="207" spans="1:6" ht="30" customHeight="1" x14ac:dyDescent="0.25">
      <c r="A207" s="23">
        <f t="shared" ref="A207:A212" si="25">A206+0.1</f>
        <v>27.1</v>
      </c>
      <c r="B207" s="37" t="s">
        <v>350</v>
      </c>
      <c r="C207" s="23" t="s">
        <v>86</v>
      </c>
      <c r="D207" s="23">
        <v>1</v>
      </c>
      <c r="E207" s="35"/>
      <c r="F207" s="26"/>
    </row>
    <row r="208" spans="1:6" ht="39.6" x14ac:dyDescent="0.25">
      <c r="A208" s="23">
        <f t="shared" si="25"/>
        <v>27.200000000000003</v>
      </c>
      <c r="B208" s="37" t="s">
        <v>402</v>
      </c>
      <c r="C208" s="23" t="s">
        <v>86</v>
      </c>
      <c r="D208" s="23">
        <v>1</v>
      </c>
      <c r="E208" s="35"/>
      <c r="F208" s="26"/>
    </row>
    <row r="209" spans="1:6" ht="39.6" x14ac:dyDescent="0.25">
      <c r="A209" s="23">
        <f t="shared" si="25"/>
        <v>27.300000000000004</v>
      </c>
      <c r="B209" s="37" t="s">
        <v>147</v>
      </c>
      <c r="C209" s="23" t="s">
        <v>86</v>
      </c>
      <c r="D209" s="23">
        <v>1</v>
      </c>
      <c r="E209" s="35"/>
      <c r="F209" s="26"/>
    </row>
    <row r="210" spans="1:6" ht="33.6" customHeight="1" x14ac:dyDescent="0.25">
      <c r="A210" s="23">
        <f t="shared" si="25"/>
        <v>27.400000000000006</v>
      </c>
      <c r="B210" s="37" t="s">
        <v>148</v>
      </c>
      <c r="C210" s="23" t="s">
        <v>86</v>
      </c>
      <c r="D210" s="23">
        <v>1</v>
      </c>
      <c r="E210" s="35"/>
      <c r="F210" s="26"/>
    </row>
    <row r="211" spans="1:6" ht="29.4" customHeight="1" x14ac:dyDescent="0.25">
      <c r="A211" s="23">
        <f t="shared" si="25"/>
        <v>27.500000000000007</v>
      </c>
      <c r="B211" s="37" t="s">
        <v>149</v>
      </c>
      <c r="C211" s="23" t="s">
        <v>86</v>
      </c>
      <c r="D211" s="23">
        <v>1</v>
      </c>
      <c r="E211" s="35"/>
      <c r="F211" s="26"/>
    </row>
    <row r="212" spans="1:6" ht="30.6" customHeight="1" x14ac:dyDescent="0.25">
      <c r="A212" s="23">
        <f t="shared" si="25"/>
        <v>27.600000000000009</v>
      </c>
      <c r="B212" s="37" t="s">
        <v>150</v>
      </c>
      <c r="C212" s="23" t="s">
        <v>86</v>
      </c>
      <c r="D212" s="23">
        <v>1</v>
      </c>
      <c r="E212" s="35"/>
      <c r="F212" s="26"/>
    </row>
    <row r="213" spans="1:6" ht="39.6" x14ac:dyDescent="0.25">
      <c r="A213" s="50">
        <f>A206+1</f>
        <v>28</v>
      </c>
      <c r="B213" s="51" t="s">
        <v>415</v>
      </c>
      <c r="C213" s="52"/>
      <c r="D213" s="52"/>
      <c r="E213" s="53"/>
      <c r="F213" s="54"/>
    </row>
    <row r="214" spans="1:6" ht="30" customHeight="1" x14ac:dyDescent="0.25">
      <c r="A214" s="23">
        <f t="shared" ref="A214:A219" si="26">A213+0.1</f>
        <v>28.1</v>
      </c>
      <c r="B214" s="37" t="s">
        <v>350</v>
      </c>
      <c r="C214" s="23" t="s">
        <v>86</v>
      </c>
      <c r="D214" s="23">
        <v>1</v>
      </c>
      <c r="E214" s="35"/>
      <c r="F214" s="26"/>
    </row>
    <row r="215" spans="1:6" ht="39.6" x14ac:dyDescent="0.25">
      <c r="A215" s="23">
        <f t="shared" si="26"/>
        <v>28.200000000000003</v>
      </c>
      <c r="B215" s="37" t="s">
        <v>402</v>
      </c>
      <c r="C215" s="23" t="s">
        <v>86</v>
      </c>
      <c r="D215" s="23">
        <v>1</v>
      </c>
      <c r="E215" s="35"/>
      <c r="F215" s="26"/>
    </row>
    <row r="216" spans="1:6" ht="39.6" x14ac:dyDescent="0.25">
      <c r="A216" s="23">
        <f t="shared" si="26"/>
        <v>28.300000000000004</v>
      </c>
      <c r="B216" s="37" t="s">
        <v>147</v>
      </c>
      <c r="C216" s="23" t="s">
        <v>86</v>
      </c>
      <c r="D216" s="23">
        <v>1</v>
      </c>
      <c r="E216" s="35"/>
      <c r="F216" s="26"/>
    </row>
    <row r="217" spans="1:6" ht="36" customHeight="1" x14ac:dyDescent="0.25">
      <c r="A217" s="23">
        <f t="shared" si="26"/>
        <v>28.400000000000006</v>
      </c>
      <c r="B217" s="37" t="s">
        <v>148</v>
      </c>
      <c r="C217" s="23" t="s">
        <v>86</v>
      </c>
      <c r="D217" s="23">
        <v>1</v>
      </c>
      <c r="E217" s="35"/>
      <c r="F217" s="26"/>
    </row>
    <row r="218" spans="1:6" ht="38.4" customHeight="1" x14ac:dyDescent="0.25">
      <c r="A218" s="23">
        <f t="shared" si="26"/>
        <v>28.500000000000007</v>
      </c>
      <c r="B218" s="37" t="s">
        <v>149</v>
      </c>
      <c r="C218" s="23" t="s">
        <v>86</v>
      </c>
      <c r="D218" s="23">
        <v>1</v>
      </c>
      <c r="E218" s="35"/>
      <c r="F218" s="26"/>
    </row>
    <row r="219" spans="1:6" ht="28.95" customHeight="1" x14ac:dyDescent="0.25">
      <c r="A219" s="23">
        <f t="shared" si="26"/>
        <v>28.600000000000009</v>
      </c>
      <c r="B219" s="37" t="s">
        <v>150</v>
      </c>
      <c r="C219" s="23" t="s">
        <v>86</v>
      </c>
      <c r="D219" s="23">
        <v>1</v>
      </c>
      <c r="E219" s="35"/>
      <c r="F219" s="26"/>
    </row>
    <row r="220" spans="1:6" ht="30" customHeight="1" x14ac:dyDescent="0.25">
      <c r="A220" s="23"/>
      <c r="B220" s="24" t="s">
        <v>82</v>
      </c>
      <c r="C220" s="23"/>
      <c r="D220" s="23"/>
      <c r="E220" s="25"/>
      <c r="F220" s="26"/>
    </row>
    <row r="221" spans="1:6" ht="26.4" x14ac:dyDescent="0.25">
      <c r="A221" s="66" t="s">
        <v>2</v>
      </c>
      <c r="B221" s="66" t="s">
        <v>11</v>
      </c>
      <c r="C221" s="66" t="s">
        <v>0</v>
      </c>
      <c r="D221" s="66" t="s">
        <v>51</v>
      </c>
      <c r="E221" s="67" t="s">
        <v>24</v>
      </c>
      <c r="F221" s="67" t="s">
        <v>58</v>
      </c>
    </row>
    <row r="222" spans="1:6" ht="25.95" customHeight="1" x14ac:dyDescent="0.25">
      <c r="A222" s="23"/>
      <c r="B222" s="24" t="s">
        <v>41</v>
      </c>
      <c r="C222" s="23"/>
      <c r="D222" s="23"/>
      <c r="E222" s="25"/>
      <c r="F222" s="26"/>
    </row>
    <row r="223" spans="1:6" ht="39.6" x14ac:dyDescent="0.25">
      <c r="A223" s="50">
        <f>A213+1</f>
        <v>29</v>
      </c>
      <c r="B223" s="51" t="s">
        <v>416</v>
      </c>
      <c r="C223" s="52"/>
      <c r="D223" s="52"/>
      <c r="E223" s="60"/>
      <c r="F223" s="54"/>
    </row>
    <row r="224" spans="1:6" ht="29.4" customHeight="1" x14ac:dyDescent="0.25">
      <c r="A224" s="23">
        <f t="shared" ref="A224:A229" si="27">A223+0.1</f>
        <v>29.1</v>
      </c>
      <c r="B224" s="37" t="s">
        <v>350</v>
      </c>
      <c r="C224" s="23" t="s">
        <v>86</v>
      </c>
      <c r="D224" s="23">
        <v>1</v>
      </c>
      <c r="E224" s="35"/>
      <c r="F224" s="26"/>
    </row>
    <row r="225" spans="1:6" ht="39.6" x14ac:dyDescent="0.25">
      <c r="A225" s="23">
        <f t="shared" si="27"/>
        <v>29.200000000000003</v>
      </c>
      <c r="B225" s="37" t="s">
        <v>402</v>
      </c>
      <c r="C225" s="23" t="s">
        <v>86</v>
      </c>
      <c r="D225" s="23">
        <v>1</v>
      </c>
      <c r="E225" s="35"/>
      <c r="F225" s="26"/>
    </row>
    <row r="226" spans="1:6" ht="39.6" x14ac:dyDescent="0.25">
      <c r="A226" s="23">
        <f t="shared" si="27"/>
        <v>29.300000000000004</v>
      </c>
      <c r="B226" s="37" t="s">
        <v>147</v>
      </c>
      <c r="C226" s="23" t="s">
        <v>86</v>
      </c>
      <c r="D226" s="23">
        <v>1</v>
      </c>
      <c r="E226" s="35"/>
      <c r="F226" s="26"/>
    </row>
    <row r="227" spans="1:6" ht="32.4" customHeight="1" x14ac:dyDescent="0.25">
      <c r="A227" s="23">
        <f t="shared" si="27"/>
        <v>29.400000000000006</v>
      </c>
      <c r="B227" s="37" t="s">
        <v>148</v>
      </c>
      <c r="C227" s="23" t="s">
        <v>86</v>
      </c>
      <c r="D227" s="23">
        <v>1</v>
      </c>
      <c r="E227" s="35"/>
      <c r="F227" s="26"/>
    </row>
    <row r="228" spans="1:6" ht="42" customHeight="1" x14ac:dyDescent="0.25">
      <c r="A228" s="23">
        <f t="shared" si="27"/>
        <v>29.500000000000007</v>
      </c>
      <c r="B228" s="37" t="s">
        <v>149</v>
      </c>
      <c r="C228" s="23" t="s">
        <v>86</v>
      </c>
      <c r="D228" s="23">
        <v>1</v>
      </c>
      <c r="E228" s="35"/>
      <c r="F228" s="26"/>
    </row>
    <row r="229" spans="1:6" ht="29.4" customHeight="1" x14ac:dyDescent="0.25">
      <c r="A229" s="23">
        <f t="shared" si="27"/>
        <v>29.600000000000009</v>
      </c>
      <c r="B229" s="37" t="s">
        <v>150</v>
      </c>
      <c r="C229" s="23" t="s">
        <v>86</v>
      </c>
      <c r="D229" s="23">
        <v>1</v>
      </c>
      <c r="E229" s="35"/>
      <c r="F229" s="26"/>
    </row>
    <row r="230" spans="1:6" ht="39.6" x14ac:dyDescent="0.25">
      <c r="A230" s="50">
        <f>A223+1</f>
        <v>30</v>
      </c>
      <c r="B230" s="51" t="s">
        <v>417</v>
      </c>
      <c r="C230" s="57"/>
      <c r="D230" s="61"/>
      <c r="E230" s="53"/>
      <c r="F230" s="54"/>
    </row>
    <row r="231" spans="1:6" ht="27" customHeight="1" x14ac:dyDescent="0.25">
      <c r="A231" s="23">
        <f t="shared" ref="A231:A236" si="28">A230+0.1</f>
        <v>30.1</v>
      </c>
      <c r="B231" s="37" t="s">
        <v>350</v>
      </c>
      <c r="C231" s="32" t="s">
        <v>86</v>
      </c>
      <c r="D231" s="34">
        <v>2</v>
      </c>
      <c r="E231" s="35"/>
      <c r="F231" s="26"/>
    </row>
    <row r="232" spans="1:6" ht="39.6" x14ac:dyDescent="0.25">
      <c r="A232" s="23">
        <f t="shared" si="28"/>
        <v>30.200000000000003</v>
      </c>
      <c r="B232" s="37" t="s">
        <v>402</v>
      </c>
      <c r="C232" s="32" t="s">
        <v>86</v>
      </c>
      <c r="D232" s="34">
        <v>1</v>
      </c>
      <c r="E232" s="35"/>
      <c r="F232" s="26"/>
    </row>
    <row r="233" spans="1:6" ht="39.6" x14ac:dyDescent="0.25">
      <c r="A233" s="23">
        <f t="shared" si="28"/>
        <v>30.300000000000004</v>
      </c>
      <c r="B233" s="37" t="s">
        <v>147</v>
      </c>
      <c r="C233" s="32" t="s">
        <v>14</v>
      </c>
      <c r="D233" s="34">
        <v>8</v>
      </c>
      <c r="E233" s="35"/>
      <c r="F233" s="26"/>
    </row>
    <row r="234" spans="1:6" ht="34.200000000000003" customHeight="1" x14ac:dyDescent="0.25">
      <c r="A234" s="23">
        <f t="shared" si="28"/>
        <v>30.400000000000006</v>
      </c>
      <c r="B234" s="37" t="s">
        <v>148</v>
      </c>
      <c r="C234" s="32" t="s">
        <v>86</v>
      </c>
      <c r="D234" s="34">
        <v>1</v>
      </c>
      <c r="E234" s="35"/>
      <c r="F234" s="26"/>
    </row>
    <row r="235" spans="1:6" ht="34.950000000000003" customHeight="1" x14ac:dyDescent="0.25">
      <c r="A235" s="23">
        <f t="shared" si="28"/>
        <v>30.500000000000007</v>
      </c>
      <c r="B235" s="37" t="s">
        <v>149</v>
      </c>
      <c r="C235" s="32" t="s">
        <v>86</v>
      </c>
      <c r="D235" s="34">
        <v>1</v>
      </c>
      <c r="E235" s="35"/>
      <c r="F235" s="26"/>
    </row>
    <row r="236" spans="1:6" ht="27" customHeight="1" x14ac:dyDescent="0.25">
      <c r="A236" s="23">
        <f t="shared" si="28"/>
        <v>30.600000000000009</v>
      </c>
      <c r="B236" s="37" t="s">
        <v>150</v>
      </c>
      <c r="C236" s="32" t="s">
        <v>86</v>
      </c>
      <c r="D236" s="34">
        <v>1</v>
      </c>
      <c r="E236" s="35"/>
      <c r="F236" s="26"/>
    </row>
    <row r="237" spans="1:6" ht="39.6" x14ac:dyDescent="0.25">
      <c r="A237" s="50">
        <f>A230+1</f>
        <v>31</v>
      </c>
      <c r="B237" s="51" t="s">
        <v>418</v>
      </c>
      <c r="C237" s="52"/>
      <c r="D237" s="52"/>
      <c r="E237" s="53"/>
      <c r="F237" s="54"/>
    </row>
    <row r="238" spans="1:6" ht="27" customHeight="1" x14ac:dyDescent="0.25">
      <c r="A238" s="23">
        <f t="shared" ref="A238:A243" si="29">A237+0.1</f>
        <v>31.1</v>
      </c>
      <c r="B238" s="37" t="s">
        <v>350</v>
      </c>
      <c r="C238" s="23" t="s">
        <v>86</v>
      </c>
      <c r="D238" s="23">
        <v>1</v>
      </c>
      <c r="E238" s="35"/>
      <c r="F238" s="26"/>
    </row>
    <row r="239" spans="1:6" ht="39.6" x14ac:dyDescent="0.25">
      <c r="A239" s="23">
        <f t="shared" si="29"/>
        <v>31.200000000000003</v>
      </c>
      <c r="B239" s="37" t="s">
        <v>402</v>
      </c>
      <c r="C239" s="23" t="s">
        <v>86</v>
      </c>
      <c r="D239" s="23">
        <v>1</v>
      </c>
      <c r="E239" s="35"/>
      <c r="F239" s="26"/>
    </row>
    <row r="240" spans="1:6" ht="39.6" x14ac:dyDescent="0.25">
      <c r="A240" s="23">
        <f t="shared" si="29"/>
        <v>31.300000000000004</v>
      </c>
      <c r="B240" s="37" t="s">
        <v>147</v>
      </c>
      <c r="C240" s="23" t="s">
        <v>86</v>
      </c>
      <c r="D240" s="23">
        <v>1</v>
      </c>
      <c r="E240" s="35"/>
      <c r="F240" s="26"/>
    </row>
    <row r="241" spans="1:6" ht="26.4" x14ac:dyDescent="0.25">
      <c r="A241" s="23">
        <f t="shared" si="29"/>
        <v>31.400000000000006</v>
      </c>
      <c r="B241" s="37" t="s">
        <v>148</v>
      </c>
      <c r="C241" s="23" t="s">
        <v>86</v>
      </c>
      <c r="D241" s="23">
        <v>1</v>
      </c>
      <c r="E241" s="35"/>
      <c r="F241" s="26"/>
    </row>
    <row r="242" spans="1:6" ht="36" customHeight="1" x14ac:dyDescent="0.25">
      <c r="A242" s="23">
        <f t="shared" si="29"/>
        <v>31.500000000000007</v>
      </c>
      <c r="B242" s="37" t="s">
        <v>149</v>
      </c>
      <c r="C242" s="23" t="s">
        <v>86</v>
      </c>
      <c r="D242" s="23">
        <v>1</v>
      </c>
      <c r="E242" s="35"/>
      <c r="F242" s="26"/>
    </row>
    <row r="243" spans="1:6" ht="22.2" customHeight="1" x14ac:dyDescent="0.25">
      <c r="A243" s="23">
        <f t="shared" si="29"/>
        <v>31.600000000000009</v>
      </c>
      <c r="B243" s="37" t="s">
        <v>150</v>
      </c>
      <c r="C243" s="23" t="s">
        <v>86</v>
      </c>
      <c r="D243" s="23">
        <v>1</v>
      </c>
      <c r="E243" s="35"/>
      <c r="F243" s="26"/>
    </row>
    <row r="244" spans="1:6" ht="39.6" x14ac:dyDescent="0.25">
      <c r="A244" s="50">
        <f>A237+1</f>
        <v>32</v>
      </c>
      <c r="B244" s="51" t="s">
        <v>419</v>
      </c>
      <c r="C244" s="52"/>
      <c r="D244" s="52"/>
      <c r="E244" s="53"/>
      <c r="F244" s="54"/>
    </row>
    <row r="245" spans="1:6" ht="28.95" customHeight="1" x14ac:dyDescent="0.25">
      <c r="A245" s="23">
        <f t="shared" ref="A245:A250" si="30">A244+0.1</f>
        <v>32.1</v>
      </c>
      <c r="B245" s="37" t="s">
        <v>350</v>
      </c>
      <c r="C245" s="23" t="s">
        <v>86</v>
      </c>
      <c r="D245" s="23">
        <v>1</v>
      </c>
      <c r="E245" s="25"/>
      <c r="F245" s="41"/>
    </row>
    <row r="246" spans="1:6" ht="39.6" x14ac:dyDescent="0.25">
      <c r="A246" s="23">
        <f t="shared" si="30"/>
        <v>32.200000000000003</v>
      </c>
      <c r="B246" s="37" t="s">
        <v>402</v>
      </c>
      <c r="C246" s="23" t="s">
        <v>86</v>
      </c>
      <c r="D246" s="23">
        <v>1</v>
      </c>
      <c r="E246" s="35"/>
      <c r="F246" s="26"/>
    </row>
    <row r="247" spans="1:6" ht="39.6" x14ac:dyDescent="0.25">
      <c r="A247" s="23">
        <f t="shared" si="30"/>
        <v>32.300000000000004</v>
      </c>
      <c r="B247" s="37" t="s">
        <v>147</v>
      </c>
      <c r="C247" s="23" t="s">
        <v>86</v>
      </c>
      <c r="D247" s="23">
        <v>1</v>
      </c>
      <c r="E247" s="35"/>
      <c r="F247" s="26"/>
    </row>
    <row r="248" spans="1:6" ht="33.6" customHeight="1" x14ac:dyDescent="0.25">
      <c r="A248" s="23">
        <f t="shared" si="30"/>
        <v>32.400000000000006</v>
      </c>
      <c r="B248" s="37" t="s">
        <v>148</v>
      </c>
      <c r="C248" s="23" t="s">
        <v>86</v>
      </c>
      <c r="D248" s="23">
        <v>1</v>
      </c>
      <c r="E248" s="35"/>
      <c r="F248" s="26"/>
    </row>
    <row r="249" spans="1:6" ht="33.6" customHeight="1" x14ac:dyDescent="0.25">
      <c r="A249" s="23">
        <f t="shared" si="30"/>
        <v>32.500000000000007</v>
      </c>
      <c r="B249" s="37" t="s">
        <v>149</v>
      </c>
      <c r="C249" s="23" t="s">
        <v>86</v>
      </c>
      <c r="D249" s="23">
        <v>1</v>
      </c>
      <c r="E249" s="35"/>
      <c r="F249" s="26"/>
    </row>
    <row r="250" spans="1:6" ht="27" customHeight="1" x14ac:dyDescent="0.25">
      <c r="A250" s="23">
        <f t="shared" si="30"/>
        <v>32.600000000000009</v>
      </c>
      <c r="B250" s="37" t="s">
        <v>150</v>
      </c>
      <c r="C250" s="23" t="s">
        <v>86</v>
      </c>
      <c r="D250" s="23">
        <v>1</v>
      </c>
      <c r="E250" s="35"/>
      <c r="F250" s="26"/>
    </row>
    <row r="251" spans="1:6" x14ac:dyDescent="0.25">
      <c r="A251" s="12"/>
      <c r="B251" s="24" t="s">
        <v>82</v>
      </c>
      <c r="C251" s="23"/>
      <c r="D251" s="23"/>
      <c r="E251" s="25"/>
      <c r="F251" s="17"/>
    </row>
    <row r="252" spans="1:6" ht="26.4" x14ac:dyDescent="0.25">
      <c r="A252" s="66" t="s">
        <v>2</v>
      </c>
      <c r="B252" s="66" t="s">
        <v>11</v>
      </c>
      <c r="C252" s="66" t="s">
        <v>0</v>
      </c>
      <c r="D252" s="66" t="s">
        <v>51</v>
      </c>
      <c r="E252" s="67" t="s">
        <v>24</v>
      </c>
      <c r="F252" s="67" t="s">
        <v>58</v>
      </c>
    </row>
    <row r="253" spans="1:6" x14ac:dyDescent="0.25">
      <c r="A253" s="28"/>
      <c r="B253" s="24" t="s">
        <v>41</v>
      </c>
      <c r="C253" s="28"/>
      <c r="D253" s="30"/>
      <c r="E253" s="31"/>
      <c r="F253" s="15"/>
    </row>
    <row r="254" spans="1:6" ht="39.6" x14ac:dyDescent="0.25">
      <c r="A254" s="50">
        <f>A244+1</f>
        <v>33</v>
      </c>
      <c r="B254" s="51" t="s">
        <v>420</v>
      </c>
      <c r="C254" s="52"/>
      <c r="D254" s="52"/>
      <c r="E254" s="64"/>
      <c r="F254" s="65"/>
    </row>
    <row r="255" spans="1:6" ht="29.4" customHeight="1" x14ac:dyDescent="0.25">
      <c r="A255" s="23">
        <f t="shared" ref="A255:A260" si="31">A254+0.1</f>
        <v>33.1</v>
      </c>
      <c r="B255" s="37" t="s">
        <v>350</v>
      </c>
      <c r="C255" s="23" t="s">
        <v>86</v>
      </c>
      <c r="D255" s="23">
        <v>1</v>
      </c>
      <c r="E255" s="35"/>
      <c r="F255" s="26"/>
    </row>
    <row r="256" spans="1:6" ht="39.6" x14ac:dyDescent="0.25">
      <c r="A256" s="23">
        <f t="shared" si="31"/>
        <v>33.200000000000003</v>
      </c>
      <c r="B256" s="37" t="s">
        <v>402</v>
      </c>
      <c r="C256" s="23" t="s">
        <v>86</v>
      </c>
      <c r="D256" s="23">
        <v>1</v>
      </c>
      <c r="E256" s="31"/>
      <c r="F256" s="26"/>
    </row>
    <row r="257" spans="1:6" ht="39.6" x14ac:dyDescent="0.25">
      <c r="A257" s="23">
        <f t="shared" si="31"/>
        <v>33.300000000000004</v>
      </c>
      <c r="B257" s="37" t="s">
        <v>147</v>
      </c>
      <c r="C257" s="23" t="s">
        <v>86</v>
      </c>
      <c r="D257" s="23">
        <v>1</v>
      </c>
      <c r="E257" s="25"/>
      <c r="F257" s="26"/>
    </row>
    <row r="258" spans="1:6" ht="36" customHeight="1" x14ac:dyDescent="0.25">
      <c r="A258" s="23">
        <f t="shared" si="31"/>
        <v>33.400000000000006</v>
      </c>
      <c r="B258" s="37" t="s">
        <v>148</v>
      </c>
      <c r="C258" s="23" t="s">
        <v>86</v>
      </c>
      <c r="D258" s="23">
        <v>1</v>
      </c>
      <c r="E258" s="25"/>
      <c r="F258" s="26"/>
    </row>
    <row r="259" spans="1:6" ht="35.4" customHeight="1" x14ac:dyDescent="0.25">
      <c r="A259" s="23">
        <f t="shared" si="31"/>
        <v>33.500000000000007</v>
      </c>
      <c r="B259" s="37" t="s">
        <v>149</v>
      </c>
      <c r="C259" s="23" t="s">
        <v>86</v>
      </c>
      <c r="D259" s="23">
        <v>1</v>
      </c>
      <c r="E259" s="35"/>
      <c r="F259" s="26"/>
    </row>
    <row r="260" spans="1:6" ht="28.2" customHeight="1" x14ac:dyDescent="0.25">
      <c r="A260" s="23">
        <f t="shared" si="31"/>
        <v>33.600000000000009</v>
      </c>
      <c r="B260" s="37" t="s">
        <v>150</v>
      </c>
      <c r="C260" s="23" t="s">
        <v>86</v>
      </c>
      <c r="D260" s="23">
        <v>1</v>
      </c>
      <c r="E260" s="25"/>
      <c r="F260" s="26"/>
    </row>
    <row r="261" spans="1:6" ht="39.6" x14ac:dyDescent="0.25">
      <c r="A261" s="50">
        <f>A254+1</f>
        <v>34</v>
      </c>
      <c r="B261" s="51" t="s">
        <v>421</v>
      </c>
      <c r="C261" s="52"/>
      <c r="D261" s="52"/>
      <c r="E261" s="53"/>
      <c r="F261" s="54"/>
    </row>
    <row r="262" spans="1:6" ht="27.6" customHeight="1" x14ac:dyDescent="0.25">
      <c r="A262" s="23">
        <f t="shared" ref="A262:A267" si="32">A261+0.1</f>
        <v>34.1</v>
      </c>
      <c r="B262" s="37" t="s">
        <v>350</v>
      </c>
      <c r="C262" s="23" t="s">
        <v>86</v>
      </c>
      <c r="D262" s="23">
        <v>1</v>
      </c>
      <c r="E262" s="35"/>
      <c r="F262" s="26"/>
    </row>
    <row r="263" spans="1:6" ht="39.6" x14ac:dyDescent="0.25">
      <c r="A263" s="23">
        <f t="shared" si="32"/>
        <v>34.200000000000003</v>
      </c>
      <c r="B263" s="37" t="s">
        <v>402</v>
      </c>
      <c r="C263" s="23" t="s">
        <v>86</v>
      </c>
      <c r="D263" s="23">
        <v>1</v>
      </c>
      <c r="E263" s="35"/>
      <c r="F263" s="26"/>
    </row>
    <row r="264" spans="1:6" ht="39.6" x14ac:dyDescent="0.25">
      <c r="A264" s="23">
        <f t="shared" si="32"/>
        <v>34.300000000000004</v>
      </c>
      <c r="B264" s="37" t="s">
        <v>147</v>
      </c>
      <c r="C264" s="23" t="s">
        <v>86</v>
      </c>
      <c r="D264" s="23">
        <v>1</v>
      </c>
      <c r="E264" s="35"/>
      <c r="F264" s="26"/>
    </row>
    <row r="265" spans="1:6" ht="32.4" customHeight="1" x14ac:dyDescent="0.25">
      <c r="A265" s="23">
        <f t="shared" si="32"/>
        <v>34.400000000000006</v>
      </c>
      <c r="B265" s="37" t="s">
        <v>148</v>
      </c>
      <c r="C265" s="23" t="s">
        <v>86</v>
      </c>
      <c r="D265" s="23">
        <v>1</v>
      </c>
      <c r="E265" s="35"/>
      <c r="F265" s="26"/>
    </row>
    <row r="266" spans="1:6" ht="39" customHeight="1" x14ac:dyDescent="0.25">
      <c r="A266" s="23">
        <f t="shared" si="32"/>
        <v>34.500000000000007</v>
      </c>
      <c r="B266" s="37" t="s">
        <v>149</v>
      </c>
      <c r="C266" s="23" t="s">
        <v>86</v>
      </c>
      <c r="D266" s="23">
        <v>1</v>
      </c>
      <c r="E266" s="35"/>
      <c r="F266" s="26"/>
    </row>
    <row r="267" spans="1:6" ht="27.6" customHeight="1" x14ac:dyDescent="0.25">
      <c r="A267" s="23">
        <f t="shared" si="32"/>
        <v>34.600000000000009</v>
      </c>
      <c r="B267" s="37" t="s">
        <v>150</v>
      </c>
      <c r="C267" s="23" t="s">
        <v>86</v>
      </c>
      <c r="D267" s="23">
        <v>1</v>
      </c>
      <c r="E267" s="35"/>
      <c r="F267" s="26"/>
    </row>
    <row r="268" spans="1:6" ht="39.6" x14ac:dyDescent="0.25">
      <c r="A268" s="50">
        <f>A261+1</f>
        <v>35</v>
      </c>
      <c r="B268" s="51" t="s">
        <v>422</v>
      </c>
      <c r="C268" s="52"/>
      <c r="D268" s="52"/>
      <c r="E268" s="60"/>
      <c r="F268" s="68"/>
    </row>
    <row r="269" spans="1:6" ht="25.2" customHeight="1" x14ac:dyDescent="0.25">
      <c r="A269" s="23">
        <f t="shared" ref="A269:A274" si="33">A268+0.1</f>
        <v>35.1</v>
      </c>
      <c r="B269" s="37" t="s">
        <v>350</v>
      </c>
      <c r="C269" s="23" t="s">
        <v>86</v>
      </c>
      <c r="D269" s="23">
        <v>1</v>
      </c>
      <c r="E269" s="35"/>
      <c r="F269" s="26"/>
    </row>
    <row r="270" spans="1:6" ht="39.6" x14ac:dyDescent="0.25">
      <c r="A270" s="23">
        <f t="shared" si="33"/>
        <v>35.200000000000003</v>
      </c>
      <c r="B270" s="37" t="s">
        <v>402</v>
      </c>
      <c r="C270" s="23" t="s">
        <v>86</v>
      </c>
      <c r="D270" s="23">
        <v>1</v>
      </c>
      <c r="E270" s="35"/>
      <c r="F270" s="26"/>
    </row>
    <row r="271" spans="1:6" ht="39.6" x14ac:dyDescent="0.25">
      <c r="A271" s="23">
        <f t="shared" si="33"/>
        <v>35.300000000000004</v>
      </c>
      <c r="B271" s="37" t="s">
        <v>147</v>
      </c>
      <c r="C271" s="23" t="s">
        <v>86</v>
      </c>
      <c r="D271" s="23">
        <v>1</v>
      </c>
      <c r="E271" s="35"/>
      <c r="F271" s="26"/>
    </row>
    <row r="272" spans="1:6" ht="34.950000000000003" customHeight="1" x14ac:dyDescent="0.25">
      <c r="A272" s="23">
        <f t="shared" si="33"/>
        <v>35.400000000000006</v>
      </c>
      <c r="B272" s="37" t="s">
        <v>148</v>
      </c>
      <c r="C272" s="23" t="s">
        <v>86</v>
      </c>
      <c r="D272" s="23">
        <v>1</v>
      </c>
      <c r="E272" s="35"/>
      <c r="F272" s="26"/>
    </row>
    <row r="273" spans="1:6" ht="30.6" customHeight="1" x14ac:dyDescent="0.25">
      <c r="A273" s="23">
        <f t="shared" si="33"/>
        <v>35.500000000000007</v>
      </c>
      <c r="B273" s="37" t="s">
        <v>149</v>
      </c>
      <c r="C273" s="23" t="s">
        <v>86</v>
      </c>
      <c r="D273" s="23">
        <v>1</v>
      </c>
      <c r="E273" s="35"/>
      <c r="F273" s="26"/>
    </row>
    <row r="274" spans="1:6" ht="28.2" customHeight="1" x14ac:dyDescent="0.25">
      <c r="A274" s="23">
        <f t="shared" si="33"/>
        <v>35.600000000000009</v>
      </c>
      <c r="B274" s="37" t="s">
        <v>150</v>
      </c>
      <c r="C274" s="23" t="s">
        <v>86</v>
      </c>
      <c r="D274" s="23">
        <v>1</v>
      </c>
      <c r="E274" s="35"/>
      <c r="F274" s="26"/>
    </row>
    <row r="275" spans="1:6" ht="39.6" x14ac:dyDescent="0.25">
      <c r="A275" s="50">
        <f>A268+1</f>
        <v>36</v>
      </c>
      <c r="B275" s="51" t="s">
        <v>423</v>
      </c>
      <c r="C275" s="52"/>
      <c r="D275" s="52"/>
      <c r="E275" s="53"/>
      <c r="F275" s="54"/>
    </row>
    <row r="276" spans="1:6" ht="20.399999999999999" customHeight="1" x14ac:dyDescent="0.25">
      <c r="A276" s="23">
        <f t="shared" ref="A276:A281" si="34">A275+0.1</f>
        <v>36.1</v>
      </c>
      <c r="B276" s="37" t="s">
        <v>350</v>
      </c>
      <c r="C276" s="23" t="s">
        <v>86</v>
      </c>
      <c r="D276" s="23">
        <v>1</v>
      </c>
      <c r="E276" s="35"/>
      <c r="F276" s="26"/>
    </row>
    <row r="277" spans="1:6" ht="39.6" x14ac:dyDescent="0.25">
      <c r="A277" s="23">
        <f t="shared" si="34"/>
        <v>36.200000000000003</v>
      </c>
      <c r="B277" s="37" t="s">
        <v>402</v>
      </c>
      <c r="C277" s="23" t="s">
        <v>86</v>
      </c>
      <c r="D277" s="23">
        <v>1</v>
      </c>
      <c r="E277" s="35"/>
      <c r="F277" s="26"/>
    </row>
    <row r="278" spans="1:6" ht="39.6" x14ac:dyDescent="0.25">
      <c r="A278" s="23">
        <f t="shared" si="34"/>
        <v>36.300000000000004</v>
      </c>
      <c r="B278" s="37" t="s">
        <v>147</v>
      </c>
      <c r="C278" s="23" t="s">
        <v>86</v>
      </c>
      <c r="D278" s="23">
        <v>1</v>
      </c>
      <c r="E278" s="35"/>
      <c r="F278" s="26"/>
    </row>
    <row r="279" spans="1:6" ht="26.4" x14ac:dyDescent="0.25">
      <c r="A279" s="23">
        <f t="shared" si="34"/>
        <v>36.400000000000006</v>
      </c>
      <c r="B279" s="37" t="s">
        <v>148</v>
      </c>
      <c r="C279" s="23" t="s">
        <v>86</v>
      </c>
      <c r="D279" s="23">
        <v>1</v>
      </c>
      <c r="E279" s="35"/>
      <c r="F279" s="26"/>
    </row>
    <row r="280" spans="1:6" ht="28.95" customHeight="1" x14ac:dyDescent="0.25">
      <c r="A280" s="23">
        <f t="shared" si="34"/>
        <v>36.500000000000007</v>
      </c>
      <c r="B280" s="37" t="s">
        <v>149</v>
      </c>
      <c r="C280" s="23" t="s">
        <v>86</v>
      </c>
      <c r="D280" s="23">
        <v>1</v>
      </c>
      <c r="E280" s="35"/>
      <c r="F280" s="26"/>
    </row>
    <row r="281" spans="1:6" ht="22.95" customHeight="1" x14ac:dyDescent="0.25">
      <c r="A281" s="23">
        <f t="shared" si="34"/>
        <v>36.600000000000009</v>
      </c>
      <c r="B281" s="37" t="s">
        <v>150</v>
      </c>
      <c r="C281" s="23" t="s">
        <v>86</v>
      </c>
      <c r="D281" s="23">
        <v>1</v>
      </c>
      <c r="E281" s="35"/>
      <c r="F281" s="26"/>
    </row>
    <row r="282" spans="1:6" ht="30.6" customHeight="1" x14ac:dyDescent="0.25">
      <c r="A282" s="23"/>
      <c r="B282" s="24" t="s">
        <v>82</v>
      </c>
      <c r="C282" s="23"/>
      <c r="D282" s="23"/>
      <c r="E282" s="25"/>
      <c r="F282" s="26"/>
    </row>
    <row r="283" spans="1:6" ht="26.4" x14ac:dyDescent="0.25">
      <c r="A283" s="66" t="s">
        <v>2</v>
      </c>
      <c r="B283" s="66" t="s">
        <v>11</v>
      </c>
      <c r="C283" s="66" t="s">
        <v>0</v>
      </c>
      <c r="D283" s="66" t="s">
        <v>51</v>
      </c>
      <c r="E283" s="67" t="s">
        <v>24</v>
      </c>
      <c r="F283" s="67" t="s">
        <v>58</v>
      </c>
    </row>
    <row r="284" spans="1:6" ht="30" customHeight="1" x14ac:dyDescent="0.25">
      <c r="A284" s="23"/>
      <c r="B284" s="24" t="s">
        <v>41</v>
      </c>
      <c r="C284" s="23"/>
      <c r="D284" s="23"/>
      <c r="E284" s="25"/>
      <c r="F284" s="26">
        <f>F282</f>
        <v>0</v>
      </c>
    </row>
    <row r="285" spans="1:6" ht="39.6" x14ac:dyDescent="0.25">
      <c r="A285" s="50">
        <f>A275+1</f>
        <v>37</v>
      </c>
      <c r="B285" s="51" t="s">
        <v>424</v>
      </c>
      <c r="C285" s="52"/>
      <c r="D285" s="52"/>
      <c r="E285" s="64"/>
      <c r="F285" s="65"/>
    </row>
    <row r="286" spans="1:6" ht="28.2" customHeight="1" x14ac:dyDescent="0.25">
      <c r="A286" s="23">
        <f t="shared" ref="A286:A291" si="35">A285+0.1</f>
        <v>37.1</v>
      </c>
      <c r="B286" s="37" t="s">
        <v>350</v>
      </c>
      <c r="C286" s="23" t="s">
        <v>86</v>
      </c>
      <c r="D286" s="23">
        <v>1</v>
      </c>
      <c r="E286" s="35"/>
      <c r="F286" s="26"/>
    </row>
    <row r="287" spans="1:6" ht="39.6" x14ac:dyDescent="0.25">
      <c r="A287" s="23">
        <f t="shared" si="35"/>
        <v>37.200000000000003</v>
      </c>
      <c r="B287" s="37" t="s">
        <v>402</v>
      </c>
      <c r="C287" s="23" t="s">
        <v>86</v>
      </c>
      <c r="D287" s="23">
        <v>1</v>
      </c>
      <c r="E287" s="35"/>
      <c r="F287" s="26"/>
    </row>
    <row r="288" spans="1:6" ht="39.6" x14ac:dyDescent="0.25">
      <c r="A288" s="23">
        <f t="shared" si="35"/>
        <v>37.300000000000004</v>
      </c>
      <c r="B288" s="37" t="s">
        <v>147</v>
      </c>
      <c r="C288" s="23" t="s">
        <v>86</v>
      </c>
      <c r="D288" s="23">
        <v>1</v>
      </c>
      <c r="E288" s="35"/>
      <c r="F288" s="26"/>
    </row>
    <row r="289" spans="1:6" ht="26.4" x14ac:dyDescent="0.25">
      <c r="A289" s="23">
        <f t="shared" si="35"/>
        <v>37.400000000000006</v>
      </c>
      <c r="B289" s="37" t="s">
        <v>148</v>
      </c>
      <c r="C289" s="23" t="s">
        <v>86</v>
      </c>
      <c r="D289" s="23">
        <v>1</v>
      </c>
      <c r="E289" s="35"/>
      <c r="F289" s="26"/>
    </row>
    <row r="290" spans="1:6" ht="32.4" customHeight="1" x14ac:dyDescent="0.25">
      <c r="A290" s="23">
        <f t="shared" si="35"/>
        <v>37.500000000000007</v>
      </c>
      <c r="B290" s="37" t="s">
        <v>149</v>
      </c>
      <c r="C290" s="23" t="s">
        <v>86</v>
      </c>
      <c r="D290" s="23">
        <v>1</v>
      </c>
      <c r="E290" s="25"/>
      <c r="F290" s="26"/>
    </row>
    <row r="291" spans="1:6" ht="27" customHeight="1" x14ac:dyDescent="0.25">
      <c r="A291" s="23">
        <f t="shared" si="35"/>
        <v>37.600000000000009</v>
      </c>
      <c r="B291" s="37" t="s">
        <v>150</v>
      </c>
      <c r="C291" s="23" t="s">
        <v>86</v>
      </c>
      <c r="D291" s="23">
        <v>1</v>
      </c>
      <c r="E291" s="35"/>
      <c r="F291" s="26"/>
    </row>
    <row r="292" spans="1:6" ht="39.6" x14ac:dyDescent="0.25">
      <c r="A292" s="50">
        <f>A285+1</f>
        <v>38</v>
      </c>
      <c r="B292" s="51" t="s">
        <v>425</v>
      </c>
      <c r="C292" s="52"/>
      <c r="D292" s="52"/>
      <c r="E292" s="53"/>
      <c r="F292" s="54"/>
    </row>
    <row r="293" spans="1:6" ht="25.2" customHeight="1" x14ac:dyDescent="0.25">
      <c r="A293" s="23">
        <f t="shared" ref="A293:A298" si="36">A292+0.1</f>
        <v>38.1</v>
      </c>
      <c r="B293" s="37" t="s">
        <v>350</v>
      </c>
      <c r="C293" s="23" t="s">
        <v>86</v>
      </c>
      <c r="D293" s="23">
        <v>1</v>
      </c>
      <c r="E293" s="35"/>
      <c r="F293" s="26"/>
    </row>
    <row r="294" spans="1:6" ht="39.6" x14ac:dyDescent="0.25">
      <c r="A294" s="23">
        <f t="shared" si="36"/>
        <v>38.200000000000003</v>
      </c>
      <c r="B294" s="37" t="s">
        <v>402</v>
      </c>
      <c r="C294" s="23" t="s">
        <v>86</v>
      </c>
      <c r="D294" s="23">
        <v>1</v>
      </c>
      <c r="E294" s="35"/>
      <c r="F294" s="26"/>
    </row>
    <row r="295" spans="1:6" ht="39.6" x14ac:dyDescent="0.25">
      <c r="A295" s="23">
        <f t="shared" si="36"/>
        <v>38.300000000000004</v>
      </c>
      <c r="B295" s="37" t="s">
        <v>147</v>
      </c>
      <c r="C295" s="23" t="s">
        <v>86</v>
      </c>
      <c r="D295" s="23">
        <v>1</v>
      </c>
      <c r="E295" s="35"/>
      <c r="F295" s="26"/>
    </row>
    <row r="296" spans="1:6" ht="34.200000000000003" customHeight="1" x14ac:dyDescent="0.25">
      <c r="A296" s="23">
        <f t="shared" si="36"/>
        <v>38.400000000000006</v>
      </c>
      <c r="B296" s="37" t="s">
        <v>148</v>
      </c>
      <c r="C296" s="23" t="s">
        <v>86</v>
      </c>
      <c r="D296" s="23">
        <v>1</v>
      </c>
      <c r="E296" s="35"/>
      <c r="F296" s="26"/>
    </row>
    <row r="297" spans="1:6" ht="33.6" customHeight="1" x14ac:dyDescent="0.25">
      <c r="A297" s="23">
        <f t="shared" si="36"/>
        <v>38.500000000000007</v>
      </c>
      <c r="B297" s="37" t="s">
        <v>149</v>
      </c>
      <c r="C297" s="23" t="s">
        <v>86</v>
      </c>
      <c r="D297" s="23">
        <v>1</v>
      </c>
      <c r="E297" s="35"/>
      <c r="F297" s="26"/>
    </row>
    <row r="298" spans="1:6" ht="23.4" customHeight="1" x14ac:dyDescent="0.25">
      <c r="A298" s="23">
        <f t="shared" si="36"/>
        <v>38.600000000000009</v>
      </c>
      <c r="B298" s="37" t="s">
        <v>150</v>
      </c>
      <c r="C298" s="23" t="s">
        <v>86</v>
      </c>
      <c r="D298" s="23">
        <v>1</v>
      </c>
      <c r="E298" s="35"/>
      <c r="F298" s="26"/>
    </row>
    <row r="299" spans="1:6" ht="39.6" x14ac:dyDescent="0.25">
      <c r="A299" s="50">
        <f>A292+1</f>
        <v>39</v>
      </c>
      <c r="B299" s="51" t="s">
        <v>426</v>
      </c>
      <c r="C299" s="52"/>
      <c r="D299" s="52"/>
      <c r="E299" s="53"/>
      <c r="F299" s="54"/>
    </row>
    <row r="300" spans="1:6" ht="25.95" customHeight="1" x14ac:dyDescent="0.25">
      <c r="A300" s="23">
        <f t="shared" ref="A300:A305" si="37">A299+0.1</f>
        <v>39.1</v>
      </c>
      <c r="B300" s="37" t="s">
        <v>350</v>
      </c>
      <c r="C300" s="23" t="s">
        <v>86</v>
      </c>
      <c r="D300" s="23">
        <v>1</v>
      </c>
      <c r="E300" s="35"/>
      <c r="F300" s="26"/>
    </row>
    <row r="301" spans="1:6" ht="39.6" x14ac:dyDescent="0.25">
      <c r="A301" s="23">
        <f t="shared" si="37"/>
        <v>39.200000000000003</v>
      </c>
      <c r="B301" s="37" t="s">
        <v>402</v>
      </c>
      <c r="C301" s="23" t="s">
        <v>86</v>
      </c>
      <c r="D301" s="23">
        <v>1</v>
      </c>
      <c r="E301" s="35"/>
      <c r="F301" s="26"/>
    </row>
    <row r="302" spans="1:6" ht="39.6" x14ac:dyDescent="0.25">
      <c r="A302" s="23">
        <f t="shared" si="37"/>
        <v>39.300000000000004</v>
      </c>
      <c r="B302" s="37" t="s">
        <v>147</v>
      </c>
      <c r="C302" s="23" t="s">
        <v>86</v>
      </c>
      <c r="D302" s="23">
        <v>1</v>
      </c>
      <c r="E302" s="35"/>
      <c r="F302" s="26"/>
    </row>
    <row r="303" spans="1:6" ht="31.2" customHeight="1" x14ac:dyDescent="0.25">
      <c r="A303" s="23">
        <f t="shared" si="37"/>
        <v>39.400000000000006</v>
      </c>
      <c r="B303" s="37" t="s">
        <v>148</v>
      </c>
      <c r="C303" s="23" t="s">
        <v>86</v>
      </c>
      <c r="D303" s="23">
        <v>1</v>
      </c>
      <c r="E303" s="35"/>
      <c r="F303" s="26"/>
    </row>
    <row r="304" spans="1:6" ht="33.6" customHeight="1" x14ac:dyDescent="0.25">
      <c r="A304" s="23">
        <f t="shared" si="37"/>
        <v>39.500000000000007</v>
      </c>
      <c r="B304" s="37" t="s">
        <v>149</v>
      </c>
      <c r="C304" s="23" t="s">
        <v>86</v>
      </c>
      <c r="D304" s="23">
        <v>1</v>
      </c>
      <c r="E304" s="35"/>
      <c r="F304" s="26"/>
    </row>
    <row r="305" spans="1:6" ht="24" customHeight="1" x14ac:dyDescent="0.25">
      <c r="A305" s="23">
        <f t="shared" si="37"/>
        <v>39.600000000000009</v>
      </c>
      <c r="B305" s="37" t="s">
        <v>150</v>
      </c>
      <c r="C305" s="23" t="s">
        <v>86</v>
      </c>
      <c r="D305" s="23">
        <v>1</v>
      </c>
      <c r="E305" s="35"/>
      <c r="F305" s="26"/>
    </row>
    <row r="306" spans="1:6" ht="39.6" x14ac:dyDescent="0.25">
      <c r="A306" s="62">
        <v>40</v>
      </c>
      <c r="B306" s="58" t="s">
        <v>427</v>
      </c>
      <c r="C306" s="57"/>
      <c r="D306" s="61"/>
      <c r="E306" s="53"/>
      <c r="F306" s="54"/>
    </row>
    <row r="307" spans="1:6" ht="28.2" customHeight="1" x14ac:dyDescent="0.25">
      <c r="A307" s="32">
        <v>40.1</v>
      </c>
      <c r="B307" s="33" t="s">
        <v>350</v>
      </c>
      <c r="C307" s="32" t="s">
        <v>86</v>
      </c>
      <c r="D307" s="34">
        <v>1</v>
      </c>
      <c r="E307" s="35"/>
      <c r="F307" s="26"/>
    </row>
    <row r="308" spans="1:6" ht="39.6" x14ac:dyDescent="0.25">
      <c r="A308" s="32">
        <v>40.200000000000003</v>
      </c>
      <c r="B308" s="33" t="s">
        <v>402</v>
      </c>
      <c r="C308" s="32" t="s">
        <v>86</v>
      </c>
      <c r="D308" s="34">
        <v>1</v>
      </c>
      <c r="E308" s="35"/>
      <c r="F308" s="26"/>
    </row>
    <row r="309" spans="1:6" ht="39.6" x14ac:dyDescent="0.25">
      <c r="A309" s="32">
        <v>40.300000000000004</v>
      </c>
      <c r="B309" s="33" t="s">
        <v>147</v>
      </c>
      <c r="C309" s="32" t="s">
        <v>86</v>
      </c>
      <c r="D309" s="34">
        <v>1</v>
      </c>
      <c r="E309" s="35"/>
      <c r="F309" s="26"/>
    </row>
    <row r="310" spans="1:6" ht="34.950000000000003" customHeight="1" x14ac:dyDescent="0.25">
      <c r="A310" s="32">
        <v>40.400000000000006</v>
      </c>
      <c r="B310" s="33" t="s">
        <v>148</v>
      </c>
      <c r="C310" s="32" t="s">
        <v>86</v>
      </c>
      <c r="D310" s="34">
        <v>1</v>
      </c>
      <c r="E310" s="35"/>
      <c r="F310" s="26"/>
    </row>
    <row r="311" spans="1:6" ht="30" customHeight="1" x14ac:dyDescent="0.25">
      <c r="A311" s="32">
        <v>40.500000000000007</v>
      </c>
      <c r="B311" s="33" t="s">
        <v>149</v>
      </c>
      <c r="C311" s="32" t="s">
        <v>86</v>
      </c>
      <c r="D311" s="34">
        <v>1</v>
      </c>
      <c r="E311" s="35"/>
      <c r="F311" s="26"/>
    </row>
    <row r="312" spans="1:6" ht="23.4" customHeight="1" x14ac:dyDescent="0.25">
      <c r="A312" s="32">
        <v>40.600000000000009</v>
      </c>
      <c r="B312" s="33" t="s">
        <v>150</v>
      </c>
      <c r="C312" s="32" t="s">
        <v>86</v>
      </c>
      <c r="D312" s="34">
        <v>1</v>
      </c>
      <c r="E312" s="35"/>
      <c r="F312" s="26"/>
    </row>
    <row r="313" spans="1:6" ht="31.95" customHeight="1" x14ac:dyDescent="0.25">
      <c r="A313" s="12"/>
      <c r="B313" s="24" t="s">
        <v>82</v>
      </c>
      <c r="C313" s="23"/>
      <c r="D313" s="23"/>
      <c r="E313" s="25"/>
      <c r="F313" s="17"/>
    </row>
    <row r="314" spans="1:6" ht="26.4" x14ac:dyDescent="0.25">
      <c r="A314" s="66" t="s">
        <v>2</v>
      </c>
      <c r="B314" s="66" t="s">
        <v>11</v>
      </c>
      <c r="C314" s="66" t="s">
        <v>0</v>
      </c>
      <c r="D314" s="66" t="s">
        <v>51</v>
      </c>
      <c r="E314" s="67" t="s">
        <v>24</v>
      </c>
      <c r="F314" s="67" t="s">
        <v>58</v>
      </c>
    </row>
    <row r="315" spans="1:6" ht="27.6" customHeight="1" x14ac:dyDescent="0.25">
      <c r="A315" s="40"/>
      <c r="B315" s="24" t="s">
        <v>41</v>
      </c>
      <c r="C315" s="40"/>
      <c r="D315" s="23"/>
      <c r="E315" s="31"/>
      <c r="F315" s="15"/>
    </row>
    <row r="316" spans="1:6" ht="39.6" x14ac:dyDescent="0.25">
      <c r="A316" s="69">
        <f>A306+1</f>
        <v>41</v>
      </c>
      <c r="B316" s="51" t="s">
        <v>428</v>
      </c>
      <c r="C316" s="52"/>
      <c r="D316" s="52"/>
      <c r="E316" s="53"/>
      <c r="F316" s="54"/>
    </row>
    <row r="317" spans="1:6" ht="28.95" customHeight="1" x14ac:dyDescent="0.25">
      <c r="A317" s="23">
        <f t="shared" ref="A317:A322" si="38">A316+0.1</f>
        <v>41.1</v>
      </c>
      <c r="B317" s="37" t="s">
        <v>350</v>
      </c>
      <c r="C317" s="23" t="s">
        <v>86</v>
      </c>
      <c r="D317" s="23">
        <v>1</v>
      </c>
      <c r="E317" s="35"/>
      <c r="F317" s="26"/>
    </row>
    <row r="318" spans="1:6" ht="39.6" x14ac:dyDescent="0.25">
      <c r="A318" s="23">
        <f t="shared" si="38"/>
        <v>41.2</v>
      </c>
      <c r="B318" s="37" t="s">
        <v>402</v>
      </c>
      <c r="C318" s="23" t="s">
        <v>86</v>
      </c>
      <c r="D318" s="23">
        <v>1</v>
      </c>
      <c r="E318" s="35"/>
      <c r="F318" s="26"/>
    </row>
    <row r="319" spans="1:6" ht="39.6" x14ac:dyDescent="0.25">
      <c r="A319" s="23">
        <f t="shared" si="38"/>
        <v>41.300000000000004</v>
      </c>
      <c r="B319" s="37" t="s">
        <v>147</v>
      </c>
      <c r="C319" s="23" t="s">
        <v>86</v>
      </c>
      <c r="D319" s="23">
        <v>1</v>
      </c>
      <c r="E319" s="35"/>
      <c r="F319" s="26"/>
    </row>
    <row r="320" spans="1:6" ht="26.4" x14ac:dyDescent="0.25">
      <c r="A320" s="23">
        <f t="shared" si="38"/>
        <v>41.400000000000006</v>
      </c>
      <c r="B320" s="37" t="s">
        <v>148</v>
      </c>
      <c r="C320" s="23" t="s">
        <v>86</v>
      </c>
      <c r="D320" s="23">
        <v>1</v>
      </c>
      <c r="E320" s="35"/>
      <c r="F320" s="26"/>
    </row>
    <row r="321" spans="1:6" ht="30.6" customHeight="1" x14ac:dyDescent="0.25">
      <c r="A321" s="23">
        <f t="shared" si="38"/>
        <v>41.500000000000007</v>
      </c>
      <c r="B321" s="37" t="s">
        <v>149</v>
      </c>
      <c r="C321" s="23" t="s">
        <v>86</v>
      </c>
      <c r="D321" s="23">
        <v>1</v>
      </c>
      <c r="E321" s="35"/>
      <c r="F321" s="26"/>
    </row>
    <row r="322" spans="1:6" ht="24.6" customHeight="1" x14ac:dyDescent="0.25">
      <c r="A322" s="23">
        <f t="shared" si="38"/>
        <v>41.600000000000009</v>
      </c>
      <c r="B322" s="37" t="s">
        <v>150</v>
      </c>
      <c r="C322" s="23" t="s">
        <v>86</v>
      </c>
      <c r="D322" s="23">
        <v>1</v>
      </c>
      <c r="E322" s="35"/>
      <c r="F322" s="26"/>
    </row>
    <row r="323" spans="1:6" ht="39.6" x14ac:dyDescent="0.25">
      <c r="A323" s="69">
        <f>A316+1</f>
        <v>42</v>
      </c>
      <c r="B323" s="51" t="s">
        <v>429</v>
      </c>
      <c r="C323" s="52"/>
      <c r="D323" s="52"/>
      <c r="E323" s="53"/>
      <c r="F323" s="54"/>
    </row>
    <row r="324" spans="1:6" ht="30" customHeight="1" x14ac:dyDescent="0.25">
      <c r="A324" s="23">
        <f t="shared" ref="A324:A329" si="39">A323+0.1</f>
        <v>42.1</v>
      </c>
      <c r="B324" s="37" t="s">
        <v>350</v>
      </c>
      <c r="C324" s="23" t="s">
        <v>86</v>
      </c>
      <c r="D324" s="23">
        <v>1</v>
      </c>
      <c r="E324" s="35"/>
      <c r="F324" s="26"/>
    </row>
    <row r="325" spans="1:6" ht="39.6" x14ac:dyDescent="0.25">
      <c r="A325" s="23">
        <f t="shared" si="39"/>
        <v>42.2</v>
      </c>
      <c r="B325" s="37" t="s">
        <v>402</v>
      </c>
      <c r="C325" s="23" t="s">
        <v>86</v>
      </c>
      <c r="D325" s="23">
        <v>1</v>
      </c>
      <c r="E325" s="35"/>
      <c r="F325" s="26"/>
    </row>
    <row r="326" spans="1:6" ht="39.6" x14ac:dyDescent="0.25">
      <c r="A326" s="23">
        <f t="shared" si="39"/>
        <v>42.300000000000004</v>
      </c>
      <c r="B326" s="37" t="s">
        <v>147</v>
      </c>
      <c r="C326" s="23" t="s">
        <v>86</v>
      </c>
      <c r="D326" s="23">
        <v>1</v>
      </c>
      <c r="E326" s="35"/>
      <c r="F326" s="26"/>
    </row>
    <row r="327" spans="1:6" ht="32.4" customHeight="1" x14ac:dyDescent="0.25">
      <c r="A327" s="23">
        <f t="shared" si="39"/>
        <v>42.400000000000006</v>
      </c>
      <c r="B327" s="37" t="s">
        <v>148</v>
      </c>
      <c r="C327" s="23" t="s">
        <v>86</v>
      </c>
      <c r="D327" s="23">
        <v>1</v>
      </c>
      <c r="E327" s="35"/>
      <c r="F327" s="26"/>
    </row>
    <row r="328" spans="1:6" ht="34.200000000000003" customHeight="1" x14ac:dyDescent="0.25">
      <c r="A328" s="23">
        <f t="shared" si="39"/>
        <v>42.500000000000007</v>
      </c>
      <c r="B328" s="37" t="s">
        <v>149</v>
      </c>
      <c r="C328" s="23" t="s">
        <v>86</v>
      </c>
      <c r="D328" s="23">
        <v>1</v>
      </c>
      <c r="E328" s="35"/>
      <c r="F328" s="26"/>
    </row>
    <row r="329" spans="1:6" ht="27" customHeight="1" x14ac:dyDescent="0.25">
      <c r="A329" s="23">
        <f t="shared" si="39"/>
        <v>42.600000000000009</v>
      </c>
      <c r="B329" s="37" t="s">
        <v>150</v>
      </c>
      <c r="C329" s="23" t="s">
        <v>86</v>
      </c>
      <c r="D329" s="23">
        <v>1</v>
      </c>
      <c r="E329" s="35"/>
      <c r="F329" s="26"/>
    </row>
    <row r="330" spans="1:6" ht="39.6" x14ac:dyDescent="0.25">
      <c r="A330" s="50">
        <f>A323+1</f>
        <v>43</v>
      </c>
      <c r="B330" s="51" t="s">
        <v>430</v>
      </c>
      <c r="C330" s="52"/>
      <c r="D330" s="52"/>
      <c r="E330" s="53"/>
      <c r="F330" s="54"/>
    </row>
    <row r="331" spans="1:6" ht="24.6" customHeight="1" x14ac:dyDescent="0.25">
      <c r="A331" s="23">
        <f t="shared" ref="A331:A336" si="40">A330+0.1</f>
        <v>43.1</v>
      </c>
      <c r="B331" s="37" t="s">
        <v>350</v>
      </c>
      <c r="C331" s="23" t="s">
        <v>86</v>
      </c>
      <c r="D331" s="23">
        <v>1</v>
      </c>
      <c r="E331" s="35"/>
      <c r="F331" s="26"/>
    </row>
    <row r="332" spans="1:6" ht="39.6" x14ac:dyDescent="0.25">
      <c r="A332" s="23">
        <f t="shared" si="40"/>
        <v>43.2</v>
      </c>
      <c r="B332" s="37" t="s">
        <v>402</v>
      </c>
      <c r="C332" s="23" t="s">
        <v>86</v>
      </c>
      <c r="D332" s="23">
        <v>1</v>
      </c>
      <c r="E332" s="35"/>
      <c r="F332" s="26"/>
    </row>
    <row r="333" spans="1:6" ht="39.6" x14ac:dyDescent="0.25">
      <c r="A333" s="23">
        <f t="shared" si="40"/>
        <v>43.300000000000004</v>
      </c>
      <c r="B333" s="37" t="s">
        <v>147</v>
      </c>
      <c r="C333" s="23" t="s">
        <v>86</v>
      </c>
      <c r="D333" s="23">
        <v>1</v>
      </c>
      <c r="E333" s="35"/>
      <c r="F333" s="26"/>
    </row>
    <row r="334" spans="1:6" ht="36" customHeight="1" x14ac:dyDescent="0.25">
      <c r="A334" s="23">
        <f t="shared" si="40"/>
        <v>43.400000000000006</v>
      </c>
      <c r="B334" s="37" t="s">
        <v>148</v>
      </c>
      <c r="C334" s="23" t="s">
        <v>86</v>
      </c>
      <c r="D334" s="23">
        <v>1</v>
      </c>
      <c r="E334" s="35"/>
      <c r="F334" s="26"/>
    </row>
    <row r="335" spans="1:6" ht="34.200000000000003" customHeight="1" x14ac:dyDescent="0.25">
      <c r="A335" s="23">
        <f t="shared" si="40"/>
        <v>43.500000000000007</v>
      </c>
      <c r="B335" s="37" t="s">
        <v>149</v>
      </c>
      <c r="C335" s="23" t="s">
        <v>86</v>
      </c>
      <c r="D335" s="23">
        <v>1</v>
      </c>
      <c r="E335" s="35"/>
      <c r="F335" s="26"/>
    </row>
    <row r="336" spans="1:6" ht="29.4" customHeight="1" x14ac:dyDescent="0.25">
      <c r="A336" s="23">
        <f t="shared" si="40"/>
        <v>43.600000000000009</v>
      </c>
      <c r="B336" s="37" t="s">
        <v>150</v>
      </c>
      <c r="C336" s="23" t="s">
        <v>86</v>
      </c>
      <c r="D336" s="23">
        <v>1</v>
      </c>
      <c r="E336" s="35"/>
      <c r="F336" s="26"/>
    </row>
    <row r="337" spans="1:6" ht="39.6" x14ac:dyDescent="0.25">
      <c r="A337" s="50">
        <f>A330+1</f>
        <v>44</v>
      </c>
      <c r="B337" s="51" t="s">
        <v>431</v>
      </c>
      <c r="C337" s="52"/>
      <c r="D337" s="52"/>
      <c r="E337" s="53"/>
      <c r="F337" s="54"/>
    </row>
    <row r="338" spans="1:6" ht="27" customHeight="1" x14ac:dyDescent="0.25">
      <c r="A338" s="23">
        <f t="shared" ref="A338:A343" si="41">A337+0.1</f>
        <v>44.1</v>
      </c>
      <c r="B338" s="37" t="s">
        <v>350</v>
      </c>
      <c r="C338" s="23" t="s">
        <v>86</v>
      </c>
      <c r="D338" s="23">
        <v>1</v>
      </c>
      <c r="E338" s="35"/>
      <c r="F338" s="26"/>
    </row>
    <row r="339" spans="1:6" ht="39.6" x14ac:dyDescent="0.25">
      <c r="A339" s="23">
        <f t="shared" si="41"/>
        <v>44.2</v>
      </c>
      <c r="B339" s="37" t="s">
        <v>402</v>
      </c>
      <c r="C339" s="23" t="s">
        <v>86</v>
      </c>
      <c r="D339" s="23">
        <v>1</v>
      </c>
      <c r="E339" s="35"/>
      <c r="F339" s="26"/>
    </row>
    <row r="340" spans="1:6" ht="39.6" x14ac:dyDescent="0.25">
      <c r="A340" s="23">
        <f t="shared" si="41"/>
        <v>44.300000000000004</v>
      </c>
      <c r="B340" s="37" t="s">
        <v>147</v>
      </c>
      <c r="C340" s="23" t="s">
        <v>86</v>
      </c>
      <c r="D340" s="23">
        <v>1</v>
      </c>
      <c r="E340" s="35"/>
      <c r="F340" s="26"/>
    </row>
    <row r="341" spans="1:6" ht="34.200000000000003" customHeight="1" x14ac:dyDescent="0.25">
      <c r="A341" s="23">
        <f t="shared" si="41"/>
        <v>44.400000000000006</v>
      </c>
      <c r="B341" s="37" t="s">
        <v>148</v>
      </c>
      <c r="C341" s="23" t="s">
        <v>86</v>
      </c>
      <c r="D341" s="23">
        <v>1</v>
      </c>
      <c r="E341" s="35"/>
      <c r="F341" s="26"/>
    </row>
    <row r="342" spans="1:6" ht="32.4" customHeight="1" x14ac:dyDescent="0.25">
      <c r="A342" s="23">
        <f t="shared" si="41"/>
        <v>44.500000000000007</v>
      </c>
      <c r="B342" s="37" t="s">
        <v>149</v>
      </c>
      <c r="C342" s="23" t="s">
        <v>86</v>
      </c>
      <c r="D342" s="23">
        <v>1</v>
      </c>
      <c r="E342" s="35"/>
      <c r="F342" s="26"/>
    </row>
    <row r="343" spans="1:6" ht="21" customHeight="1" x14ac:dyDescent="0.25">
      <c r="A343" s="23">
        <f t="shared" si="41"/>
        <v>44.600000000000009</v>
      </c>
      <c r="B343" s="37" t="s">
        <v>150</v>
      </c>
      <c r="C343" s="23" t="s">
        <v>86</v>
      </c>
      <c r="D343" s="23">
        <v>1</v>
      </c>
      <c r="E343" s="35"/>
      <c r="F343" s="26"/>
    </row>
    <row r="344" spans="1:6" ht="31.2" customHeight="1" x14ac:dyDescent="0.25">
      <c r="A344" s="23"/>
      <c r="B344" s="24" t="s">
        <v>82</v>
      </c>
      <c r="C344" s="23"/>
      <c r="D344" s="23"/>
      <c r="E344" s="25"/>
      <c r="F344" s="26"/>
    </row>
    <row r="345" spans="1:6" ht="26.4" x14ac:dyDescent="0.25">
      <c r="A345" s="66" t="s">
        <v>2</v>
      </c>
      <c r="B345" s="66" t="s">
        <v>11</v>
      </c>
      <c r="C345" s="66" t="s">
        <v>0</v>
      </c>
      <c r="D345" s="66" t="s">
        <v>51</v>
      </c>
      <c r="E345" s="67" t="s">
        <v>24</v>
      </c>
      <c r="F345" s="67" t="s">
        <v>58</v>
      </c>
    </row>
    <row r="346" spans="1:6" ht="29.4" customHeight="1" x14ac:dyDescent="0.25">
      <c r="A346" s="23"/>
      <c r="B346" s="24" t="s">
        <v>41</v>
      </c>
      <c r="C346" s="23"/>
      <c r="D346" s="23"/>
      <c r="E346" s="25"/>
      <c r="F346" s="26"/>
    </row>
    <row r="347" spans="1:6" ht="39.6" x14ac:dyDescent="0.25">
      <c r="A347" s="50">
        <f>A337+1</f>
        <v>45</v>
      </c>
      <c r="B347" s="51" t="s">
        <v>432</v>
      </c>
      <c r="C347" s="52"/>
      <c r="D347" s="52"/>
      <c r="E347" s="53"/>
      <c r="F347" s="54"/>
    </row>
    <row r="348" spans="1:6" ht="28.95" customHeight="1" x14ac:dyDescent="0.25">
      <c r="A348" s="23">
        <f t="shared" ref="A348:A353" si="42">A347+0.1</f>
        <v>45.1</v>
      </c>
      <c r="B348" s="37" t="s">
        <v>350</v>
      </c>
      <c r="C348" s="23" t="s">
        <v>86</v>
      </c>
      <c r="D348" s="23">
        <v>1</v>
      </c>
      <c r="E348" s="35"/>
      <c r="F348" s="26"/>
    </row>
    <row r="349" spans="1:6" ht="39.6" x14ac:dyDescent="0.25">
      <c r="A349" s="23">
        <f t="shared" si="42"/>
        <v>45.2</v>
      </c>
      <c r="B349" s="37" t="s">
        <v>402</v>
      </c>
      <c r="C349" s="23" t="s">
        <v>86</v>
      </c>
      <c r="D349" s="23">
        <v>1</v>
      </c>
      <c r="E349" s="35"/>
      <c r="F349" s="26"/>
    </row>
    <row r="350" spans="1:6" ht="39.6" x14ac:dyDescent="0.25">
      <c r="A350" s="23">
        <f t="shared" si="42"/>
        <v>45.300000000000004</v>
      </c>
      <c r="B350" s="37" t="s">
        <v>147</v>
      </c>
      <c r="C350" s="23" t="s">
        <v>86</v>
      </c>
      <c r="D350" s="23">
        <v>1</v>
      </c>
      <c r="E350" s="35"/>
      <c r="F350" s="26"/>
    </row>
    <row r="351" spans="1:6" ht="33" customHeight="1" x14ac:dyDescent="0.25">
      <c r="A351" s="23">
        <f t="shared" si="42"/>
        <v>45.400000000000006</v>
      </c>
      <c r="B351" s="37" t="s">
        <v>148</v>
      </c>
      <c r="C351" s="23" t="s">
        <v>86</v>
      </c>
      <c r="D351" s="23">
        <v>1</v>
      </c>
      <c r="E351" s="35"/>
      <c r="F351" s="26"/>
    </row>
    <row r="352" spans="1:6" ht="34.200000000000003" customHeight="1" x14ac:dyDescent="0.25">
      <c r="A352" s="23">
        <f t="shared" si="42"/>
        <v>45.500000000000007</v>
      </c>
      <c r="B352" s="37" t="s">
        <v>149</v>
      </c>
      <c r="C352" s="23" t="s">
        <v>86</v>
      </c>
      <c r="D352" s="23">
        <v>1</v>
      </c>
      <c r="E352" s="35"/>
      <c r="F352" s="26"/>
    </row>
    <row r="353" spans="1:6" ht="28.95" customHeight="1" x14ac:dyDescent="0.25">
      <c r="A353" s="23">
        <f t="shared" si="42"/>
        <v>45.600000000000009</v>
      </c>
      <c r="B353" s="37" t="s">
        <v>150</v>
      </c>
      <c r="C353" s="23" t="s">
        <v>86</v>
      </c>
      <c r="D353" s="23">
        <v>1</v>
      </c>
      <c r="E353" s="35"/>
      <c r="F353" s="26"/>
    </row>
    <row r="354" spans="1:6" ht="39.6" x14ac:dyDescent="0.25">
      <c r="A354" s="50">
        <f>A347+1</f>
        <v>46</v>
      </c>
      <c r="B354" s="51" t="s">
        <v>433</v>
      </c>
      <c r="C354" s="52"/>
      <c r="D354" s="52"/>
      <c r="E354" s="60"/>
      <c r="F354" s="54"/>
    </row>
    <row r="355" spans="1:6" ht="27" customHeight="1" x14ac:dyDescent="0.25">
      <c r="A355" s="23">
        <f t="shared" ref="A355:A360" si="43">A354+0.1</f>
        <v>46.1</v>
      </c>
      <c r="B355" s="37" t="s">
        <v>350</v>
      </c>
      <c r="C355" s="23" t="s">
        <v>86</v>
      </c>
      <c r="D355" s="23">
        <v>1</v>
      </c>
      <c r="E355" s="35"/>
      <c r="F355" s="26"/>
    </row>
    <row r="356" spans="1:6" ht="39.6" x14ac:dyDescent="0.25">
      <c r="A356" s="23">
        <f t="shared" si="43"/>
        <v>46.2</v>
      </c>
      <c r="B356" s="37" t="s">
        <v>402</v>
      </c>
      <c r="C356" s="23" t="s">
        <v>86</v>
      </c>
      <c r="D356" s="23">
        <v>1</v>
      </c>
      <c r="E356" s="35"/>
      <c r="F356" s="26"/>
    </row>
    <row r="357" spans="1:6" ht="39.6" x14ac:dyDescent="0.25">
      <c r="A357" s="23">
        <f t="shared" si="43"/>
        <v>46.300000000000004</v>
      </c>
      <c r="B357" s="37" t="s">
        <v>147</v>
      </c>
      <c r="C357" s="23" t="s">
        <v>86</v>
      </c>
      <c r="D357" s="23">
        <v>1</v>
      </c>
      <c r="E357" s="35"/>
      <c r="F357" s="26"/>
    </row>
    <row r="358" spans="1:6" ht="35.4" customHeight="1" x14ac:dyDescent="0.25">
      <c r="A358" s="23">
        <f t="shared" si="43"/>
        <v>46.400000000000006</v>
      </c>
      <c r="B358" s="37" t="s">
        <v>148</v>
      </c>
      <c r="C358" s="23" t="s">
        <v>86</v>
      </c>
      <c r="D358" s="23">
        <v>1</v>
      </c>
      <c r="E358" s="35"/>
      <c r="F358" s="26"/>
    </row>
    <row r="359" spans="1:6" ht="33" customHeight="1" x14ac:dyDescent="0.25">
      <c r="A359" s="23">
        <f t="shared" si="43"/>
        <v>46.500000000000007</v>
      </c>
      <c r="B359" s="37" t="s">
        <v>149</v>
      </c>
      <c r="C359" s="23" t="s">
        <v>86</v>
      </c>
      <c r="D359" s="23">
        <v>1</v>
      </c>
      <c r="E359" s="35"/>
      <c r="F359" s="26"/>
    </row>
    <row r="360" spans="1:6" ht="26.4" customHeight="1" x14ac:dyDescent="0.25">
      <c r="A360" s="23">
        <f t="shared" si="43"/>
        <v>46.600000000000009</v>
      </c>
      <c r="B360" s="37" t="s">
        <v>150</v>
      </c>
      <c r="C360" s="23" t="s">
        <v>86</v>
      </c>
      <c r="D360" s="23">
        <v>1</v>
      </c>
      <c r="E360" s="35"/>
      <c r="F360" s="26"/>
    </row>
    <row r="361" spans="1:6" ht="39.6" x14ac:dyDescent="0.25">
      <c r="A361" s="62">
        <v>47</v>
      </c>
      <c r="B361" s="58" t="s">
        <v>434</v>
      </c>
      <c r="C361" s="57"/>
      <c r="D361" s="59"/>
      <c r="E361" s="60"/>
      <c r="F361" s="54"/>
    </row>
    <row r="362" spans="1:6" ht="28.95" customHeight="1" x14ac:dyDescent="0.25">
      <c r="A362" s="32">
        <v>47.1</v>
      </c>
      <c r="B362" s="33" t="s">
        <v>350</v>
      </c>
      <c r="C362" s="32" t="s">
        <v>86</v>
      </c>
      <c r="D362" s="34">
        <v>1</v>
      </c>
      <c r="E362" s="35"/>
      <c r="F362" s="26"/>
    </row>
    <row r="363" spans="1:6" ht="39.6" x14ac:dyDescent="0.25">
      <c r="A363" s="32">
        <v>47.2</v>
      </c>
      <c r="B363" s="33" t="s">
        <v>402</v>
      </c>
      <c r="C363" s="32" t="s">
        <v>86</v>
      </c>
      <c r="D363" s="34">
        <v>1</v>
      </c>
      <c r="E363" s="35"/>
      <c r="F363" s="26"/>
    </row>
    <row r="364" spans="1:6" ht="39.6" x14ac:dyDescent="0.25">
      <c r="A364" s="32">
        <v>47.300000000000004</v>
      </c>
      <c r="B364" s="33" t="s">
        <v>147</v>
      </c>
      <c r="C364" s="32" t="s">
        <v>86</v>
      </c>
      <c r="D364" s="34">
        <v>1</v>
      </c>
      <c r="E364" s="35"/>
      <c r="F364" s="26"/>
    </row>
    <row r="365" spans="1:6" ht="37.950000000000003" customHeight="1" x14ac:dyDescent="0.25">
      <c r="A365" s="32">
        <v>47.400000000000006</v>
      </c>
      <c r="B365" s="33" t="s">
        <v>148</v>
      </c>
      <c r="C365" s="32" t="s">
        <v>86</v>
      </c>
      <c r="D365" s="34">
        <v>1</v>
      </c>
      <c r="E365" s="35"/>
      <c r="F365" s="26"/>
    </row>
    <row r="366" spans="1:6" ht="26.4" x14ac:dyDescent="0.25">
      <c r="A366" s="32">
        <v>47.500000000000007</v>
      </c>
      <c r="B366" s="33" t="s">
        <v>149</v>
      </c>
      <c r="C366" s="32" t="s">
        <v>86</v>
      </c>
      <c r="D366" s="34">
        <v>1</v>
      </c>
      <c r="E366" s="35"/>
      <c r="F366" s="26"/>
    </row>
    <row r="367" spans="1:6" ht="28.2" customHeight="1" x14ac:dyDescent="0.25">
      <c r="A367" s="32">
        <v>47.600000000000009</v>
      </c>
      <c r="B367" s="33" t="s">
        <v>150</v>
      </c>
      <c r="C367" s="32" t="s">
        <v>86</v>
      </c>
      <c r="D367" s="34">
        <v>1</v>
      </c>
      <c r="E367" s="35"/>
      <c r="F367" s="26"/>
    </row>
    <row r="368" spans="1:6" ht="39.6" x14ac:dyDescent="0.25">
      <c r="A368" s="50">
        <f>A361+1</f>
        <v>48</v>
      </c>
      <c r="B368" s="51" t="s">
        <v>435</v>
      </c>
      <c r="C368" s="52"/>
      <c r="D368" s="52"/>
      <c r="E368" s="53"/>
      <c r="F368" s="54"/>
    </row>
    <row r="369" spans="1:6" ht="24.6" customHeight="1" x14ac:dyDescent="0.25">
      <c r="A369" s="23">
        <f t="shared" ref="A369:A374" si="44">A368+0.1</f>
        <v>48.1</v>
      </c>
      <c r="B369" s="37" t="s">
        <v>350</v>
      </c>
      <c r="C369" s="23" t="s">
        <v>86</v>
      </c>
      <c r="D369" s="23">
        <v>1</v>
      </c>
      <c r="E369" s="35"/>
      <c r="F369" s="26"/>
    </row>
    <row r="370" spans="1:6" ht="39.6" x14ac:dyDescent="0.25">
      <c r="A370" s="23">
        <f t="shared" si="44"/>
        <v>48.2</v>
      </c>
      <c r="B370" s="37" t="s">
        <v>402</v>
      </c>
      <c r="C370" s="23" t="s">
        <v>86</v>
      </c>
      <c r="D370" s="23">
        <v>1</v>
      </c>
      <c r="E370" s="35"/>
      <c r="F370" s="26"/>
    </row>
    <row r="371" spans="1:6" ht="39.6" x14ac:dyDescent="0.25">
      <c r="A371" s="23">
        <f t="shared" si="44"/>
        <v>48.300000000000004</v>
      </c>
      <c r="B371" s="37" t="s">
        <v>147</v>
      </c>
      <c r="C371" s="23" t="s">
        <v>86</v>
      </c>
      <c r="D371" s="23">
        <v>1</v>
      </c>
      <c r="E371" s="35"/>
      <c r="F371" s="26"/>
    </row>
    <row r="372" spans="1:6" ht="37.950000000000003" customHeight="1" x14ac:dyDescent="0.25">
      <c r="A372" s="23">
        <f t="shared" si="44"/>
        <v>48.400000000000006</v>
      </c>
      <c r="B372" s="37" t="s">
        <v>148</v>
      </c>
      <c r="C372" s="23" t="s">
        <v>86</v>
      </c>
      <c r="D372" s="23">
        <v>1</v>
      </c>
      <c r="E372" s="35"/>
      <c r="F372" s="26"/>
    </row>
    <row r="373" spans="1:6" ht="36" customHeight="1" x14ac:dyDescent="0.25">
      <c r="A373" s="23">
        <f t="shared" si="44"/>
        <v>48.500000000000007</v>
      </c>
      <c r="B373" s="37" t="s">
        <v>149</v>
      </c>
      <c r="C373" s="23" t="s">
        <v>86</v>
      </c>
      <c r="D373" s="23">
        <v>1</v>
      </c>
      <c r="E373" s="35"/>
      <c r="F373" s="26"/>
    </row>
    <row r="374" spans="1:6" ht="24" customHeight="1" x14ac:dyDescent="0.25">
      <c r="A374" s="23">
        <f t="shared" si="44"/>
        <v>48.600000000000009</v>
      </c>
      <c r="B374" s="37" t="s">
        <v>150</v>
      </c>
      <c r="C374" s="23" t="s">
        <v>86</v>
      </c>
      <c r="D374" s="23">
        <v>1</v>
      </c>
      <c r="E374" s="35"/>
      <c r="F374" s="26"/>
    </row>
    <row r="375" spans="1:6" ht="28.95" customHeight="1" x14ac:dyDescent="0.25">
      <c r="A375" s="23"/>
      <c r="B375" s="24" t="s">
        <v>82</v>
      </c>
      <c r="C375" s="23"/>
      <c r="D375" s="23"/>
      <c r="E375" s="25"/>
      <c r="F375" s="26"/>
    </row>
    <row r="376" spans="1:6" ht="26.4" x14ac:dyDescent="0.25">
      <c r="A376" s="66" t="s">
        <v>2</v>
      </c>
      <c r="B376" s="66" t="s">
        <v>11</v>
      </c>
      <c r="C376" s="66" t="s">
        <v>0</v>
      </c>
      <c r="D376" s="66" t="s">
        <v>51</v>
      </c>
      <c r="E376" s="67" t="s">
        <v>24</v>
      </c>
      <c r="F376" s="67" t="s">
        <v>58</v>
      </c>
    </row>
    <row r="377" spans="1:6" ht="30" customHeight="1" x14ac:dyDescent="0.25">
      <c r="A377" s="23"/>
      <c r="B377" s="24" t="s">
        <v>41</v>
      </c>
      <c r="C377" s="23"/>
      <c r="D377" s="23"/>
      <c r="E377" s="25"/>
      <c r="F377" s="26"/>
    </row>
    <row r="378" spans="1:6" ht="39.6" x14ac:dyDescent="0.25">
      <c r="A378" s="50">
        <f>A368+1</f>
        <v>49</v>
      </c>
      <c r="B378" s="51" t="s">
        <v>436</v>
      </c>
      <c r="C378" s="52"/>
      <c r="D378" s="52"/>
      <c r="E378" s="60"/>
      <c r="F378" s="54"/>
    </row>
    <row r="379" spans="1:6" ht="22.95" customHeight="1" x14ac:dyDescent="0.25">
      <c r="A379" s="23">
        <f t="shared" ref="A379:A384" si="45">A378+0.1</f>
        <v>49.1</v>
      </c>
      <c r="B379" s="37" t="s">
        <v>350</v>
      </c>
      <c r="C379" s="23" t="s">
        <v>86</v>
      </c>
      <c r="D379" s="23">
        <v>1</v>
      </c>
      <c r="E379" s="35"/>
      <c r="F379" s="26"/>
    </row>
    <row r="380" spans="1:6" ht="39.6" x14ac:dyDescent="0.25">
      <c r="A380" s="23">
        <f t="shared" si="45"/>
        <v>49.2</v>
      </c>
      <c r="B380" s="37" t="s">
        <v>437</v>
      </c>
      <c r="C380" s="23" t="s">
        <v>86</v>
      </c>
      <c r="D380" s="23">
        <v>1</v>
      </c>
      <c r="E380" s="35"/>
      <c r="F380" s="26"/>
    </row>
    <row r="381" spans="1:6" ht="39.6" x14ac:dyDescent="0.25">
      <c r="A381" s="23">
        <f t="shared" si="45"/>
        <v>49.300000000000004</v>
      </c>
      <c r="B381" s="37" t="s">
        <v>147</v>
      </c>
      <c r="C381" s="23" t="s">
        <v>86</v>
      </c>
      <c r="D381" s="23">
        <v>1</v>
      </c>
      <c r="E381" s="35"/>
      <c r="F381" s="26"/>
    </row>
    <row r="382" spans="1:6" ht="36" customHeight="1" x14ac:dyDescent="0.25">
      <c r="A382" s="23">
        <f t="shared" si="45"/>
        <v>49.400000000000006</v>
      </c>
      <c r="B382" s="37" t="s">
        <v>148</v>
      </c>
      <c r="C382" s="23" t="s">
        <v>86</v>
      </c>
      <c r="D382" s="23">
        <v>1</v>
      </c>
      <c r="E382" s="35"/>
      <c r="F382" s="26"/>
    </row>
    <row r="383" spans="1:6" ht="34.950000000000003" customHeight="1" x14ac:dyDescent="0.25">
      <c r="A383" s="23">
        <f t="shared" si="45"/>
        <v>49.500000000000007</v>
      </c>
      <c r="B383" s="37" t="s">
        <v>149</v>
      </c>
      <c r="C383" s="23" t="s">
        <v>86</v>
      </c>
      <c r="D383" s="23">
        <v>1</v>
      </c>
      <c r="E383" s="35"/>
      <c r="F383" s="26"/>
    </row>
    <row r="384" spans="1:6" ht="28.2" customHeight="1" x14ac:dyDescent="0.25">
      <c r="A384" s="23">
        <f t="shared" si="45"/>
        <v>49.600000000000009</v>
      </c>
      <c r="B384" s="37" t="s">
        <v>150</v>
      </c>
      <c r="C384" s="23" t="s">
        <v>86</v>
      </c>
      <c r="D384" s="23">
        <v>1</v>
      </c>
      <c r="E384" s="35"/>
      <c r="F384" s="26"/>
    </row>
    <row r="385" spans="1:6" ht="44.4" customHeight="1" x14ac:dyDescent="0.25">
      <c r="A385" s="50">
        <f>A378+1</f>
        <v>50</v>
      </c>
      <c r="B385" s="51" t="s">
        <v>438</v>
      </c>
      <c r="C385" s="52"/>
      <c r="D385" s="52"/>
      <c r="E385" s="60"/>
      <c r="F385" s="54"/>
    </row>
    <row r="386" spans="1:6" ht="29.4" customHeight="1" x14ac:dyDescent="0.25">
      <c r="A386" s="23">
        <f t="shared" ref="A386:A391" si="46">A385+0.1</f>
        <v>50.1</v>
      </c>
      <c r="B386" s="37" t="s">
        <v>350</v>
      </c>
      <c r="C386" s="23" t="s">
        <v>86</v>
      </c>
      <c r="D386" s="23">
        <v>1</v>
      </c>
      <c r="E386" s="35"/>
      <c r="F386" s="26"/>
    </row>
    <row r="387" spans="1:6" ht="39.6" x14ac:dyDescent="0.25">
      <c r="A387" s="23">
        <f t="shared" si="46"/>
        <v>50.2</v>
      </c>
      <c r="B387" s="37" t="s">
        <v>437</v>
      </c>
      <c r="C387" s="23" t="s">
        <v>86</v>
      </c>
      <c r="D387" s="23">
        <v>1</v>
      </c>
      <c r="E387" s="35"/>
      <c r="F387" s="26"/>
    </row>
    <row r="388" spans="1:6" ht="39.6" x14ac:dyDescent="0.25">
      <c r="A388" s="23">
        <f t="shared" si="46"/>
        <v>50.300000000000004</v>
      </c>
      <c r="B388" s="37" t="s">
        <v>147</v>
      </c>
      <c r="C388" s="23" t="s">
        <v>86</v>
      </c>
      <c r="D388" s="23">
        <v>1</v>
      </c>
      <c r="E388" s="35"/>
      <c r="F388" s="26"/>
    </row>
    <row r="389" spans="1:6" ht="26.4" x14ac:dyDescent="0.25">
      <c r="A389" s="23">
        <f t="shared" si="46"/>
        <v>50.400000000000006</v>
      </c>
      <c r="B389" s="37" t="s">
        <v>148</v>
      </c>
      <c r="C389" s="23" t="s">
        <v>86</v>
      </c>
      <c r="D389" s="23">
        <v>1</v>
      </c>
      <c r="E389" s="35"/>
      <c r="F389" s="26"/>
    </row>
    <row r="390" spans="1:6" ht="31.2" customHeight="1" x14ac:dyDescent="0.25">
      <c r="A390" s="23">
        <f t="shared" si="46"/>
        <v>50.500000000000007</v>
      </c>
      <c r="B390" s="37" t="s">
        <v>149</v>
      </c>
      <c r="C390" s="23" t="s">
        <v>86</v>
      </c>
      <c r="D390" s="23">
        <v>1</v>
      </c>
      <c r="E390" s="35"/>
      <c r="F390" s="26"/>
    </row>
    <row r="391" spans="1:6" ht="26.4" customHeight="1" x14ac:dyDescent="0.25">
      <c r="A391" s="23">
        <f t="shared" si="46"/>
        <v>50.600000000000009</v>
      </c>
      <c r="B391" s="37" t="s">
        <v>150</v>
      </c>
      <c r="C391" s="23" t="s">
        <v>86</v>
      </c>
      <c r="D391" s="23">
        <v>1</v>
      </c>
      <c r="E391" s="35"/>
      <c r="F391" s="26"/>
    </row>
    <row r="392" spans="1:6" ht="39.6" x14ac:dyDescent="0.25">
      <c r="A392" s="50">
        <f>A385+1</f>
        <v>51</v>
      </c>
      <c r="B392" s="51" t="s">
        <v>439</v>
      </c>
      <c r="C392" s="52"/>
      <c r="D392" s="52"/>
      <c r="E392" s="60"/>
      <c r="F392" s="54"/>
    </row>
    <row r="393" spans="1:6" ht="24.6" customHeight="1" x14ac:dyDescent="0.25">
      <c r="A393" s="23">
        <f t="shared" ref="A393:A398" si="47">A392+0.1</f>
        <v>51.1</v>
      </c>
      <c r="B393" s="37" t="s">
        <v>350</v>
      </c>
      <c r="C393" s="23" t="s">
        <v>86</v>
      </c>
      <c r="D393" s="23">
        <v>1</v>
      </c>
      <c r="E393" s="35"/>
      <c r="F393" s="26"/>
    </row>
    <row r="394" spans="1:6" ht="39.6" x14ac:dyDescent="0.25">
      <c r="A394" s="23">
        <f t="shared" si="47"/>
        <v>51.2</v>
      </c>
      <c r="B394" s="37" t="s">
        <v>437</v>
      </c>
      <c r="C394" s="23" t="s">
        <v>86</v>
      </c>
      <c r="D394" s="23">
        <v>1</v>
      </c>
      <c r="E394" s="35"/>
      <c r="F394" s="26"/>
    </row>
    <row r="395" spans="1:6" ht="44.4" customHeight="1" x14ac:dyDescent="0.25">
      <c r="A395" s="23">
        <f t="shared" si="47"/>
        <v>51.300000000000004</v>
      </c>
      <c r="B395" s="37" t="s">
        <v>147</v>
      </c>
      <c r="C395" s="23" t="s">
        <v>86</v>
      </c>
      <c r="D395" s="23">
        <v>1</v>
      </c>
      <c r="E395" s="35"/>
      <c r="F395" s="26"/>
    </row>
    <row r="396" spans="1:6" ht="30.6" customHeight="1" x14ac:dyDescent="0.25">
      <c r="A396" s="23">
        <f t="shared" si="47"/>
        <v>51.400000000000006</v>
      </c>
      <c r="B396" s="37" t="s">
        <v>148</v>
      </c>
      <c r="C396" s="23" t="s">
        <v>86</v>
      </c>
      <c r="D396" s="23">
        <v>1</v>
      </c>
      <c r="E396" s="35"/>
      <c r="F396" s="26"/>
    </row>
    <row r="397" spans="1:6" ht="33.6" customHeight="1" x14ac:dyDescent="0.25">
      <c r="A397" s="23">
        <f t="shared" si="47"/>
        <v>51.500000000000007</v>
      </c>
      <c r="B397" s="37" t="s">
        <v>149</v>
      </c>
      <c r="C397" s="23" t="s">
        <v>86</v>
      </c>
      <c r="D397" s="23">
        <v>1</v>
      </c>
      <c r="E397" s="35"/>
      <c r="F397" s="26"/>
    </row>
    <row r="398" spans="1:6" ht="30" customHeight="1" x14ac:dyDescent="0.25">
      <c r="A398" s="23">
        <f t="shared" si="47"/>
        <v>51.600000000000009</v>
      </c>
      <c r="B398" s="37" t="s">
        <v>150</v>
      </c>
      <c r="C398" s="23" t="s">
        <v>86</v>
      </c>
      <c r="D398" s="23">
        <v>1</v>
      </c>
      <c r="E398" s="35"/>
      <c r="F398" s="26"/>
    </row>
    <row r="399" spans="1:6" ht="39.6" x14ac:dyDescent="0.25">
      <c r="A399" s="50">
        <f>A392+1</f>
        <v>52</v>
      </c>
      <c r="B399" s="51" t="s">
        <v>440</v>
      </c>
      <c r="C399" s="52"/>
      <c r="D399" s="52"/>
      <c r="E399" s="53"/>
      <c r="F399" s="54"/>
    </row>
    <row r="400" spans="1:6" ht="27.6" customHeight="1" x14ac:dyDescent="0.25">
      <c r="A400" s="23">
        <f t="shared" ref="A400:A405" si="48">A399+0.1</f>
        <v>52.1</v>
      </c>
      <c r="B400" s="37" t="s">
        <v>350</v>
      </c>
      <c r="C400" s="23" t="s">
        <v>86</v>
      </c>
      <c r="D400" s="23">
        <v>1</v>
      </c>
      <c r="E400" s="35"/>
      <c r="F400" s="26"/>
    </row>
    <row r="401" spans="1:6" ht="39.6" x14ac:dyDescent="0.25">
      <c r="A401" s="23">
        <f t="shared" si="48"/>
        <v>52.2</v>
      </c>
      <c r="B401" s="37" t="s">
        <v>437</v>
      </c>
      <c r="C401" s="23" t="s">
        <v>86</v>
      </c>
      <c r="D401" s="23">
        <v>1</v>
      </c>
      <c r="E401" s="35"/>
      <c r="F401" s="26"/>
    </row>
    <row r="402" spans="1:6" ht="39.6" x14ac:dyDescent="0.25">
      <c r="A402" s="23">
        <f t="shared" si="48"/>
        <v>52.300000000000004</v>
      </c>
      <c r="B402" s="37" t="s">
        <v>147</v>
      </c>
      <c r="C402" s="23" t="s">
        <v>86</v>
      </c>
      <c r="D402" s="23">
        <v>1</v>
      </c>
      <c r="E402" s="35"/>
      <c r="F402" s="26"/>
    </row>
    <row r="403" spans="1:6" ht="33" customHeight="1" x14ac:dyDescent="0.25">
      <c r="A403" s="23">
        <f t="shared" si="48"/>
        <v>52.400000000000006</v>
      </c>
      <c r="B403" s="37" t="s">
        <v>148</v>
      </c>
      <c r="C403" s="23" t="s">
        <v>86</v>
      </c>
      <c r="D403" s="23">
        <v>1</v>
      </c>
      <c r="E403" s="35"/>
      <c r="F403" s="26"/>
    </row>
    <row r="404" spans="1:6" ht="34.950000000000003" customHeight="1" x14ac:dyDescent="0.25">
      <c r="A404" s="23">
        <f t="shared" si="48"/>
        <v>52.500000000000007</v>
      </c>
      <c r="B404" s="37" t="s">
        <v>149</v>
      </c>
      <c r="C404" s="23" t="s">
        <v>86</v>
      </c>
      <c r="D404" s="23">
        <v>1</v>
      </c>
      <c r="E404" s="35"/>
      <c r="F404" s="26"/>
    </row>
    <row r="405" spans="1:6" ht="23.4" customHeight="1" x14ac:dyDescent="0.25">
      <c r="A405" s="23">
        <f t="shared" si="48"/>
        <v>52.600000000000009</v>
      </c>
      <c r="B405" s="37" t="s">
        <v>150</v>
      </c>
      <c r="C405" s="23" t="s">
        <v>86</v>
      </c>
      <c r="D405" s="23">
        <v>1</v>
      </c>
      <c r="E405" s="35"/>
      <c r="F405" s="26"/>
    </row>
    <row r="406" spans="1:6" ht="30.6" customHeight="1" x14ac:dyDescent="0.25">
      <c r="A406" s="23"/>
      <c r="B406" s="24" t="s">
        <v>82</v>
      </c>
      <c r="C406" s="23"/>
      <c r="D406" s="23"/>
      <c r="E406" s="25"/>
      <c r="F406" s="26"/>
    </row>
    <row r="407" spans="1:6" ht="26.4" x14ac:dyDescent="0.25">
      <c r="A407" s="66" t="s">
        <v>2</v>
      </c>
      <c r="B407" s="66" t="s">
        <v>11</v>
      </c>
      <c r="C407" s="66" t="s">
        <v>0</v>
      </c>
      <c r="D407" s="66" t="s">
        <v>51</v>
      </c>
      <c r="E407" s="67" t="s">
        <v>24</v>
      </c>
      <c r="F407" s="67" t="s">
        <v>58</v>
      </c>
    </row>
    <row r="408" spans="1:6" ht="27.6" customHeight="1" x14ac:dyDescent="0.25">
      <c r="A408" s="23"/>
      <c r="B408" s="24" t="s">
        <v>41</v>
      </c>
      <c r="C408" s="23"/>
      <c r="D408" s="23"/>
      <c r="E408" s="25"/>
      <c r="F408" s="26"/>
    </row>
    <row r="409" spans="1:6" ht="39.6" x14ac:dyDescent="0.25">
      <c r="A409" s="50">
        <f>A399+1</f>
        <v>53</v>
      </c>
      <c r="B409" s="51" t="s">
        <v>441</v>
      </c>
      <c r="C409" s="52"/>
      <c r="D409" s="52"/>
      <c r="E409" s="60"/>
      <c r="F409" s="54"/>
    </row>
    <row r="410" spans="1:6" ht="24.6" customHeight="1" x14ac:dyDescent="0.25">
      <c r="A410" s="23">
        <f t="shared" ref="A410:A415" si="49">A409+0.1</f>
        <v>53.1</v>
      </c>
      <c r="B410" s="37" t="s">
        <v>350</v>
      </c>
      <c r="C410" s="23" t="s">
        <v>86</v>
      </c>
      <c r="D410" s="23">
        <v>1</v>
      </c>
      <c r="E410" s="35"/>
      <c r="F410" s="26"/>
    </row>
    <row r="411" spans="1:6" ht="39.6" x14ac:dyDescent="0.25">
      <c r="A411" s="23">
        <f t="shared" si="49"/>
        <v>53.2</v>
      </c>
      <c r="B411" s="37" t="s">
        <v>442</v>
      </c>
      <c r="C411" s="23" t="s">
        <v>86</v>
      </c>
      <c r="D411" s="23">
        <v>1</v>
      </c>
      <c r="E411" s="35"/>
      <c r="F411" s="26"/>
    </row>
    <row r="412" spans="1:6" ht="39.6" x14ac:dyDescent="0.25">
      <c r="A412" s="23">
        <f t="shared" si="49"/>
        <v>53.300000000000004</v>
      </c>
      <c r="B412" s="37" t="s">
        <v>147</v>
      </c>
      <c r="C412" s="23" t="s">
        <v>86</v>
      </c>
      <c r="D412" s="23">
        <v>1</v>
      </c>
      <c r="E412" s="35"/>
      <c r="F412" s="26"/>
    </row>
    <row r="413" spans="1:6" ht="35.4" customHeight="1" x14ac:dyDescent="0.25">
      <c r="A413" s="23">
        <f t="shared" si="49"/>
        <v>53.400000000000006</v>
      </c>
      <c r="B413" s="37" t="s">
        <v>148</v>
      </c>
      <c r="C413" s="23" t="s">
        <v>86</v>
      </c>
      <c r="D413" s="23">
        <v>1</v>
      </c>
      <c r="E413" s="35"/>
      <c r="F413" s="26"/>
    </row>
    <row r="414" spans="1:6" ht="33.6" customHeight="1" x14ac:dyDescent="0.25">
      <c r="A414" s="23">
        <f t="shared" si="49"/>
        <v>53.500000000000007</v>
      </c>
      <c r="B414" s="37" t="s">
        <v>149</v>
      </c>
      <c r="C414" s="23" t="s">
        <v>86</v>
      </c>
      <c r="D414" s="23">
        <v>1</v>
      </c>
      <c r="E414" s="35"/>
      <c r="F414" s="26"/>
    </row>
    <row r="415" spans="1:6" ht="27" customHeight="1" x14ac:dyDescent="0.25">
      <c r="A415" s="23">
        <f t="shared" si="49"/>
        <v>53.600000000000009</v>
      </c>
      <c r="B415" s="37" t="s">
        <v>150</v>
      </c>
      <c r="C415" s="23" t="s">
        <v>86</v>
      </c>
      <c r="D415" s="23">
        <v>1</v>
      </c>
      <c r="E415" s="35"/>
      <c r="F415" s="26"/>
    </row>
    <row r="416" spans="1:6" ht="39.6" x14ac:dyDescent="0.25">
      <c r="A416" s="50">
        <f>A409+1</f>
        <v>54</v>
      </c>
      <c r="B416" s="51" t="s">
        <v>443</v>
      </c>
      <c r="C416" s="52"/>
      <c r="D416" s="52"/>
      <c r="E416" s="60"/>
      <c r="F416" s="54"/>
    </row>
    <row r="417" spans="1:6" ht="27" customHeight="1" x14ac:dyDescent="0.25">
      <c r="A417" s="23">
        <f t="shared" ref="A417:A422" si="50">A416+0.1</f>
        <v>54.1</v>
      </c>
      <c r="B417" s="37" t="s">
        <v>350</v>
      </c>
      <c r="C417" s="23" t="s">
        <v>86</v>
      </c>
      <c r="D417" s="23">
        <v>1</v>
      </c>
      <c r="E417" s="35"/>
      <c r="F417" s="26"/>
    </row>
    <row r="418" spans="1:6" ht="39.6" x14ac:dyDescent="0.25">
      <c r="A418" s="23">
        <f t="shared" si="50"/>
        <v>54.2</v>
      </c>
      <c r="B418" s="37" t="s">
        <v>442</v>
      </c>
      <c r="C418" s="23" t="s">
        <v>86</v>
      </c>
      <c r="D418" s="23">
        <v>1</v>
      </c>
      <c r="E418" s="35"/>
      <c r="F418" s="26"/>
    </row>
    <row r="419" spans="1:6" ht="39.6" x14ac:dyDescent="0.25">
      <c r="A419" s="23">
        <f t="shared" si="50"/>
        <v>54.300000000000004</v>
      </c>
      <c r="B419" s="37" t="s">
        <v>147</v>
      </c>
      <c r="C419" s="23" t="s">
        <v>86</v>
      </c>
      <c r="D419" s="23">
        <v>1</v>
      </c>
      <c r="E419" s="35"/>
      <c r="F419" s="26"/>
    </row>
    <row r="420" spans="1:6" ht="31.95" customHeight="1" x14ac:dyDescent="0.25">
      <c r="A420" s="23">
        <f t="shared" si="50"/>
        <v>54.400000000000006</v>
      </c>
      <c r="B420" s="37" t="s">
        <v>148</v>
      </c>
      <c r="C420" s="23" t="s">
        <v>86</v>
      </c>
      <c r="D420" s="23">
        <v>1</v>
      </c>
      <c r="E420" s="35"/>
      <c r="F420" s="26"/>
    </row>
    <row r="421" spans="1:6" ht="32.4" customHeight="1" x14ac:dyDescent="0.25">
      <c r="A421" s="23">
        <f t="shared" si="50"/>
        <v>54.500000000000007</v>
      </c>
      <c r="B421" s="37" t="s">
        <v>149</v>
      </c>
      <c r="C421" s="23" t="s">
        <v>86</v>
      </c>
      <c r="D421" s="23">
        <v>1</v>
      </c>
      <c r="E421" s="35"/>
      <c r="F421" s="26"/>
    </row>
    <row r="422" spans="1:6" ht="26.4" customHeight="1" x14ac:dyDescent="0.25">
      <c r="A422" s="23">
        <f t="shared" si="50"/>
        <v>54.600000000000009</v>
      </c>
      <c r="B422" s="37" t="s">
        <v>150</v>
      </c>
      <c r="C422" s="23" t="s">
        <v>86</v>
      </c>
      <c r="D422" s="23">
        <v>1</v>
      </c>
      <c r="E422" s="35"/>
      <c r="F422" s="26"/>
    </row>
    <row r="423" spans="1:6" ht="39.6" x14ac:dyDescent="0.25">
      <c r="A423" s="50">
        <f>A416+1</f>
        <v>55</v>
      </c>
      <c r="B423" s="51" t="s">
        <v>444</v>
      </c>
      <c r="C423" s="52"/>
      <c r="D423" s="52"/>
      <c r="E423" s="53"/>
      <c r="F423" s="54"/>
    </row>
    <row r="424" spans="1:6" ht="24.6" customHeight="1" x14ac:dyDescent="0.25">
      <c r="A424" s="23">
        <f t="shared" ref="A424:A429" si="51">A423+0.1</f>
        <v>55.1</v>
      </c>
      <c r="B424" s="37" t="s">
        <v>350</v>
      </c>
      <c r="C424" s="23" t="s">
        <v>86</v>
      </c>
      <c r="D424" s="23">
        <v>1</v>
      </c>
      <c r="E424" s="25"/>
      <c r="F424" s="26"/>
    </row>
    <row r="425" spans="1:6" ht="39.6" x14ac:dyDescent="0.25">
      <c r="A425" s="23">
        <f t="shared" si="51"/>
        <v>55.2</v>
      </c>
      <c r="B425" s="37" t="s">
        <v>442</v>
      </c>
      <c r="C425" s="23" t="s">
        <v>86</v>
      </c>
      <c r="D425" s="23">
        <v>1</v>
      </c>
      <c r="E425" s="35"/>
      <c r="F425" s="26"/>
    </row>
    <row r="426" spans="1:6" ht="43.2" customHeight="1" x14ac:dyDescent="0.25">
      <c r="A426" s="23">
        <f t="shared" si="51"/>
        <v>55.300000000000004</v>
      </c>
      <c r="B426" s="37" t="s">
        <v>147</v>
      </c>
      <c r="C426" s="23" t="s">
        <v>86</v>
      </c>
      <c r="D426" s="23">
        <v>1</v>
      </c>
      <c r="E426" s="35"/>
      <c r="F426" s="26"/>
    </row>
    <row r="427" spans="1:6" ht="36.6" customHeight="1" x14ac:dyDescent="0.25">
      <c r="A427" s="23">
        <f t="shared" si="51"/>
        <v>55.400000000000006</v>
      </c>
      <c r="B427" s="37" t="s">
        <v>148</v>
      </c>
      <c r="C427" s="23" t="s">
        <v>86</v>
      </c>
      <c r="D427" s="23">
        <v>1</v>
      </c>
      <c r="E427" s="35"/>
      <c r="F427" s="26"/>
    </row>
    <row r="428" spans="1:6" ht="26.4" x14ac:dyDescent="0.25">
      <c r="A428" s="23">
        <f t="shared" si="51"/>
        <v>55.500000000000007</v>
      </c>
      <c r="B428" s="37" t="s">
        <v>149</v>
      </c>
      <c r="C428" s="23" t="s">
        <v>86</v>
      </c>
      <c r="D428" s="23">
        <v>1</v>
      </c>
      <c r="E428" s="35"/>
      <c r="F428" s="26"/>
    </row>
    <row r="429" spans="1:6" ht="29.4" customHeight="1" x14ac:dyDescent="0.25">
      <c r="A429" s="23">
        <f t="shared" si="51"/>
        <v>55.600000000000009</v>
      </c>
      <c r="B429" s="37" t="s">
        <v>150</v>
      </c>
      <c r="C429" s="23" t="s">
        <v>86</v>
      </c>
      <c r="D429" s="23">
        <v>1</v>
      </c>
      <c r="E429" s="35"/>
      <c r="F429" s="26"/>
    </row>
    <row r="430" spans="1:6" ht="39.6" x14ac:dyDescent="0.25">
      <c r="A430" s="50">
        <f>A423+1</f>
        <v>56</v>
      </c>
      <c r="B430" s="51" t="s">
        <v>445</v>
      </c>
      <c r="C430" s="52"/>
      <c r="D430" s="52"/>
      <c r="E430" s="53"/>
      <c r="F430" s="54"/>
    </row>
    <row r="431" spans="1:6" ht="26.4" customHeight="1" x14ac:dyDescent="0.25">
      <c r="A431" s="23">
        <f t="shared" ref="A431:A436" si="52">A430+0.1</f>
        <v>56.1</v>
      </c>
      <c r="B431" s="37" t="s">
        <v>350</v>
      </c>
      <c r="C431" s="23" t="s">
        <v>86</v>
      </c>
      <c r="D431" s="23">
        <v>1</v>
      </c>
      <c r="E431" s="35"/>
      <c r="F431" s="26"/>
    </row>
    <row r="432" spans="1:6" ht="39.6" x14ac:dyDescent="0.25">
      <c r="A432" s="23">
        <f t="shared" si="52"/>
        <v>56.2</v>
      </c>
      <c r="B432" s="37" t="s">
        <v>442</v>
      </c>
      <c r="C432" s="23" t="s">
        <v>86</v>
      </c>
      <c r="D432" s="23">
        <v>1</v>
      </c>
      <c r="E432" s="35"/>
      <c r="F432" s="26"/>
    </row>
    <row r="433" spans="1:6" ht="39.6" x14ac:dyDescent="0.25">
      <c r="A433" s="23">
        <f t="shared" si="52"/>
        <v>56.300000000000004</v>
      </c>
      <c r="B433" s="37" t="s">
        <v>147</v>
      </c>
      <c r="C433" s="23" t="s">
        <v>86</v>
      </c>
      <c r="D433" s="23">
        <v>1</v>
      </c>
      <c r="E433" s="35"/>
      <c r="F433" s="26"/>
    </row>
    <row r="434" spans="1:6" ht="34.950000000000003" customHeight="1" x14ac:dyDescent="0.25">
      <c r="A434" s="23">
        <f t="shared" si="52"/>
        <v>56.400000000000006</v>
      </c>
      <c r="B434" s="37" t="s">
        <v>148</v>
      </c>
      <c r="C434" s="23" t="s">
        <v>86</v>
      </c>
      <c r="D434" s="23">
        <v>1</v>
      </c>
      <c r="E434" s="35"/>
      <c r="F434" s="26"/>
    </row>
    <row r="435" spans="1:6" ht="26.4" x14ac:dyDescent="0.25">
      <c r="A435" s="23">
        <f t="shared" si="52"/>
        <v>56.500000000000007</v>
      </c>
      <c r="B435" s="37" t="s">
        <v>149</v>
      </c>
      <c r="C435" s="23" t="s">
        <v>86</v>
      </c>
      <c r="D435" s="23">
        <v>1</v>
      </c>
      <c r="E435" s="35"/>
      <c r="F435" s="26"/>
    </row>
    <row r="436" spans="1:6" ht="24" customHeight="1" x14ac:dyDescent="0.25">
      <c r="A436" s="23">
        <f t="shared" si="52"/>
        <v>56.600000000000009</v>
      </c>
      <c r="B436" s="37" t="s">
        <v>150</v>
      </c>
      <c r="C436" s="23" t="s">
        <v>86</v>
      </c>
      <c r="D436" s="23">
        <v>1</v>
      </c>
      <c r="E436" s="35"/>
      <c r="F436" s="26"/>
    </row>
    <row r="437" spans="1:6" ht="29.4" customHeight="1" x14ac:dyDescent="0.25">
      <c r="A437" s="23"/>
      <c r="B437" s="24" t="s">
        <v>82</v>
      </c>
      <c r="C437" s="23"/>
      <c r="D437" s="23"/>
      <c r="E437" s="25"/>
      <c r="F437" s="26"/>
    </row>
    <row r="438" spans="1:6" ht="26.4" x14ac:dyDescent="0.25">
      <c r="A438" s="66" t="s">
        <v>2</v>
      </c>
      <c r="B438" s="66" t="s">
        <v>11</v>
      </c>
      <c r="C438" s="66" t="s">
        <v>0</v>
      </c>
      <c r="D438" s="66" t="s">
        <v>51</v>
      </c>
      <c r="E438" s="67" t="s">
        <v>24</v>
      </c>
      <c r="F438" s="67" t="s">
        <v>58</v>
      </c>
    </row>
    <row r="439" spans="1:6" ht="26.4" customHeight="1" x14ac:dyDescent="0.25">
      <c r="A439" s="23"/>
      <c r="B439" s="24" t="s">
        <v>41</v>
      </c>
      <c r="C439" s="23"/>
      <c r="D439" s="23"/>
      <c r="E439" s="25"/>
      <c r="F439" s="26"/>
    </row>
    <row r="440" spans="1:6" ht="39.6" x14ac:dyDescent="0.25">
      <c r="A440" s="50">
        <f>A430+1</f>
        <v>57</v>
      </c>
      <c r="B440" s="51" t="s">
        <v>446</v>
      </c>
      <c r="C440" s="52"/>
      <c r="D440" s="52"/>
      <c r="E440" s="60"/>
      <c r="F440" s="54"/>
    </row>
    <row r="441" spans="1:6" ht="27.6" customHeight="1" x14ac:dyDescent="0.25">
      <c r="A441" s="23">
        <f t="shared" ref="A441:A446" si="53">A440+0.1</f>
        <v>57.1</v>
      </c>
      <c r="B441" s="37" t="s">
        <v>350</v>
      </c>
      <c r="C441" s="23" t="s">
        <v>86</v>
      </c>
      <c r="D441" s="23">
        <v>1</v>
      </c>
      <c r="E441" s="35"/>
      <c r="F441" s="26"/>
    </row>
    <row r="442" spans="1:6" ht="39.6" x14ac:dyDescent="0.25">
      <c r="A442" s="23">
        <f t="shared" si="53"/>
        <v>57.2</v>
      </c>
      <c r="B442" s="37" t="s">
        <v>442</v>
      </c>
      <c r="C442" s="23" t="s">
        <v>86</v>
      </c>
      <c r="D442" s="23">
        <v>1</v>
      </c>
      <c r="E442" s="35"/>
      <c r="F442" s="26"/>
    </row>
    <row r="443" spans="1:6" ht="44.4" customHeight="1" x14ac:dyDescent="0.25">
      <c r="A443" s="23">
        <f t="shared" si="53"/>
        <v>57.300000000000004</v>
      </c>
      <c r="B443" s="37" t="s">
        <v>147</v>
      </c>
      <c r="C443" s="23" t="s">
        <v>86</v>
      </c>
      <c r="D443" s="23">
        <v>1</v>
      </c>
      <c r="E443" s="35"/>
      <c r="F443" s="26"/>
    </row>
    <row r="444" spans="1:6" ht="31.2" customHeight="1" x14ac:dyDescent="0.25">
      <c r="A444" s="23">
        <f t="shared" si="53"/>
        <v>57.400000000000006</v>
      </c>
      <c r="B444" s="37" t="s">
        <v>148</v>
      </c>
      <c r="C444" s="23" t="s">
        <v>86</v>
      </c>
      <c r="D444" s="23">
        <v>1</v>
      </c>
      <c r="E444" s="35"/>
      <c r="F444" s="26"/>
    </row>
    <row r="445" spans="1:6" ht="32.4" customHeight="1" x14ac:dyDescent="0.25">
      <c r="A445" s="23">
        <f t="shared" si="53"/>
        <v>57.500000000000007</v>
      </c>
      <c r="B445" s="37" t="s">
        <v>149</v>
      </c>
      <c r="C445" s="23" t="s">
        <v>86</v>
      </c>
      <c r="D445" s="23">
        <v>1</v>
      </c>
      <c r="E445" s="25"/>
      <c r="F445" s="26"/>
    </row>
    <row r="446" spans="1:6" ht="31.2" customHeight="1" x14ac:dyDescent="0.25">
      <c r="A446" s="23">
        <f t="shared" si="53"/>
        <v>57.600000000000009</v>
      </c>
      <c r="B446" s="37" t="s">
        <v>150</v>
      </c>
      <c r="C446" s="23" t="s">
        <v>86</v>
      </c>
      <c r="D446" s="23">
        <v>1</v>
      </c>
      <c r="E446" s="35"/>
      <c r="F446" s="26"/>
    </row>
    <row r="447" spans="1:6" ht="39.6" x14ac:dyDescent="0.25">
      <c r="A447" s="50">
        <f>A440+1</f>
        <v>58</v>
      </c>
      <c r="B447" s="51" t="s">
        <v>447</v>
      </c>
      <c r="C447" s="52"/>
      <c r="D447" s="52"/>
      <c r="E447" s="53"/>
      <c r="F447" s="54"/>
    </row>
    <row r="448" spans="1:6" ht="28.95" customHeight="1" x14ac:dyDescent="0.25">
      <c r="A448" s="23">
        <f t="shared" ref="A448:A453" si="54">A447+0.1</f>
        <v>58.1</v>
      </c>
      <c r="B448" s="37" t="s">
        <v>350</v>
      </c>
      <c r="C448" s="23" t="s">
        <v>86</v>
      </c>
      <c r="D448" s="23">
        <v>1</v>
      </c>
      <c r="E448" s="35"/>
      <c r="F448" s="26"/>
    </row>
    <row r="449" spans="1:6" ht="39.6" x14ac:dyDescent="0.25">
      <c r="A449" s="23">
        <f t="shared" si="54"/>
        <v>58.2</v>
      </c>
      <c r="B449" s="37" t="s">
        <v>442</v>
      </c>
      <c r="C449" s="23" t="s">
        <v>86</v>
      </c>
      <c r="D449" s="23">
        <v>1</v>
      </c>
      <c r="E449" s="35"/>
      <c r="F449" s="26"/>
    </row>
    <row r="450" spans="1:6" ht="39.6" x14ac:dyDescent="0.25">
      <c r="A450" s="23">
        <f t="shared" si="54"/>
        <v>58.300000000000004</v>
      </c>
      <c r="B450" s="37" t="s">
        <v>147</v>
      </c>
      <c r="C450" s="23" t="s">
        <v>86</v>
      </c>
      <c r="D450" s="23">
        <v>1</v>
      </c>
      <c r="E450" s="35"/>
      <c r="F450" s="26"/>
    </row>
    <row r="451" spans="1:6" ht="33.6" customHeight="1" x14ac:dyDescent="0.25">
      <c r="A451" s="23">
        <f t="shared" si="54"/>
        <v>58.400000000000006</v>
      </c>
      <c r="B451" s="37" t="s">
        <v>148</v>
      </c>
      <c r="C451" s="23" t="s">
        <v>86</v>
      </c>
      <c r="D451" s="23">
        <v>1</v>
      </c>
      <c r="E451" s="35"/>
      <c r="F451" s="26"/>
    </row>
    <row r="452" spans="1:6" ht="33" customHeight="1" x14ac:dyDescent="0.25">
      <c r="A452" s="23">
        <f t="shared" si="54"/>
        <v>58.500000000000007</v>
      </c>
      <c r="B452" s="37" t="s">
        <v>149</v>
      </c>
      <c r="C452" s="23" t="s">
        <v>86</v>
      </c>
      <c r="D452" s="23">
        <v>1</v>
      </c>
      <c r="E452" s="35"/>
      <c r="F452" s="26"/>
    </row>
    <row r="453" spans="1:6" ht="28.2" customHeight="1" x14ac:dyDescent="0.25">
      <c r="A453" s="23">
        <f t="shared" si="54"/>
        <v>58.600000000000009</v>
      </c>
      <c r="B453" s="37" t="s">
        <v>150</v>
      </c>
      <c r="C453" s="23" t="s">
        <v>86</v>
      </c>
      <c r="D453" s="23">
        <v>1</v>
      </c>
      <c r="E453" s="35"/>
      <c r="F453" s="26"/>
    </row>
    <row r="454" spans="1:6" ht="39.6" x14ac:dyDescent="0.25">
      <c r="A454" s="50">
        <f>A447+1</f>
        <v>59</v>
      </c>
      <c r="B454" s="51" t="s">
        <v>448</v>
      </c>
      <c r="C454" s="52"/>
      <c r="D454" s="52"/>
      <c r="E454" s="53"/>
      <c r="F454" s="54"/>
    </row>
    <row r="455" spans="1:6" ht="27" customHeight="1" x14ac:dyDescent="0.25">
      <c r="A455" s="23">
        <f t="shared" ref="A455:A460" si="55">A454+0.1</f>
        <v>59.1</v>
      </c>
      <c r="B455" s="37" t="s">
        <v>350</v>
      </c>
      <c r="C455" s="23" t="s">
        <v>86</v>
      </c>
      <c r="D455" s="23">
        <v>1</v>
      </c>
      <c r="E455" s="35"/>
      <c r="F455" s="26"/>
    </row>
    <row r="456" spans="1:6" ht="39.6" x14ac:dyDescent="0.25">
      <c r="A456" s="23">
        <f t="shared" si="55"/>
        <v>59.2</v>
      </c>
      <c r="B456" s="37" t="s">
        <v>442</v>
      </c>
      <c r="C456" s="23" t="s">
        <v>86</v>
      </c>
      <c r="D456" s="23">
        <v>1</v>
      </c>
      <c r="E456" s="35"/>
      <c r="F456" s="26"/>
    </row>
    <row r="457" spans="1:6" ht="39.6" x14ac:dyDescent="0.25">
      <c r="A457" s="23">
        <f t="shared" si="55"/>
        <v>59.300000000000004</v>
      </c>
      <c r="B457" s="37" t="s">
        <v>147</v>
      </c>
      <c r="C457" s="23" t="s">
        <v>86</v>
      </c>
      <c r="D457" s="23">
        <v>1</v>
      </c>
      <c r="E457" s="35"/>
      <c r="F457" s="26"/>
    </row>
    <row r="458" spans="1:6" ht="31.95" customHeight="1" x14ac:dyDescent="0.25">
      <c r="A458" s="23">
        <f t="shared" si="55"/>
        <v>59.400000000000006</v>
      </c>
      <c r="B458" s="37" t="s">
        <v>148</v>
      </c>
      <c r="C458" s="23" t="s">
        <v>86</v>
      </c>
      <c r="D458" s="23">
        <v>1</v>
      </c>
      <c r="E458" s="35"/>
      <c r="F458" s="26"/>
    </row>
    <row r="459" spans="1:6" ht="29.4" customHeight="1" x14ac:dyDescent="0.25">
      <c r="A459" s="23">
        <f t="shared" si="55"/>
        <v>59.500000000000007</v>
      </c>
      <c r="B459" s="37" t="s">
        <v>149</v>
      </c>
      <c r="C459" s="23" t="s">
        <v>86</v>
      </c>
      <c r="D459" s="23">
        <v>1</v>
      </c>
      <c r="E459" s="35"/>
      <c r="F459" s="26"/>
    </row>
    <row r="460" spans="1:6" ht="18.600000000000001" customHeight="1" x14ac:dyDescent="0.25">
      <c r="A460" s="23">
        <f t="shared" si="55"/>
        <v>59.600000000000009</v>
      </c>
      <c r="B460" s="37" t="s">
        <v>150</v>
      </c>
      <c r="C460" s="23" t="s">
        <v>86</v>
      </c>
      <c r="D460" s="23">
        <v>1</v>
      </c>
      <c r="E460" s="35"/>
      <c r="F460" s="26"/>
    </row>
    <row r="461" spans="1:6" ht="25.95" customHeight="1" x14ac:dyDescent="0.25">
      <c r="A461" s="23"/>
      <c r="B461" s="24" t="s">
        <v>82</v>
      </c>
      <c r="C461" s="23"/>
      <c r="D461" s="23"/>
      <c r="E461" s="25"/>
      <c r="F461" s="26"/>
    </row>
    <row r="462" spans="1:6" ht="26.4" x14ac:dyDescent="0.25">
      <c r="A462" s="66" t="s">
        <v>2</v>
      </c>
      <c r="B462" s="66" t="s">
        <v>11</v>
      </c>
      <c r="C462" s="66" t="s">
        <v>0</v>
      </c>
      <c r="D462" s="66" t="s">
        <v>51</v>
      </c>
      <c r="E462" s="67" t="s">
        <v>24</v>
      </c>
      <c r="F462" s="67" t="s">
        <v>58</v>
      </c>
    </row>
    <row r="463" spans="1:6" ht="27.6" customHeight="1" x14ac:dyDescent="0.25">
      <c r="A463" s="23"/>
      <c r="B463" s="24" t="s">
        <v>41</v>
      </c>
      <c r="C463" s="23"/>
      <c r="D463" s="23"/>
      <c r="E463" s="25"/>
      <c r="F463" s="26"/>
    </row>
    <row r="464" spans="1:6" ht="39.6" x14ac:dyDescent="0.25">
      <c r="A464" s="50">
        <f>A454+1</f>
        <v>60</v>
      </c>
      <c r="B464" s="51" t="s">
        <v>449</v>
      </c>
      <c r="C464" s="52"/>
      <c r="D464" s="52"/>
      <c r="E464" s="60"/>
      <c r="F464" s="54"/>
    </row>
    <row r="465" spans="1:6" ht="31.95" customHeight="1" x14ac:dyDescent="0.25">
      <c r="A465" s="23">
        <f t="shared" ref="A465:A470" si="56">A464+0.1</f>
        <v>60.1</v>
      </c>
      <c r="B465" s="37" t="s">
        <v>350</v>
      </c>
      <c r="C465" s="23" t="s">
        <v>86</v>
      </c>
      <c r="D465" s="23">
        <v>1</v>
      </c>
      <c r="E465" s="35"/>
      <c r="F465" s="26"/>
    </row>
    <row r="466" spans="1:6" ht="39.6" x14ac:dyDescent="0.25">
      <c r="A466" s="23">
        <f t="shared" si="56"/>
        <v>60.2</v>
      </c>
      <c r="B466" s="37" t="s">
        <v>442</v>
      </c>
      <c r="C466" s="23" t="s">
        <v>86</v>
      </c>
      <c r="D466" s="23">
        <v>1</v>
      </c>
      <c r="E466" s="35"/>
      <c r="F466" s="26"/>
    </row>
    <row r="467" spans="1:6" ht="39.6" x14ac:dyDescent="0.25">
      <c r="A467" s="23">
        <f t="shared" si="56"/>
        <v>60.300000000000004</v>
      </c>
      <c r="B467" s="37" t="s">
        <v>147</v>
      </c>
      <c r="C467" s="23" t="s">
        <v>86</v>
      </c>
      <c r="D467" s="23">
        <v>1</v>
      </c>
      <c r="E467" s="35"/>
      <c r="F467" s="26"/>
    </row>
    <row r="468" spans="1:6" ht="34.200000000000003" customHeight="1" x14ac:dyDescent="0.25">
      <c r="A468" s="23">
        <f t="shared" si="56"/>
        <v>60.400000000000006</v>
      </c>
      <c r="B468" s="37" t="s">
        <v>148</v>
      </c>
      <c r="C468" s="23" t="s">
        <v>86</v>
      </c>
      <c r="D468" s="23">
        <v>1</v>
      </c>
      <c r="E468" s="35"/>
      <c r="F468" s="26"/>
    </row>
    <row r="469" spans="1:6" ht="33" customHeight="1" x14ac:dyDescent="0.25">
      <c r="A469" s="23">
        <f t="shared" si="56"/>
        <v>60.500000000000007</v>
      </c>
      <c r="B469" s="37" t="s">
        <v>149</v>
      </c>
      <c r="C469" s="23" t="s">
        <v>86</v>
      </c>
      <c r="D469" s="23">
        <v>1</v>
      </c>
      <c r="E469" s="35"/>
      <c r="F469" s="26"/>
    </row>
    <row r="470" spans="1:6" ht="24.6" customHeight="1" x14ac:dyDescent="0.25">
      <c r="A470" s="23">
        <f t="shared" si="56"/>
        <v>60.600000000000009</v>
      </c>
      <c r="B470" s="37" t="s">
        <v>150</v>
      </c>
      <c r="C470" s="23" t="s">
        <v>86</v>
      </c>
      <c r="D470" s="23">
        <v>1</v>
      </c>
      <c r="E470" s="35"/>
      <c r="F470" s="26"/>
    </row>
    <row r="471" spans="1:6" ht="39.6" x14ac:dyDescent="0.25">
      <c r="A471" s="50">
        <f>A464+1</f>
        <v>61</v>
      </c>
      <c r="B471" s="51" t="s">
        <v>450</v>
      </c>
      <c r="C471" s="52"/>
      <c r="D471" s="52"/>
      <c r="E471" s="53"/>
      <c r="F471" s="54"/>
    </row>
    <row r="472" spans="1:6" ht="26.4" customHeight="1" x14ac:dyDescent="0.25">
      <c r="A472" s="23">
        <f t="shared" ref="A472:A477" si="57">A471+0.1</f>
        <v>61.1</v>
      </c>
      <c r="B472" s="37" t="s">
        <v>350</v>
      </c>
      <c r="C472" s="23" t="s">
        <v>86</v>
      </c>
      <c r="D472" s="23">
        <v>1</v>
      </c>
      <c r="E472" s="35"/>
      <c r="F472" s="26"/>
    </row>
    <row r="473" spans="1:6" ht="39.6" x14ac:dyDescent="0.25">
      <c r="A473" s="23">
        <f t="shared" si="57"/>
        <v>61.2</v>
      </c>
      <c r="B473" s="37" t="s">
        <v>442</v>
      </c>
      <c r="C473" s="23" t="s">
        <v>86</v>
      </c>
      <c r="D473" s="23">
        <v>1</v>
      </c>
      <c r="E473" s="35"/>
      <c r="F473" s="26"/>
    </row>
    <row r="474" spans="1:6" ht="45.6" customHeight="1" x14ac:dyDescent="0.25">
      <c r="A474" s="23">
        <f t="shared" si="57"/>
        <v>61.300000000000004</v>
      </c>
      <c r="B474" s="37" t="s">
        <v>147</v>
      </c>
      <c r="C474" s="23" t="s">
        <v>86</v>
      </c>
      <c r="D474" s="23">
        <v>1</v>
      </c>
      <c r="E474" s="35"/>
      <c r="F474" s="26"/>
    </row>
    <row r="475" spans="1:6" ht="30.6" customHeight="1" x14ac:dyDescent="0.25">
      <c r="A475" s="23">
        <f t="shared" si="57"/>
        <v>61.400000000000006</v>
      </c>
      <c r="B475" s="37" t="s">
        <v>148</v>
      </c>
      <c r="C475" s="23" t="s">
        <v>86</v>
      </c>
      <c r="D475" s="23">
        <v>1</v>
      </c>
      <c r="E475" s="35"/>
      <c r="F475" s="26"/>
    </row>
    <row r="476" spans="1:6" ht="33" customHeight="1" x14ac:dyDescent="0.25">
      <c r="A476" s="23">
        <f t="shared" si="57"/>
        <v>61.500000000000007</v>
      </c>
      <c r="B476" s="37" t="s">
        <v>149</v>
      </c>
      <c r="C476" s="23" t="s">
        <v>86</v>
      </c>
      <c r="D476" s="23">
        <v>1</v>
      </c>
      <c r="E476" s="35"/>
      <c r="F476" s="26"/>
    </row>
    <row r="477" spans="1:6" ht="34.200000000000003" customHeight="1" x14ac:dyDescent="0.25">
      <c r="A477" s="23">
        <f t="shared" si="57"/>
        <v>61.600000000000009</v>
      </c>
      <c r="B477" s="37" t="s">
        <v>150</v>
      </c>
      <c r="C477" s="23" t="s">
        <v>86</v>
      </c>
      <c r="D477" s="23">
        <v>1</v>
      </c>
      <c r="E477" s="35"/>
      <c r="F477" s="26"/>
    </row>
    <row r="478" spans="1:6" ht="39.6" x14ac:dyDescent="0.25">
      <c r="A478" s="50">
        <f>A471+1</f>
        <v>62</v>
      </c>
      <c r="B478" s="51" t="s">
        <v>451</v>
      </c>
      <c r="C478" s="52"/>
      <c r="D478" s="52"/>
      <c r="E478" s="53"/>
      <c r="F478" s="54"/>
    </row>
    <row r="479" spans="1:6" ht="28.95" customHeight="1" x14ac:dyDescent="0.25">
      <c r="A479" s="23">
        <f t="shared" ref="A479:A484" si="58">A478+0.1</f>
        <v>62.1</v>
      </c>
      <c r="B479" s="37" t="s">
        <v>350</v>
      </c>
      <c r="C479" s="23" t="s">
        <v>86</v>
      </c>
      <c r="D479" s="23">
        <v>1</v>
      </c>
      <c r="E479" s="35"/>
      <c r="F479" s="26"/>
    </row>
    <row r="480" spans="1:6" ht="39.6" x14ac:dyDescent="0.25">
      <c r="A480" s="23">
        <f t="shared" si="58"/>
        <v>62.2</v>
      </c>
      <c r="B480" s="37" t="s">
        <v>442</v>
      </c>
      <c r="C480" s="23" t="s">
        <v>86</v>
      </c>
      <c r="D480" s="23">
        <v>1</v>
      </c>
      <c r="E480" s="35"/>
      <c r="F480" s="26"/>
    </row>
    <row r="481" spans="1:6" ht="39.6" x14ac:dyDescent="0.25">
      <c r="A481" s="23">
        <f t="shared" si="58"/>
        <v>62.300000000000004</v>
      </c>
      <c r="B481" s="37" t="s">
        <v>147</v>
      </c>
      <c r="C481" s="23" t="s">
        <v>86</v>
      </c>
      <c r="D481" s="23">
        <v>1</v>
      </c>
      <c r="E481" s="35"/>
      <c r="F481" s="26"/>
    </row>
    <row r="482" spans="1:6" ht="33.6" customHeight="1" x14ac:dyDescent="0.25">
      <c r="A482" s="23">
        <f t="shared" si="58"/>
        <v>62.400000000000006</v>
      </c>
      <c r="B482" s="37" t="s">
        <v>148</v>
      </c>
      <c r="C482" s="23" t="s">
        <v>86</v>
      </c>
      <c r="D482" s="23">
        <v>1</v>
      </c>
      <c r="E482" s="35"/>
      <c r="F482" s="26"/>
    </row>
    <row r="483" spans="1:6" ht="31.2" customHeight="1" x14ac:dyDescent="0.25">
      <c r="A483" s="23">
        <f t="shared" si="58"/>
        <v>62.500000000000007</v>
      </c>
      <c r="B483" s="37" t="s">
        <v>149</v>
      </c>
      <c r="C483" s="23" t="s">
        <v>86</v>
      </c>
      <c r="D483" s="23">
        <v>1</v>
      </c>
      <c r="E483" s="35"/>
      <c r="F483" s="26"/>
    </row>
    <row r="484" spans="1:6" ht="24.6" customHeight="1" x14ac:dyDescent="0.25">
      <c r="A484" s="23">
        <f t="shared" si="58"/>
        <v>62.600000000000009</v>
      </c>
      <c r="B484" s="37" t="s">
        <v>150</v>
      </c>
      <c r="C484" s="23" t="s">
        <v>86</v>
      </c>
      <c r="D484" s="23">
        <v>1</v>
      </c>
      <c r="E484" s="35"/>
      <c r="F484" s="26"/>
    </row>
    <row r="485" spans="1:6" ht="34.200000000000003" customHeight="1" x14ac:dyDescent="0.25">
      <c r="A485" s="23"/>
      <c r="B485" s="24" t="s">
        <v>82</v>
      </c>
      <c r="C485" s="23"/>
      <c r="D485" s="23"/>
      <c r="E485" s="25"/>
      <c r="F485" s="26"/>
    </row>
    <row r="486" spans="1:6" ht="26.4" x14ac:dyDescent="0.25">
      <c r="A486" s="66" t="s">
        <v>2</v>
      </c>
      <c r="B486" s="66" t="s">
        <v>11</v>
      </c>
      <c r="C486" s="66" t="s">
        <v>0</v>
      </c>
      <c r="D486" s="66" t="s">
        <v>51</v>
      </c>
      <c r="E486" s="67" t="s">
        <v>24</v>
      </c>
      <c r="F486" s="67" t="s">
        <v>58</v>
      </c>
    </row>
    <row r="487" spans="1:6" ht="24.6" customHeight="1" x14ac:dyDescent="0.25">
      <c r="A487" s="23"/>
      <c r="B487" s="24" t="s">
        <v>41</v>
      </c>
      <c r="C487" s="23"/>
      <c r="D487" s="23"/>
      <c r="E487" s="25"/>
      <c r="F487" s="26"/>
    </row>
    <row r="488" spans="1:6" ht="39.6" x14ac:dyDescent="0.25">
      <c r="A488" s="69" t="s">
        <v>1025</v>
      </c>
      <c r="B488" s="51" t="s">
        <v>452</v>
      </c>
      <c r="C488" s="52"/>
      <c r="D488" s="52"/>
      <c r="E488" s="60"/>
      <c r="F488" s="54"/>
    </row>
    <row r="489" spans="1:6" ht="25.95" customHeight="1" x14ac:dyDescent="0.25">
      <c r="A489" s="23">
        <f t="shared" ref="A489:A494" si="59">A488+0.1</f>
        <v>63.1</v>
      </c>
      <c r="B489" s="37" t="s">
        <v>350</v>
      </c>
      <c r="C489" s="23" t="s">
        <v>86</v>
      </c>
      <c r="D489" s="23">
        <v>1</v>
      </c>
      <c r="E489" s="35"/>
      <c r="F489" s="26"/>
    </row>
    <row r="490" spans="1:6" ht="39.6" x14ac:dyDescent="0.25">
      <c r="A490" s="23">
        <f t="shared" si="59"/>
        <v>63.2</v>
      </c>
      <c r="B490" s="37" t="s">
        <v>442</v>
      </c>
      <c r="C490" s="23" t="s">
        <v>86</v>
      </c>
      <c r="D490" s="23">
        <v>1</v>
      </c>
      <c r="E490" s="35"/>
      <c r="F490" s="26"/>
    </row>
    <row r="491" spans="1:6" ht="45" customHeight="1" x14ac:dyDescent="0.25">
      <c r="A491" s="23">
        <f t="shared" si="59"/>
        <v>63.300000000000004</v>
      </c>
      <c r="B491" s="37" t="s">
        <v>147</v>
      </c>
      <c r="C491" s="23" t="s">
        <v>86</v>
      </c>
      <c r="D491" s="23">
        <v>1</v>
      </c>
      <c r="E491" s="35"/>
      <c r="F491" s="26"/>
    </row>
    <row r="492" spans="1:6" ht="31.2" customHeight="1" x14ac:dyDescent="0.25">
      <c r="A492" s="23">
        <f t="shared" si="59"/>
        <v>63.400000000000006</v>
      </c>
      <c r="B492" s="37" t="s">
        <v>148</v>
      </c>
      <c r="C492" s="23" t="s">
        <v>86</v>
      </c>
      <c r="D492" s="23">
        <v>1</v>
      </c>
      <c r="E492" s="35"/>
      <c r="F492" s="26"/>
    </row>
    <row r="493" spans="1:6" ht="31.2" customHeight="1" x14ac:dyDescent="0.25">
      <c r="A493" s="23">
        <f t="shared" si="59"/>
        <v>63.500000000000007</v>
      </c>
      <c r="B493" s="37" t="s">
        <v>149</v>
      </c>
      <c r="C493" s="23" t="s">
        <v>86</v>
      </c>
      <c r="D493" s="23">
        <v>1</v>
      </c>
      <c r="E493" s="35"/>
      <c r="F493" s="26"/>
    </row>
    <row r="494" spans="1:6" ht="29.4" customHeight="1" x14ac:dyDescent="0.25">
      <c r="A494" s="23">
        <f t="shared" si="59"/>
        <v>63.600000000000009</v>
      </c>
      <c r="B494" s="37" t="s">
        <v>150</v>
      </c>
      <c r="C494" s="23" t="s">
        <v>86</v>
      </c>
      <c r="D494" s="23">
        <v>1</v>
      </c>
      <c r="E494" s="35"/>
      <c r="F494" s="26"/>
    </row>
    <row r="495" spans="1:6" ht="39.6" x14ac:dyDescent="0.25">
      <c r="A495" s="50">
        <f>A488+1</f>
        <v>64</v>
      </c>
      <c r="B495" s="51" t="s">
        <v>453</v>
      </c>
      <c r="C495" s="52"/>
      <c r="D495" s="52"/>
      <c r="E495" s="53"/>
      <c r="F495" s="54"/>
    </row>
    <row r="496" spans="1:6" ht="27.6" customHeight="1" x14ac:dyDescent="0.25">
      <c r="A496" s="23">
        <f t="shared" ref="A496:A501" si="60">A495+0.1</f>
        <v>64.099999999999994</v>
      </c>
      <c r="B496" s="37" t="s">
        <v>350</v>
      </c>
      <c r="C496" s="23" t="s">
        <v>86</v>
      </c>
      <c r="D496" s="23">
        <v>1</v>
      </c>
      <c r="E496" s="35"/>
      <c r="F496" s="26"/>
    </row>
    <row r="497" spans="1:6" ht="39.6" x14ac:dyDescent="0.25">
      <c r="A497" s="23">
        <f t="shared" si="60"/>
        <v>64.199999999999989</v>
      </c>
      <c r="B497" s="37" t="s">
        <v>442</v>
      </c>
      <c r="C497" s="23" t="s">
        <v>86</v>
      </c>
      <c r="D497" s="23">
        <v>1</v>
      </c>
      <c r="E497" s="35"/>
      <c r="F497" s="26"/>
    </row>
    <row r="498" spans="1:6" ht="39.6" x14ac:dyDescent="0.25">
      <c r="A498" s="23">
        <f t="shared" si="60"/>
        <v>64.299999999999983</v>
      </c>
      <c r="B498" s="37" t="s">
        <v>147</v>
      </c>
      <c r="C498" s="23" t="s">
        <v>86</v>
      </c>
      <c r="D498" s="23">
        <v>1</v>
      </c>
      <c r="E498" s="35"/>
      <c r="F498" s="26"/>
    </row>
    <row r="499" spans="1:6" ht="26.4" x14ac:dyDescent="0.25">
      <c r="A499" s="23">
        <f t="shared" si="60"/>
        <v>64.399999999999977</v>
      </c>
      <c r="B499" s="37" t="s">
        <v>148</v>
      </c>
      <c r="C499" s="23" t="s">
        <v>86</v>
      </c>
      <c r="D499" s="23">
        <v>1</v>
      </c>
      <c r="E499" s="35"/>
      <c r="F499" s="26"/>
    </row>
    <row r="500" spans="1:6" ht="30.6" customHeight="1" x14ac:dyDescent="0.25">
      <c r="A500" s="23">
        <f t="shared" si="60"/>
        <v>64.499999999999972</v>
      </c>
      <c r="B500" s="37" t="s">
        <v>149</v>
      </c>
      <c r="C500" s="23" t="s">
        <v>86</v>
      </c>
      <c r="D500" s="23">
        <v>1</v>
      </c>
      <c r="E500" s="35"/>
      <c r="F500" s="26"/>
    </row>
    <row r="501" spans="1:6" ht="31.2" customHeight="1" x14ac:dyDescent="0.25">
      <c r="A501" s="23">
        <f t="shared" si="60"/>
        <v>64.599999999999966</v>
      </c>
      <c r="B501" s="37" t="s">
        <v>150</v>
      </c>
      <c r="C501" s="23" t="s">
        <v>86</v>
      </c>
      <c r="D501" s="23">
        <v>1</v>
      </c>
      <c r="E501" s="35"/>
      <c r="F501" s="26"/>
    </row>
    <row r="502" spans="1:6" ht="39.6" x14ac:dyDescent="0.25">
      <c r="A502" s="50">
        <f>A495+1</f>
        <v>65</v>
      </c>
      <c r="B502" s="51" t="s">
        <v>454</v>
      </c>
      <c r="C502" s="52"/>
      <c r="D502" s="52"/>
      <c r="E502" s="53"/>
      <c r="F502" s="54"/>
    </row>
    <row r="503" spans="1:6" ht="30.6" customHeight="1" x14ac:dyDescent="0.25">
      <c r="A503" s="23">
        <f t="shared" ref="A503:A508" si="61">A502+0.1</f>
        <v>65.099999999999994</v>
      </c>
      <c r="B503" s="37" t="s">
        <v>350</v>
      </c>
      <c r="C503" s="23" t="s">
        <v>86</v>
      </c>
      <c r="D503" s="23">
        <v>1</v>
      </c>
      <c r="E503" s="35"/>
      <c r="F503" s="26"/>
    </row>
    <row r="504" spans="1:6" ht="39.6" x14ac:dyDescent="0.25">
      <c r="A504" s="23">
        <f t="shared" si="61"/>
        <v>65.199999999999989</v>
      </c>
      <c r="B504" s="37" t="s">
        <v>442</v>
      </c>
      <c r="C504" s="23" t="s">
        <v>86</v>
      </c>
      <c r="D504" s="23">
        <v>1</v>
      </c>
      <c r="E504" s="35"/>
      <c r="F504" s="26"/>
    </row>
    <row r="505" spans="1:6" ht="39.6" x14ac:dyDescent="0.25">
      <c r="A505" s="23">
        <f t="shared" si="61"/>
        <v>65.299999999999983</v>
      </c>
      <c r="B505" s="37" t="s">
        <v>147</v>
      </c>
      <c r="C505" s="23" t="s">
        <v>86</v>
      </c>
      <c r="D505" s="23">
        <v>1</v>
      </c>
      <c r="E505" s="35"/>
      <c r="F505" s="26"/>
    </row>
    <row r="506" spans="1:6" ht="34.200000000000003" customHeight="1" x14ac:dyDescent="0.25">
      <c r="A506" s="23">
        <f t="shared" si="61"/>
        <v>65.399999999999977</v>
      </c>
      <c r="B506" s="37" t="s">
        <v>148</v>
      </c>
      <c r="C506" s="23" t="s">
        <v>86</v>
      </c>
      <c r="D506" s="23">
        <v>1</v>
      </c>
      <c r="E506" s="35"/>
      <c r="F506" s="26"/>
    </row>
    <row r="507" spans="1:6" ht="33" customHeight="1" x14ac:dyDescent="0.25">
      <c r="A507" s="23">
        <f t="shared" si="61"/>
        <v>65.499999999999972</v>
      </c>
      <c r="B507" s="37" t="s">
        <v>149</v>
      </c>
      <c r="C507" s="23" t="s">
        <v>86</v>
      </c>
      <c r="D507" s="23">
        <v>1</v>
      </c>
      <c r="E507" s="35"/>
      <c r="F507" s="26"/>
    </row>
    <row r="508" spans="1:6" ht="24" customHeight="1" x14ac:dyDescent="0.25">
      <c r="A508" s="23">
        <f t="shared" si="61"/>
        <v>65.599999999999966</v>
      </c>
      <c r="B508" s="37" t="s">
        <v>150</v>
      </c>
      <c r="C508" s="23" t="s">
        <v>86</v>
      </c>
      <c r="D508" s="23">
        <v>1</v>
      </c>
      <c r="E508" s="35"/>
      <c r="F508" s="26"/>
    </row>
    <row r="509" spans="1:6" ht="25.2" customHeight="1" x14ac:dyDescent="0.25">
      <c r="A509" s="23"/>
      <c r="B509" s="24" t="s">
        <v>82</v>
      </c>
      <c r="C509" s="23"/>
      <c r="D509" s="23"/>
      <c r="E509" s="25"/>
      <c r="F509" s="26">
        <f>SUM(F487:F508)</f>
        <v>0</v>
      </c>
    </row>
    <row r="510" spans="1:6" ht="26.4" x14ac:dyDescent="0.25">
      <c r="A510" s="66" t="s">
        <v>2</v>
      </c>
      <c r="B510" s="66" t="s">
        <v>11</v>
      </c>
      <c r="C510" s="66" t="s">
        <v>0</v>
      </c>
      <c r="D510" s="66" t="s">
        <v>51</v>
      </c>
      <c r="E510" s="67" t="s">
        <v>24</v>
      </c>
      <c r="F510" s="67" t="s">
        <v>58</v>
      </c>
    </row>
    <row r="511" spans="1:6" ht="29.4" customHeight="1" x14ac:dyDescent="0.25">
      <c r="A511" s="23"/>
      <c r="B511" s="24" t="s">
        <v>41</v>
      </c>
      <c r="C511" s="23"/>
      <c r="D511" s="23"/>
      <c r="E511" s="25"/>
      <c r="F511" s="26">
        <f>F509</f>
        <v>0</v>
      </c>
    </row>
    <row r="512" spans="1:6" ht="39.6" x14ac:dyDescent="0.25">
      <c r="A512" s="50">
        <f>A502+1</f>
        <v>66</v>
      </c>
      <c r="B512" s="51" t="s">
        <v>455</v>
      </c>
      <c r="C512" s="52"/>
      <c r="D512" s="52"/>
      <c r="E512" s="60"/>
      <c r="F512" s="54"/>
    </row>
    <row r="513" spans="1:6" ht="26.4" customHeight="1" x14ac:dyDescent="0.25">
      <c r="A513" s="23">
        <f t="shared" ref="A513:A518" si="62">A512+0.1</f>
        <v>66.099999999999994</v>
      </c>
      <c r="B513" s="37" t="s">
        <v>350</v>
      </c>
      <c r="C513" s="23" t="s">
        <v>86</v>
      </c>
      <c r="D513" s="23">
        <v>1</v>
      </c>
      <c r="E513" s="35"/>
      <c r="F513" s="26"/>
    </row>
    <row r="514" spans="1:6" ht="39.6" x14ac:dyDescent="0.25">
      <c r="A514" s="23">
        <f t="shared" si="62"/>
        <v>66.199999999999989</v>
      </c>
      <c r="B514" s="37" t="s">
        <v>442</v>
      </c>
      <c r="C514" s="23" t="s">
        <v>86</v>
      </c>
      <c r="D514" s="23">
        <v>1</v>
      </c>
      <c r="E514" s="35"/>
      <c r="F514" s="26">
        <f t="shared" ref="F514:F518" si="63">D514*E514</f>
        <v>0</v>
      </c>
    </row>
    <row r="515" spans="1:6" ht="39.6" x14ac:dyDescent="0.25">
      <c r="A515" s="23">
        <f t="shared" si="62"/>
        <v>66.299999999999983</v>
      </c>
      <c r="B515" s="37" t="s">
        <v>147</v>
      </c>
      <c r="C515" s="23" t="s">
        <v>86</v>
      </c>
      <c r="D515" s="23">
        <v>1</v>
      </c>
      <c r="E515" s="35"/>
      <c r="F515" s="26">
        <f t="shared" si="63"/>
        <v>0</v>
      </c>
    </row>
    <row r="516" spans="1:6" ht="33.6" customHeight="1" x14ac:dyDescent="0.25">
      <c r="A516" s="23">
        <f t="shared" si="62"/>
        <v>66.399999999999977</v>
      </c>
      <c r="B516" s="37" t="s">
        <v>148</v>
      </c>
      <c r="C516" s="23" t="s">
        <v>86</v>
      </c>
      <c r="D516" s="23">
        <v>1</v>
      </c>
      <c r="E516" s="35"/>
      <c r="F516" s="26">
        <f t="shared" si="63"/>
        <v>0</v>
      </c>
    </row>
    <row r="517" spans="1:6" ht="31.95" customHeight="1" x14ac:dyDescent="0.25">
      <c r="A517" s="23">
        <f t="shared" si="62"/>
        <v>66.499999999999972</v>
      </c>
      <c r="B517" s="37" t="s">
        <v>149</v>
      </c>
      <c r="C517" s="23" t="s">
        <v>86</v>
      </c>
      <c r="D517" s="23">
        <v>1</v>
      </c>
      <c r="E517" s="35"/>
      <c r="F517" s="26">
        <f t="shared" si="63"/>
        <v>0</v>
      </c>
    </row>
    <row r="518" spans="1:6" ht="28.2" customHeight="1" x14ac:dyDescent="0.25">
      <c r="A518" s="23">
        <f t="shared" si="62"/>
        <v>66.599999999999966</v>
      </c>
      <c r="B518" s="37" t="s">
        <v>150</v>
      </c>
      <c r="C518" s="23" t="s">
        <v>86</v>
      </c>
      <c r="D518" s="23">
        <v>1</v>
      </c>
      <c r="E518" s="35"/>
      <c r="F518" s="26">
        <f t="shared" si="63"/>
        <v>0</v>
      </c>
    </row>
    <row r="519" spans="1:6" ht="39.6" x14ac:dyDescent="0.25">
      <c r="A519" s="50">
        <f>A512+1</f>
        <v>67</v>
      </c>
      <c r="B519" s="51" t="s">
        <v>456</v>
      </c>
      <c r="C519" s="52"/>
      <c r="D519" s="52"/>
      <c r="E519" s="53"/>
      <c r="F519" s="54"/>
    </row>
    <row r="520" spans="1:6" ht="25.2" customHeight="1" x14ac:dyDescent="0.25">
      <c r="A520" s="23">
        <f t="shared" ref="A520:A525" si="64">A519+0.1</f>
        <v>67.099999999999994</v>
      </c>
      <c r="B520" s="37" t="s">
        <v>350</v>
      </c>
      <c r="C520" s="23" t="s">
        <v>86</v>
      </c>
      <c r="D520" s="23">
        <v>1</v>
      </c>
      <c r="E520" s="35"/>
      <c r="F520" s="26"/>
    </row>
    <row r="521" spans="1:6" ht="39.6" x14ac:dyDescent="0.25">
      <c r="A521" s="23">
        <f t="shared" si="64"/>
        <v>67.199999999999989</v>
      </c>
      <c r="B521" s="37" t="s">
        <v>442</v>
      </c>
      <c r="C521" s="23" t="s">
        <v>86</v>
      </c>
      <c r="D521" s="23">
        <v>1</v>
      </c>
      <c r="E521" s="35"/>
      <c r="F521" s="26"/>
    </row>
    <row r="522" spans="1:6" ht="46.2" customHeight="1" x14ac:dyDescent="0.25">
      <c r="A522" s="23">
        <f t="shared" si="64"/>
        <v>67.299999999999983</v>
      </c>
      <c r="B522" s="37" t="s">
        <v>147</v>
      </c>
      <c r="C522" s="23" t="s">
        <v>86</v>
      </c>
      <c r="D522" s="23">
        <v>1</v>
      </c>
      <c r="E522" s="35"/>
      <c r="F522" s="26"/>
    </row>
    <row r="523" spans="1:6" ht="34.200000000000003" customHeight="1" x14ac:dyDescent="0.25">
      <c r="A523" s="23">
        <f t="shared" si="64"/>
        <v>67.399999999999977</v>
      </c>
      <c r="B523" s="37" t="s">
        <v>148</v>
      </c>
      <c r="C523" s="23" t="s">
        <v>86</v>
      </c>
      <c r="D523" s="23">
        <v>1</v>
      </c>
      <c r="E523" s="35"/>
      <c r="F523" s="26"/>
    </row>
    <row r="524" spans="1:6" ht="26.4" x14ac:dyDescent="0.25">
      <c r="A524" s="23">
        <f t="shared" si="64"/>
        <v>67.499999999999972</v>
      </c>
      <c r="B524" s="37" t="s">
        <v>149</v>
      </c>
      <c r="C524" s="23" t="s">
        <v>86</v>
      </c>
      <c r="D524" s="23">
        <v>1</v>
      </c>
      <c r="E524" s="35"/>
      <c r="F524" s="26"/>
    </row>
    <row r="525" spans="1:6" ht="31.2" customHeight="1" x14ac:dyDescent="0.25">
      <c r="A525" s="23">
        <f t="shared" si="64"/>
        <v>67.599999999999966</v>
      </c>
      <c r="B525" s="37" t="s">
        <v>150</v>
      </c>
      <c r="C525" s="23" t="s">
        <v>86</v>
      </c>
      <c r="D525" s="23">
        <v>1</v>
      </c>
      <c r="E525" s="35"/>
      <c r="F525" s="26"/>
    </row>
    <row r="526" spans="1:6" ht="39.6" x14ac:dyDescent="0.25">
      <c r="A526" s="50">
        <f>A519+1</f>
        <v>68</v>
      </c>
      <c r="B526" s="51" t="s">
        <v>457</v>
      </c>
      <c r="C526" s="52"/>
      <c r="D526" s="52"/>
      <c r="E526" s="53"/>
      <c r="F526" s="54"/>
    </row>
    <row r="527" spans="1:6" ht="28.2" customHeight="1" x14ac:dyDescent="0.25">
      <c r="A527" s="23">
        <f t="shared" ref="A527:A532" si="65">A526+0.1</f>
        <v>68.099999999999994</v>
      </c>
      <c r="B527" s="37" t="s">
        <v>350</v>
      </c>
      <c r="C527" s="23" t="s">
        <v>86</v>
      </c>
      <c r="D527" s="23">
        <v>1</v>
      </c>
      <c r="E527" s="35"/>
      <c r="F527" s="26"/>
    </row>
    <row r="528" spans="1:6" ht="39.6" x14ac:dyDescent="0.25">
      <c r="A528" s="23">
        <f t="shared" si="65"/>
        <v>68.199999999999989</v>
      </c>
      <c r="B528" s="37" t="s">
        <v>442</v>
      </c>
      <c r="C528" s="23" t="s">
        <v>86</v>
      </c>
      <c r="D528" s="23">
        <v>1</v>
      </c>
      <c r="E528" s="35"/>
      <c r="F528" s="26"/>
    </row>
    <row r="529" spans="1:6" ht="43.2" customHeight="1" x14ac:dyDescent="0.25">
      <c r="A529" s="23">
        <f t="shared" si="65"/>
        <v>68.299999999999983</v>
      </c>
      <c r="B529" s="37" t="s">
        <v>147</v>
      </c>
      <c r="C529" s="23" t="s">
        <v>86</v>
      </c>
      <c r="D529" s="23">
        <v>1</v>
      </c>
      <c r="E529" s="35"/>
      <c r="F529" s="26"/>
    </row>
    <row r="530" spans="1:6" ht="31.95" customHeight="1" x14ac:dyDescent="0.25">
      <c r="A530" s="23">
        <f t="shared" si="65"/>
        <v>68.399999999999977</v>
      </c>
      <c r="B530" s="37" t="s">
        <v>148</v>
      </c>
      <c r="C530" s="23" t="s">
        <v>86</v>
      </c>
      <c r="D530" s="23">
        <v>1</v>
      </c>
      <c r="E530" s="35"/>
      <c r="F530" s="26"/>
    </row>
    <row r="531" spans="1:6" ht="33" customHeight="1" x14ac:dyDescent="0.25">
      <c r="A531" s="23">
        <f t="shared" si="65"/>
        <v>68.499999999999972</v>
      </c>
      <c r="B531" s="37" t="s">
        <v>149</v>
      </c>
      <c r="C531" s="23" t="s">
        <v>86</v>
      </c>
      <c r="D531" s="23">
        <v>1</v>
      </c>
      <c r="E531" s="35"/>
      <c r="F531" s="26"/>
    </row>
    <row r="532" spans="1:6" ht="22.95" customHeight="1" x14ac:dyDescent="0.25">
      <c r="A532" s="23">
        <f t="shared" si="65"/>
        <v>68.599999999999966</v>
      </c>
      <c r="B532" s="37" t="s">
        <v>150</v>
      </c>
      <c r="C532" s="23" t="s">
        <v>86</v>
      </c>
      <c r="D532" s="23">
        <v>1</v>
      </c>
      <c r="E532" s="35"/>
      <c r="F532" s="26"/>
    </row>
    <row r="533" spans="1:6" ht="27.6" customHeight="1" x14ac:dyDescent="0.25">
      <c r="A533" s="23"/>
      <c r="B533" s="24" t="s">
        <v>82</v>
      </c>
      <c r="C533" s="23"/>
      <c r="D533" s="23"/>
      <c r="E533" s="25"/>
      <c r="F533" s="26"/>
    </row>
    <row r="534" spans="1:6" ht="26.4" x14ac:dyDescent="0.25">
      <c r="A534" s="66" t="s">
        <v>2</v>
      </c>
      <c r="B534" s="66" t="s">
        <v>11</v>
      </c>
      <c r="C534" s="66" t="s">
        <v>0</v>
      </c>
      <c r="D534" s="66" t="s">
        <v>51</v>
      </c>
      <c r="E534" s="67" t="s">
        <v>24</v>
      </c>
      <c r="F534" s="67" t="s">
        <v>58</v>
      </c>
    </row>
    <row r="535" spans="1:6" ht="28.2" customHeight="1" x14ac:dyDescent="0.25">
      <c r="A535" s="23"/>
      <c r="B535" s="24" t="s">
        <v>41</v>
      </c>
      <c r="C535" s="23"/>
      <c r="D535" s="23"/>
      <c r="E535" s="25"/>
      <c r="F535" s="26"/>
    </row>
    <row r="536" spans="1:6" ht="39.6" x14ac:dyDescent="0.25">
      <c r="A536" s="50">
        <f>A526+1</f>
        <v>69</v>
      </c>
      <c r="B536" s="51" t="s">
        <v>458</v>
      </c>
      <c r="C536" s="52"/>
      <c r="D536" s="52"/>
      <c r="E536" s="60"/>
      <c r="F536" s="54"/>
    </row>
    <row r="537" spans="1:6" ht="27" customHeight="1" x14ac:dyDescent="0.25">
      <c r="A537" s="23">
        <f t="shared" ref="A537:A542" si="66">A536+0.1</f>
        <v>69.099999999999994</v>
      </c>
      <c r="B537" s="37" t="s">
        <v>350</v>
      </c>
      <c r="C537" s="23" t="s">
        <v>86</v>
      </c>
      <c r="D537" s="23">
        <v>1</v>
      </c>
      <c r="E537" s="31"/>
      <c r="F537" s="26"/>
    </row>
    <row r="538" spans="1:6" ht="39.6" x14ac:dyDescent="0.25">
      <c r="A538" s="23">
        <f t="shared" si="66"/>
        <v>69.199999999999989</v>
      </c>
      <c r="B538" s="37" t="s">
        <v>383</v>
      </c>
      <c r="C538" s="23" t="s">
        <v>86</v>
      </c>
      <c r="D538" s="23">
        <v>1</v>
      </c>
      <c r="E538" s="31"/>
      <c r="F538" s="26"/>
    </row>
    <row r="539" spans="1:6" ht="45.6" customHeight="1" x14ac:dyDescent="0.25">
      <c r="A539" s="23">
        <f t="shared" si="66"/>
        <v>69.299999999999983</v>
      </c>
      <c r="B539" s="37" t="s">
        <v>147</v>
      </c>
      <c r="C539" s="23" t="s">
        <v>86</v>
      </c>
      <c r="D539" s="23">
        <v>1</v>
      </c>
      <c r="E539" s="35"/>
      <c r="F539" s="26"/>
    </row>
    <row r="540" spans="1:6" ht="31.95" customHeight="1" x14ac:dyDescent="0.25">
      <c r="A540" s="23">
        <f t="shared" si="66"/>
        <v>69.399999999999977</v>
      </c>
      <c r="B540" s="37" t="s">
        <v>148</v>
      </c>
      <c r="C540" s="23" t="s">
        <v>86</v>
      </c>
      <c r="D540" s="23">
        <v>1</v>
      </c>
      <c r="E540" s="35"/>
      <c r="F540" s="26"/>
    </row>
    <row r="541" spans="1:6" ht="31.95" customHeight="1" x14ac:dyDescent="0.25">
      <c r="A541" s="23">
        <f t="shared" si="66"/>
        <v>69.499999999999972</v>
      </c>
      <c r="B541" s="37" t="s">
        <v>149</v>
      </c>
      <c r="C541" s="23" t="s">
        <v>86</v>
      </c>
      <c r="D541" s="23">
        <v>1</v>
      </c>
      <c r="E541" s="35"/>
      <c r="F541" s="26"/>
    </row>
    <row r="542" spans="1:6" ht="28.95" customHeight="1" x14ac:dyDescent="0.25">
      <c r="A542" s="23">
        <f t="shared" si="66"/>
        <v>69.599999999999966</v>
      </c>
      <c r="B542" s="37" t="s">
        <v>150</v>
      </c>
      <c r="C542" s="23" t="s">
        <v>86</v>
      </c>
      <c r="D542" s="23">
        <v>1</v>
      </c>
      <c r="E542" s="35"/>
      <c r="F542" s="26"/>
    </row>
    <row r="543" spans="1:6" ht="39.6" x14ac:dyDescent="0.25">
      <c r="A543" s="50">
        <f>A536+1</f>
        <v>70</v>
      </c>
      <c r="B543" s="51" t="s">
        <v>459</v>
      </c>
      <c r="C543" s="52"/>
      <c r="D543" s="52"/>
      <c r="E543" s="53"/>
      <c r="F543" s="54"/>
    </row>
    <row r="544" spans="1:6" ht="25.95" customHeight="1" x14ac:dyDescent="0.25">
      <c r="A544" s="23">
        <f t="shared" ref="A544:A549" si="67">A543+0.1</f>
        <v>70.099999999999994</v>
      </c>
      <c r="B544" s="37" t="s">
        <v>350</v>
      </c>
      <c r="C544" s="23" t="s">
        <v>86</v>
      </c>
      <c r="D544" s="23">
        <v>1</v>
      </c>
      <c r="E544" s="35"/>
      <c r="F544" s="26"/>
    </row>
    <row r="545" spans="1:6" ht="39.6" x14ac:dyDescent="0.25">
      <c r="A545" s="23">
        <f t="shared" si="67"/>
        <v>70.199999999999989</v>
      </c>
      <c r="B545" s="37" t="s">
        <v>383</v>
      </c>
      <c r="C545" s="23" t="s">
        <v>86</v>
      </c>
      <c r="D545" s="23">
        <v>1</v>
      </c>
      <c r="E545" s="35"/>
      <c r="F545" s="26"/>
    </row>
    <row r="546" spans="1:6" ht="46.95" customHeight="1" x14ac:dyDescent="0.25">
      <c r="A546" s="23">
        <f t="shared" si="67"/>
        <v>70.299999999999983</v>
      </c>
      <c r="B546" s="37" t="s">
        <v>147</v>
      </c>
      <c r="C546" s="23" t="s">
        <v>86</v>
      </c>
      <c r="D546" s="23">
        <v>1</v>
      </c>
      <c r="E546" s="35"/>
      <c r="F546" s="26"/>
    </row>
    <row r="547" spans="1:6" ht="33.6" customHeight="1" x14ac:dyDescent="0.25">
      <c r="A547" s="23">
        <f t="shared" si="67"/>
        <v>70.399999999999977</v>
      </c>
      <c r="B547" s="37" t="s">
        <v>148</v>
      </c>
      <c r="C547" s="23" t="s">
        <v>86</v>
      </c>
      <c r="D547" s="23">
        <v>1</v>
      </c>
      <c r="E547" s="35"/>
      <c r="F547" s="26"/>
    </row>
    <row r="548" spans="1:6" ht="36" customHeight="1" x14ac:dyDescent="0.25">
      <c r="A548" s="23">
        <f t="shared" si="67"/>
        <v>70.499999999999972</v>
      </c>
      <c r="B548" s="37" t="s">
        <v>149</v>
      </c>
      <c r="C548" s="23" t="s">
        <v>86</v>
      </c>
      <c r="D548" s="23">
        <v>1</v>
      </c>
      <c r="E548" s="35"/>
      <c r="F548" s="26"/>
    </row>
    <row r="549" spans="1:6" ht="30.6" customHeight="1" x14ac:dyDescent="0.25">
      <c r="A549" s="23">
        <f t="shared" si="67"/>
        <v>70.599999999999966</v>
      </c>
      <c r="B549" s="37" t="s">
        <v>150</v>
      </c>
      <c r="C549" s="23" t="s">
        <v>86</v>
      </c>
      <c r="D549" s="23">
        <v>1</v>
      </c>
      <c r="E549" s="35"/>
      <c r="F549" s="26"/>
    </row>
    <row r="550" spans="1:6" ht="39.6" x14ac:dyDescent="0.25">
      <c r="A550" s="50">
        <f>A543+1</f>
        <v>71</v>
      </c>
      <c r="B550" s="51" t="s">
        <v>460</v>
      </c>
      <c r="C550" s="52"/>
      <c r="D550" s="52"/>
      <c r="E550" s="53"/>
      <c r="F550" s="54"/>
    </row>
    <row r="551" spans="1:6" ht="28.2" customHeight="1" x14ac:dyDescent="0.25">
      <c r="A551" s="23">
        <f t="shared" ref="A551:A556" si="68">A550+0.1</f>
        <v>71.099999999999994</v>
      </c>
      <c r="B551" s="37" t="s">
        <v>350</v>
      </c>
      <c r="C551" s="23" t="s">
        <v>86</v>
      </c>
      <c r="D551" s="23">
        <v>1</v>
      </c>
      <c r="E551" s="35"/>
      <c r="F551" s="26"/>
    </row>
    <row r="552" spans="1:6" ht="39.6" x14ac:dyDescent="0.25">
      <c r="A552" s="23">
        <f t="shared" si="68"/>
        <v>71.199999999999989</v>
      </c>
      <c r="B552" s="37" t="s">
        <v>383</v>
      </c>
      <c r="C552" s="23" t="s">
        <v>86</v>
      </c>
      <c r="D552" s="23">
        <v>1</v>
      </c>
      <c r="E552" s="35"/>
      <c r="F552" s="26"/>
    </row>
    <row r="553" spans="1:6" ht="45" customHeight="1" x14ac:dyDescent="0.25">
      <c r="A553" s="23">
        <f t="shared" si="68"/>
        <v>71.299999999999983</v>
      </c>
      <c r="B553" s="37" t="s">
        <v>147</v>
      </c>
      <c r="C553" s="23" t="s">
        <v>86</v>
      </c>
      <c r="D553" s="23">
        <v>1</v>
      </c>
      <c r="E553" s="35"/>
      <c r="F553" s="26"/>
    </row>
    <row r="554" spans="1:6" ht="34.200000000000003" customHeight="1" x14ac:dyDescent="0.25">
      <c r="A554" s="23">
        <f t="shared" si="68"/>
        <v>71.399999999999977</v>
      </c>
      <c r="B554" s="37" t="s">
        <v>148</v>
      </c>
      <c r="C554" s="23" t="s">
        <v>86</v>
      </c>
      <c r="D554" s="23">
        <v>1</v>
      </c>
      <c r="E554" s="35"/>
      <c r="F554" s="26"/>
    </row>
    <row r="555" spans="1:6" ht="33.6" customHeight="1" x14ac:dyDescent="0.25">
      <c r="A555" s="23">
        <f t="shared" si="68"/>
        <v>71.499999999999972</v>
      </c>
      <c r="B555" s="37" t="s">
        <v>149</v>
      </c>
      <c r="C555" s="23" t="s">
        <v>86</v>
      </c>
      <c r="D555" s="23">
        <v>1</v>
      </c>
      <c r="E555" s="35"/>
      <c r="F555" s="26"/>
    </row>
    <row r="556" spans="1:6" ht="21" customHeight="1" x14ac:dyDescent="0.25">
      <c r="A556" s="23">
        <f t="shared" si="68"/>
        <v>71.599999999999966</v>
      </c>
      <c r="B556" s="37" t="s">
        <v>150</v>
      </c>
      <c r="C556" s="23" t="s">
        <v>86</v>
      </c>
      <c r="D556" s="23">
        <v>1</v>
      </c>
      <c r="E556" s="35"/>
      <c r="F556" s="26"/>
    </row>
    <row r="557" spans="1:6" ht="26.4" customHeight="1" x14ac:dyDescent="0.25">
      <c r="A557" s="12"/>
      <c r="B557" s="24" t="s">
        <v>82</v>
      </c>
      <c r="C557" s="23"/>
      <c r="D557" s="23"/>
      <c r="E557" s="25"/>
      <c r="F557" s="17"/>
    </row>
    <row r="558" spans="1:6" ht="26.4" x14ac:dyDescent="0.25">
      <c r="A558" s="66" t="s">
        <v>2</v>
      </c>
      <c r="B558" s="66" t="s">
        <v>11</v>
      </c>
      <c r="C558" s="66" t="s">
        <v>0</v>
      </c>
      <c r="D558" s="66" t="s">
        <v>51</v>
      </c>
      <c r="E558" s="67" t="s">
        <v>24</v>
      </c>
      <c r="F558" s="67" t="s">
        <v>58</v>
      </c>
    </row>
    <row r="559" spans="1:6" x14ac:dyDescent="0.25">
      <c r="A559" s="23"/>
      <c r="B559" s="24" t="s">
        <v>41</v>
      </c>
      <c r="C559" s="23"/>
      <c r="D559" s="23"/>
      <c r="E559" s="25"/>
      <c r="F559" s="26"/>
    </row>
    <row r="560" spans="1:6" ht="39.6" x14ac:dyDescent="0.25">
      <c r="A560" s="50">
        <f>A550+1</f>
        <v>72</v>
      </c>
      <c r="B560" s="51" t="s">
        <v>461</v>
      </c>
      <c r="C560" s="52"/>
      <c r="D560" s="52"/>
      <c r="E560" s="53"/>
      <c r="F560" s="54"/>
    </row>
    <row r="561" spans="1:6" x14ac:dyDescent="0.25">
      <c r="A561" s="23">
        <f t="shared" ref="A561:A566" si="69">A560+0.1</f>
        <v>72.099999999999994</v>
      </c>
      <c r="B561" s="37" t="s">
        <v>350</v>
      </c>
      <c r="C561" s="23" t="s">
        <v>86</v>
      </c>
      <c r="D561" s="23">
        <v>1</v>
      </c>
      <c r="E561" s="35"/>
      <c r="F561" s="26"/>
    </row>
    <row r="562" spans="1:6" ht="39.6" x14ac:dyDescent="0.25">
      <c r="A562" s="23">
        <f t="shared" si="69"/>
        <v>72.199999999999989</v>
      </c>
      <c r="B562" s="37" t="s">
        <v>383</v>
      </c>
      <c r="C562" s="23" t="s">
        <v>86</v>
      </c>
      <c r="D562" s="23">
        <v>1</v>
      </c>
      <c r="E562" s="35"/>
      <c r="F562" s="26"/>
    </row>
    <row r="563" spans="1:6" ht="46.2" customHeight="1" x14ac:dyDescent="0.25">
      <c r="A563" s="23">
        <f t="shared" si="69"/>
        <v>72.299999999999983</v>
      </c>
      <c r="B563" s="37" t="s">
        <v>147</v>
      </c>
      <c r="C563" s="23" t="s">
        <v>86</v>
      </c>
      <c r="D563" s="23">
        <v>1</v>
      </c>
      <c r="E563" s="35"/>
      <c r="F563" s="26"/>
    </row>
    <row r="564" spans="1:6" ht="36" customHeight="1" x14ac:dyDescent="0.25">
      <c r="A564" s="23">
        <f t="shared" si="69"/>
        <v>72.399999999999977</v>
      </c>
      <c r="B564" s="37" t="s">
        <v>148</v>
      </c>
      <c r="C564" s="23" t="s">
        <v>86</v>
      </c>
      <c r="D564" s="23">
        <v>1</v>
      </c>
      <c r="E564" s="35"/>
      <c r="F564" s="26"/>
    </row>
    <row r="565" spans="1:6" ht="31.95" customHeight="1" x14ac:dyDescent="0.25">
      <c r="A565" s="23">
        <f t="shared" si="69"/>
        <v>72.499999999999972</v>
      </c>
      <c r="B565" s="37" t="s">
        <v>149</v>
      </c>
      <c r="C565" s="23" t="s">
        <v>86</v>
      </c>
      <c r="D565" s="23">
        <v>1</v>
      </c>
      <c r="E565" s="35"/>
      <c r="F565" s="26"/>
    </row>
    <row r="566" spans="1:6" ht="28.95" customHeight="1" x14ac:dyDescent="0.25">
      <c r="A566" s="23">
        <f t="shared" si="69"/>
        <v>72.599999999999966</v>
      </c>
      <c r="B566" s="37" t="s">
        <v>150</v>
      </c>
      <c r="C566" s="23" t="s">
        <v>86</v>
      </c>
      <c r="D566" s="23">
        <v>1</v>
      </c>
      <c r="E566" s="35"/>
      <c r="F566" s="26"/>
    </row>
    <row r="567" spans="1:6" ht="39.6" x14ac:dyDescent="0.25">
      <c r="A567" s="50">
        <f>A560+1</f>
        <v>73</v>
      </c>
      <c r="B567" s="51" t="s">
        <v>462</v>
      </c>
      <c r="C567" s="52"/>
      <c r="D567" s="52"/>
      <c r="E567" s="53"/>
      <c r="F567" s="54"/>
    </row>
    <row r="568" spans="1:6" ht="27" customHeight="1" x14ac:dyDescent="0.25">
      <c r="A568" s="23">
        <f t="shared" ref="A568:A573" si="70">A567+0.1</f>
        <v>73.099999999999994</v>
      </c>
      <c r="B568" s="37" t="s">
        <v>350</v>
      </c>
      <c r="C568" s="23" t="s">
        <v>86</v>
      </c>
      <c r="D568" s="23">
        <v>1</v>
      </c>
      <c r="E568" s="25"/>
      <c r="F568" s="41"/>
    </row>
    <row r="569" spans="1:6" ht="39.6" x14ac:dyDescent="0.25">
      <c r="A569" s="23">
        <f t="shared" si="70"/>
        <v>73.199999999999989</v>
      </c>
      <c r="B569" s="37" t="s">
        <v>383</v>
      </c>
      <c r="C569" s="23" t="s">
        <v>86</v>
      </c>
      <c r="D569" s="23">
        <v>1</v>
      </c>
      <c r="E569" s="25"/>
      <c r="F569" s="41"/>
    </row>
    <row r="570" spans="1:6" ht="45" customHeight="1" x14ac:dyDescent="0.25">
      <c r="A570" s="23">
        <f t="shared" si="70"/>
        <v>73.299999999999983</v>
      </c>
      <c r="B570" s="37" t="s">
        <v>147</v>
      </c>
      <c r="C570" s="23" t="s">
        <v>86</v>
      </c>
      <c r="D570" s="23">
        <v>1</v>
      </c>
      <c r="E570" s="25"/>
      <c r="F570" s="41"/>
    </row>
    <row r="571" spans="1:6" ht="28.95" customHeight="1" x14ac:dyDescent="0.25">
      <c r="A571" s="23">
        <f t="shared" si="70"/>
        <v>73.399999999999977</v>
      </c>
      <c r="B571" s="37" t="s">
        <v>148</v>
      </c>
      <c r="C571" s="23" t="s">
        <v>86</v>
      </c>
      <c r="D571" s="23">
        <v>1</v>
      </c>
      <c r="E571" s="25"/>
      <c r="F571" s="41"/>
    </row>
    <row r="572" spans="1:6" ht="31.95" customHeight="1" x14ac:dyDescent="0.25">
      <c r="A572" s="23">
        <f t="shared" si="70"/>
        <v>73.499999999999972</v>
      </c>
      <c r="B572" s="37" t="s">
        <v>149</v>
      </c>
      <c r="C572" s="23" t="s">
        <v>86</v>
      </c>
      <c r="D572" s="23">
        <v>1</v>
      </c>
      <c r="E572" s="25"/>
      <c r="F572" s="41"/>
    </row>
    <row r="573" spans="1:6" ht="27.6" customHeight="1" x14ac:dyDescent="0.25">
      <c r="A573" s="23">
        <f t="shared" si="70"/>
        <v>73.599999999999966</v>
      </c>
      <c r="B573" s="37" t="s">
        <v>150</v>
      </c>
      <c r="C573" s="23" t="s">
        <v>86</v>
      </c>
      <c r="D573" s="23">
        <v>1</v>
      </c>
      <c r="E573" s="25"/>
      <c r="F573" s="41"/>
    </row>
    <row r="574" spans="1:6" ht="39.6" x14ac:dyDescent="0.25">
      <c r="A574" s="50">
        <f>A567+1</f>
        <v>74</v>
      </c>
      <c r="B574" s="51" t="s">
        <v>463</v>
      </c>
      <c r="C574" s="52"/>
      <c r="D574" s="52"/>
      <c r="E574" s="60"/>
      <c r="F574" s="68"/>
    </row>
    <row r="575" spans="1:6" ht="27.6" customHeight="1" x14ac:dyDescent="0.25">
      <c r="A575" s="23">
        <f t="shared" ref="A575:A580" si="71">A574+0.1</f>
        <v>74.099999999999994</v>
      </c>
      <c r="B575" s="37" t="s">
        <v>350</v>
      </c>
      <c r="C575" s="23" t="s">
        <v>86</v>
      </c>
      <c r="D575" s="23">
        <v>1</v>
      </c>
      <c r="E575" s="25"/>
      <c r="F575" s="41"/>
    </row>
    <row r="576" spans="1:6" ht="39.6" x14ac:dyDescent="0.25">
      <c r="A576" s="23">
        <f t="shared" si="71"/>
        <v>74.199999999999989</v>
      </c>
      <c r="B576" s="37" t="s">
        <v>383</v>
      </c>
      <c r="C576" s="23" t="s">
        <v>86</v>
      </c>
      <c r="D576" s="23">
        <v>1</v>
      </c>
      <c r="E576" s="25"/>
      <c r="F576" s="41"/>
    </row>
    <row r="577" spans="1:6" ht="40.950000000000003" customHeight="1" x14ac:dyDescent="0.25">
      <c r="A577" s="23">
        <f t="shared" si="71"/>
        <v>74.299999999999983</v>
      </c>
      <c r="B577" s="37" t="s">
        <v>147</v>
      </c>
      <c r="C577" s="23" t="s">
        <v>86</v>
      </c>
      <c r="D577" s="23">
        <v>1</v>
      </c>
      <c r="E577" s="25"/>
      <c r="F577" s="41"/>
    </row>
    <row r="578" spans="1:6" ht="31.95" customHeight="1" x14ac:dyDescent="0.25">
      <c r="A578" s="23">
        <f t="shared" si="71"/>
        <v>74.399999999999977</v>
      </c>
      <c r="B578" s="37" t="s">
        <v>148</v>
      </c>
      <c r="C578" s="23" t="s">
        <v>86</v>
      </c>
      <c r="D578" s="23">
        <v>1</v>
      </c>
      <c r="E578" s="25"/>
      <c r="F578" s="41"/>
    </row>
    <row r="579" spans="1:6" ht="33.6" customHeight="1" x14ac:dyDescent="0.25">
      <c r="A579" s="23">
        <f t="shared" si="71"/>
        <v>74.499999999999972</v>
      </c>
      <c r="B579" s="37" t="s">
        <v>149</v>
      </c>
      <c r="C579" s="23" t="s">
        <v>86</v>
      </c>
      <c r="D579" s="23">
        <v>1</v>
      </c>
      <c r="E579" s="25"/>
      <c r="F579" s="41"/>
    </row>
    <row r="580" spans="1:6" ht="24" customHeight="1" x14ac:dyDescent="0.25">
      <c r="A580" s="23">
        <f t="shared" si="71"/>
        <v>74.599999999999966</v>
      </c>
      <c r="B580" s="37" t="s">
        <v>150</v>
      </c>
      <c r="C580" s="23" t="s">
        <v>86</v>
      </c>
      <c r="D580" s="23">
        <v>1</v>
      </c>
      <c r="E580" s="25"/>
      <c r="F580" s="41"/>
    </row>
    <row r="581" spans="1:6" ht="29.4" customHeight="1" x14ac:dyDescent="0.25">
      <c r="A581" s="12"/>
      <c r="B581" s="24" t="s">
        <v>82</v>
      </c>
      <c r="C581" s="23"/>
      <c r="D581" s="23"/>
      <c r="E581" s="25"/>
      <c r="F581" s="17"/>
    </row>
    <row r="582" spans="1:6" ht="26.4" x14ac:dyDescent="0.25">
      <c r="A582" s="66" t="s">
        <v>2</v>
      </c>
      <c r="B582" s="66" t="s">
        <v>11</v>
      </c>
      <c r="C582" s="66" t="s">
        <v>0</v>
      </c>
      <c r="D582" s="66" t="s">
        <v>51</v>
      </c>
      <c r="E582" s="67" t="s">
        <v>24</v>
      </c>
      <c r="F582" s="67" t="s">
        <v>58</v>
      </c>
    </row>
    <row r="583" spans="1:6" ht="27" customHeight="1" x14ac:dyDescent="0.25">
      <c r="A583" s="23"/>
      <c r="B583" s="24" t="s">
        <v>41</v>
      </c>
      <c r="C583" s="23"/>
      <c r="D583" s="23"/>
      <c r="E583" s="25"/>
      <c r="F583" s="26"/>
    </row>
    <row r="584" spans="1:6" ht="39.6" x14ac:dyDescent="0.25">
      <c r="A584" s="50">
        <f>A574+1</f>
        <v>75</v>
      </c>
      <c r="B584" s="51" t="s">
        <v>464</v>
      </c>
      <c r="C584" s="52"/>
      <c r="D584" s="52"/>
      <c r="E584" s="53"/>
      <c r="F584" s="54"/>
    </row>
    <row r="585" spans="1:6" ht="26.4" customHeight="1" x14ac:dyDescent="0.25">
      <c r="A585" s="23">
        <f t="shared" ref="A585:A590" si="72">A584+0.1</f>
        <v>75.099999999999994</v>
      </c>
      <c r="B585" s="37" t="s">
        <v>350</v>
      </c>
      <c r="C585" s="23" t="s">
        <v>86</v>
      </c>
      <c r="D585" s="23">
        <v>1</v>
      </c>
      <c r="E585" s="35"/>
      <c r="F585" s="26"/>
    </row>
    <row r="586" spans="1:6" ht="47.4" customHeight="1" x14ac:dyDescent="0.25">
      <c r="A586" s="23">
        <f t="shared" si="72"/>
        <v>75.199999999999989</v>
      </c>
      <c r="B586" s="37" t="s">
        <v>383</v>
      </c>
      <c r="C586" s="23" t="s">
        <v>86</v>
      </c>
      <c r="D586" s="23">
        <v>1</v>
      </c>
      <c r="E586" s="35"/>
      <c r="F586" s="26"/>
    </row>
    <row r="587" spans="1:6" ht="39.6" x14ac:dyDescent="0.25">
      <c r="A587" s="23">
        <f t="shared" si="72"/>
        <v>75.299999999999983</v>
      </c>
      <c r="B587" s="37" t="s">
        <v>147</v>
      </c>
      <c r="C587" s="23" t="s">
        <v>86</v>
      </c>
      <c r="D587" s="23">
        <v>1</v>
      </c>
      <c r="E587" s="25"/>
      <c r="F587" s="41"/>
    </row>
    <row r="588" spans="1:6" ht="31.95" customHeight="1" x14ac:dyDescent="0.25">
      <c r="A588" s="23">
        <f t="shared" si="72"/>
        <v>75.399999999999977</v>
      </c>
      <c r="B588" s="37" t="s">
        <v>148</v>
      </c>
      <c r="C588" s="23" t="s">
        <v>86</v>
      </c>
      <c r="D588" s="23">
        <v>1</v>
      </c>
      <c r="E588" s="25"/>
      <c r="F588" s="41"/>
    </row>
    <row r="589" spans="1:6" ht="33.6" customHeight="1" x14ac:dyDescent="0.25">
      <c r="A589" s="23">
        <f t="shared" si="72"/>
        <v>75.499999999999972</v>
      </c>
      <c r="B589" s="37" t="s">
        <v>149</v>
      </c>
      <c r="C589" s="23" t="s">
        <v>86</v>
      </c>
      <c r="D589" s="23">
        <v>1</v>
      </c>
      <c r="E589" s="25"/>
      <c r="F589" s="41"/>
    </row>
    <row r="590" spans="1:6" ht="26.4" customHeight="1" x14ac:dyDescent="0.25">
      <c r="A590" s="23">
        <f t="shared" si="72"/>
        <v>75.599999999999966</v>
      </c>
      <c r="B590" s="37" t="s">
        <v>150</v>
      </c>
      <c r="C590" s="23" t="s">
        <v>86</v>
      </c>
      <c r="D590" s="23">
        <v>1</v>
      </c>
      <c r="E590" s="25"/>
      <c r="F590" s="41"/>
    </row>
    <row r="591" spans="1:6" ht="39.6" x14ac:dyDescent="0.25">
      <c r="A591" s="50">
        <f>A584+1</f>
        <v>76</v>
      </c>
      <c r="B591" s="51" t="s">
        <v>465</v>
      </c>
      <c r="C591" s="52"/>
      <c r="D591" s="52"/>
      <c r="E591" s="60"/>
      <c r="F591" s="68"/>
    </row>
    <row r="592" spans="1:6" ht="25.2" customHeight="1" x14ac:dyDescent="0.25">
      <c r="A592" s="23">
        <f t="shared" ref="A592:A597" si="73">A591+0.1</f>
        <v>76.099999999999994</v>
      </c>
      <c r="B592" s="37" t="s">
        <v>350</v>
      </c>
      <c r="C592" s="23" t="s">
        <v>86</v>
      </c>
      <c r="D592" s="23">
        <v>1</v>
      </c>
      <c r="E592" s="25"/>
      <c r="F592" s="41"/>
    </row>
    <row r="593" spans="1:6" ht="39.6" x14ac:dyDescent="0.25">
      <c r="A593" s="23">
        <f t="shared" si="73"/>
        <v>76.199999999999989</v>
      </c>
      <c r="B593" s="37" t="s">
        <v>383</v>
      </c>
      <c r="C593" s="23" t="s">
        <v>86</v>
      </c>
      <c r="D593" s="23">
        <v>1</v>
      </c>
      <c r="E593" s="25"/>
      <c r="F593" s="41"/>
    </row>
    <row r="594" spans="1:6" ht="39.6" x14ac:dyDescent="0.25">
      <c r="A594" s="23">
        <f t="shared" si="73"/>
        <v>76.299999999999983</v>
      </c>
      <c r="B594" s="37" t="s">
        <v>147</v>
      </c>
      <c r="C594" s="23" t="s">
        <v>86</v>
      </c>
      <c r="D594" s="23">
        <v>1</v>
      </c>
      <c r="E594" s="25"/>
      <c r="F594" s="41"/>
    </row>
    <row r="595" spans="1:6" ht="34.200000000000003" customHeight="1" x14ac:dyDescent="0.25">
      <c r="A595" s="23">
        <f t="shared" si="73"/>
        <v>76.399999999999977</v>
      </c>
      <c r="B595" s="37" t="s">
        <v>148</v>
      </c>
      <c r="C595" s="23" t="s">
        <v>86</v>
      </c>
      <c r="D595" s="23">
        <v>1</v>
      </c>
      <c r="E595" s="25"/>
      <c r="F595" s="41"/>
    </row>
    <row r="596" spans="1:6" ht="34.200000000000003" customHeight="1" x14ac:dyDescent="0.25">
      <c r="A596" s="23">
        <f t="shared" si="73"/>
        <v>76.499999999999972</v>
      </c>
      <c r="B596" s="37" t="s">
        <v>149</v>
      </c>
      <c r="C596" s="23" t="s">
        <v>86</v>
      </c>
      <c r="D596" s="23">
        <v>1</v>
      </c>
      <c r="E596" s="25"/>
      <c r="F596" s="41"/>
    </row>
    <row r="597" spans="1:6" ht="27" customHeight="1" x14ac:dyDescent="0.25">
      <c r="A597" s="23">
        <f t="shared" si="73"/>
        <v>76.599999999999966</v>
      </c>
      <c r="B597" s="37" t="s">
        <v>150</v>
      </c>
      <c r="C597" s="23" t="s">
        <v>86</v>
      </c>
      <c r="D597" s="23">
        <v>1</v>
      </c>
      <c r="E597" s="25"/>
      <c r="F597" s="41"/>
    </row>
    <row r="598" spans="1:6" ht="39.6" x14ac:dyDescent="0.25">
      <c r="A598" s="50">
        <f>A591+1</f>
        <v>77</v>
      </c>
      <c r="B598" s="51" t="s">
        <v>466</v>
      </c>
      <c r="C598" s="52"/>
      <c r="D598" s="52"/>
      <c r="E598" s="60"/>
      <c r="F598" s="68"/>
    </row>
    <row r="599" spans="1:6" ht="22.95" customHeight="1" x14ac:dyDescent="0.25">
      <c r="A599" s="23">
        <f t="shared" ref="A599:A604" si="74">A598+0.1</f>
        <v>77.099999999999994</v>
      </c>
      <c r="B599" s="37" t="s">
        <v>350</v>
      </c>
      <c r="C599" s="23" t="s">
        <v>86</v>
      </c>
      <c r="D599" s="23">
        <v>1</v>
      </c>
      <c r="E599" s="25"/>
      <c r="F599" s="41"/>
    </row>
    <row r="600" spans="1:6" ht="39.6" x14ac:dyDescent="0.25">
      <c r="A600" s="23">
        <f t="shared" si="74"/>
        <v>77.199999999999989</v>
      </c>
      <c r="B600" s="37" t="s">
        <v>383</v>
      </c>
      <c r="C600" s="23" t="s">
        <v>86</v>
      </c>
      <c r="D600" s="23">
        <v>1</v>
      </c>
      <c r="E600" s="25"/>
      <c r="F600" s="41"/>
    </row>
    <row r="601" spans="1:6" ht="39.6" x14ac:dyDescent="0.25">
      <c r="A601" s="23">
        <f t="shared" si="74"/>
        <v>77.299999999999983</v>
      </c>
      <c r="B601" s="37" t="s">
        <v>147</v>
      </c>
      <c r="C601" s="23" t="s">
        <v>86</v>
      </c>
      <c r="D601" s="23">
        <v>1</v>
      </c>
      <c r="E601" s="25"/>
      <c r="F601" s="41"/>
    </row>
    <row r="602" spans="1:6" ht="31.95" customHeight="1" x14ac:dyDescent="0.25">
      <c r="A602" s="23">
        <f t="shared" si="74"/>
        <v>77.399999999999977</v>
      </c>
      <c r="B602" s="37" t="s">
        <v>148</v>
      </c>
      <c r="C602" s="23" t="s">
        <v>86</v>
      </c>
      <c r="D602" s="23">
        <v>1</v>
      </c>
      <c r="E602" s="25"/>
      <c r="F602" s="41"/>
    </row>
    <row r="603" spans="1:6" ht="32.4" customHeight="1" x14ac:dyDescent="0.25">
      <c r="A603" s="23">
        <f t="shared" si="74"/>
        <v>77.499999999999972</v>
      </c>
      <c r="B603" s="37" t="s">
        <v>149</v>
      </c>
      <c r="C603" s="23" t="s">
        <v>86</v>
      </c>
      <c r="D603" s="23">
        <v>1</v>
      </c>
      <c r="E603" s="25"/>
      <c r="F603" s="41"/>
    </row>
    <row r="604" spans="1:6" ht="21.6" customHeight="1" x14ac:dyDescent="0.25">
      <c r="A604" s="23">
        <f t="shared" si="74"/>
        <v>77.599999999999966</v>
      </c>
      <c r="B604" s="37" t="s">
        <v>150</v>
      </c>
      <c r="C604" s="23" t="s">
        <v>86</v>
      </c>
      <c r="D604" s="23">
        <v>1</v>
      </c>
      <c r="E604" s="25"/>
      <c r="F604" s="41"/>
    </row>
    <row r="605" spans="1:6" ht="21.6" customHeight="1" x14ac:dyDescent="0.25">
      <c r="A605" s="12"/>
      <c r="B605" s="24" t="s">
        <v>798</v>
      </c>
      <c r="C605" s="23"/>
      <c r="D605" s="23"/>
      <c r="E605" s="25"/>
      <c r="F605" s="17"/>
    </row>
    <row r="606" spans="1:6" ht="26.4" x14ac:dyDescent="0.25">
      <c r="A606" s="66" t="s">
        <v>2</v>
      </c>
      <c r="B606" s="66" t="s">
        <v>11</v>
      </c>
      <c r="C606" s="66" t="s">
        <v>0</v>
      </c>
      <c r="D606" s="66" t="s">
        <v>51</v>
      </c>
      <c r="E606" s="67" t="s">
        <v>24</v>
      </c>
      <c r="F606" s="67" t="s">
        <v>58</v>
      </c>
    </row>
    <row r="607" spans="1:6" ht="26.4" customHeight="1" x14ac:dyDescent="0.25">
      <c r="A607" s="23"/>
      <c r="B607" s="24" t="s">
        <v>41</v>
      </c>
      <c r="C607" s="23"/>
      <c r="D607" s="23"/>
      <c r="E607" s="25"/>
      <c r="F607" s="26">
        <f>F605</f>
        <v>0</v>
      </c>
    </row>
    <row r="608" spans="1:6" ht="39.6" x14ac:dyDescent="0.25">
      <c r="A608" s="50">
        <f>A598+1</f>
        <v>78</v>
      </c>
      <c r="B608" s="51" t="s">
        <v>467</v>
      </c>
      <c r="C608" s="52"/>
      <c r="D608" s="52"/>
      <c r="E608" s="53"/>
      <c r="F608" s="54"/>
    </row>
    <row r="609" spans="1:6" ht="27.6" customHeight="1" x14ac:dyDescent="0.25">
      <c r="A609" s="23">
        <f t="shared" ref="A609:A614" si="75">A608+0.1</f>
        <v>78.099999999999994</v>
      </c>
      <c r="B609" s="37" t="s">
        <v>350</v>
      </c>
      <c r="C609" s="23" t="s">
        <v>86</v>
      </c>
      <c r="D609" s="23">
        <v>1</v>
      </c>
      <c r="E609" s="35"/>
      <c r="F609" s="26"/>
    </row>
    <row r="610" spans="1:6" ht="39.6" x14ac:dyDescent="0.25">
      <c r="A610" s="23">
        <f t="shared" si="75"/>
        <v>78.199999999999989</v>
      </c>
      <c r="B610" s="37" t="s">
        <v>383</v>
      </c>
      <c r="C610" s="23" t="s">
        <v>86</v>
      </c>
      <c r="D610" s="23">
        <v>1</v>
      </c>
      <c r="E610" s="35"/>
      <c r="F610" s="26"/>
    </row>
    <row r="611" spans="1:6" ht="47.4" customHeight="1" x14ac:dyDescent="0.25">
      <c r="A611" s="23">
        <f t="shared" si="75"/>
        <v>78.299999999999983</v>
      </c>
      <c r="B611" s="37" t="s">
        <v>147</v>
      </c>
      <c r="C611" s="23" t="s">
        <v>86</v>
      </c>
      <c r="D611" s="23">
        <v>1</v>
      </c>
      <c r="E611" s="25"/>
      <c r="F611" s="41"/>
    </row>
    <row r="612" spans="1:6" ht="39.6" customHeight="1" x14ac:dyDescent="0.25">
      <c r="A612" s="23">
        <f t="shared" si="75"/>
        <v>78.399999999999977</v>
      </c>
      <c r="B612" s="37" t="s">
        <v>148</v>
      </c>
      <c r="C612" s="23" t="s">
        <v>86</v>
      </c>
      <c r="D612" s="23">
        <v>1</v>
      </c>
      <c r="E612" s="25"/>
      <c r="F612" s="41"/>
    </row>
    <row r="613" spans="1:6" ht="31.2" customHeight="1" x14ac:dyDescent="0.25">
      <c r="A613" s="23">
        <f t="shared" si="75"/>
        <v>78.499999999999972</v>
      </c>
      <c r="B613" s="37" t="s">
        <v>149</v>
      </c>
      <c r="C613" s="23" t="s">
        <v>86</v>
      </c>
      <c r="D613" s="23">
        <v>1</v>
      </c>
      <c r="E613" s="25"/>
      <c r="F613" s="41"/>
    </row>
    <row r="614" spans="1:6" ht="31.95" customHeight="1" x14ac:dyDescent="0.25">
      <c r="A614" s="23">
        <f t="shared" si="75"/>
        <v>78.599999999999966</v>
      </c>
      <c r="B614" s="37" t="s">
        <v>150</v>
      </c>
      <c r="C614" s="23" t="s">
        <v>86</v>
      </c>
      <c r="D614" s="23">
        <v>1</v>
      </c>
      <c r="E614" s="25"/>
      <c r="F614" s="41"/>
    </row>
    <row r="615" spans="1:6" ht="39.6" x14ac:dyDescent="0.25">
      <c r="A615" s="50">
        <f>A608+1</f>
        <v>79</v>
      </c>
      <c r="B615" s="51" t="s">
        <v>468</v>
      </c>
      <c r="C615" s="52"/>
      <c r="D615" s="52"/>
      <c r="E615" s="60"/>
      <c r="F615" s="68"/>
    </row>
    <row r="616" spans="1:6" ht="31.2" customHeight="1" x14ac:dyDescent="0.25">
      <c r="A616" s="23">
        <f t="shared" ref="A616:A621" si="76">A615+0.1</f>
        <v>79.099999999999994</v>
      </c>
      <c r="B616" s="37" t="s">
        <v>350</v>
      </c>
      <c r="C616" s="23" t="s">
        <v>86</v>
      </c>
      <c r="D616" s="23">
        <v>1</v>
      </c>
      <c r="E616" s="25"/>
      <c r="F616" s="41"/>
    </row>
    <row r="617" spans="1:6" ht="39.6" x14ac:dyDescent="0.25">
      <c r="A617" s="23">
        <f t="shared" si="76"/>
        <v>79.199999999999989</v>
      </c>
      <c r="B617" s="37" t="s">
        <v>383</v>
      </c>
      <c r="C617" s="23" t="s">
        <v>86</v>
      </c>
      <c r="D617" s="23">
        <v>1</v>
      </c>
      <c r="E617" s="25"/>
      <c r="F617" s="41"/>
    </row>
    <row r="618" spans="1:6" ht="46.2" customHeight="1" x14ac:dyDescent="0.25">
      <c r="A618" s="23">
        <f t="shared" si="76"/>
        <v>79.299999999999983</v>
      </c>
      <c r="B618" s="37" t="s">
        <v>147</v>
      </c>
      <c r="C618" s="23" t="s">
        <v>86</v>
      </c>
      <c r="D618" s="23">
        <v>1</v>
      </c>
      <c r="E618" s="25"/>
      <c r="F618" s="41"/>
    </row>
    <row r="619" spans="1:6" ht="31.95" customHeight="1" x14ac:dyDescent="0.25">
      <c r="A619" s="23">
        <f t="shared" si="76"/>
        <v>79.399999999999977</v>
      </c>
      <c r="B619" s="37" t="s">
        <v>148</v>
      </c>
      <c r="C619" s="23" t="s">
        <v>86</v>
      </c>
      <c r="D619" s="23">
        <v>1</v>
      </c>
      <c r="E619" s="25"/>
      <c r="F619" s="41"/>
    </row>
    <row r="620" spans="1:6" ht="38.4" customHeight="1" x14ac:dyDescent="0.25">
      <c r="A620" s="23">
        <f t="shared" si="76"/>
        <v>79.499999999999972</v>
      </c>
      <c r="B620" s="37" t="s">
        <v>149</v>
      </c>
      <c r="C620" s="23" t="s">
        <v>86</v>
      </c>
      <c r="D620" s="23">
        <v>1</v>
      </c>
      <c r="E620" s="25"/>
      <c r="F620" s="41"/>
    </row>
    <row r="621" spans="1:6" ht="30.6" customHeight="1" x14ac:dyDescent="0.25">
      <c r="A621" s="23">
        <f t="shared" si="76"/>
        <v>79.599999999999966</v>
      </c>
      <c r="B621" s="37" t="s">
        <v>150</v>
      </c>
      <c r="C621" s="23" t="s">
        <v>86</v>
      </c>
      <c r="D621" s="23">
        <v>1</v>
      </c>
      <c r="E621" s="25"/>
      <c r="F621" s="41"/>
    </row>
    <row r="622" spans="1:6" ht="39.6" x14ac:dyDescent="0.25">
      <c r="A622" s="50">
        <f>A615+1</f>
        <v>80</v>
      </c>
      <c r="B622" s="51" t="s">
        <v>469</v>
      </c>
      <c r="C622" s="52"/>
      <c r="D622" s="52"/>
      <c r="E622" s="60"/>
      <c r="F622" s="68"/>
    </row>
    <row r="623" spans="1:6" ht="26.4" customHeight="1" x14ac:dyDescent="0.25">
      <c r="A623" s="23">
        <f t="shared" ref="A623:A628" si="77">A622+0.1</f>
        <v>80.099999999999994</v>
      </c>
      <c r="B623" s="37" t="s">
        <v>350</v>
      </c>
      <c r="C623" s="23" t="s">
        <v>86</v>
      </c>
      <c r="D623" s="23">
        <v>2</v>
      </c>
      <c r="E623" s="25"/>
      <c r="F623" s="41"/>
    </row>
    <row r="624" spans="1:6" ht="39.6" x14ac:dyDescent="0.25">
      <c r="A624" s="23">
        <f t="shared" si="77"/>
        <v>80.199999999999989</v>
      </c>
      <c r="B624" s="37" t="s">
        <v>369</v>
      </c>
      <c r="C624" s="23" t="s">
        <v>86</v>
      </c>
      <c r="D624" s="23">
        <v>2</v>
      </c>
      <c r="E624" s="25"/>
      <c r="F624" s="41"/>
    </row>
    <row r="625" spans="1:6" ht="43.95" customHeight="1" x14ac:dyDescent="0.25">
      <c r="A625" s="23">
        <f t="shared" si="77"/>
        <v>80.299999999999983</v>
      </c>
      <c r="B625" s="37" t="s">
        <v>147</v>
      </c>
      <c r="C625" s="23" t="s">
        <v>86</v>
      </c>
      <c r="D625" s="23">
        <v>2</v>
      </c>
      <c r="E625" s="25"/>
      <c r="F625" s="41"/>
    </row>
    <row r="626" spans="1:6" ht="30.6" customHeight="1" x14ac:dyDescent="0.25">
      <c r="A626" s="23">
        <f t="shared" si="77"/>
        <v>80.399999999999977</v>
      </c>
      <c r="B626" s="37" t="s">
        <v>148</v>
      </c>
      <c r="C626" s="23" t="s">
        <v>86</v>
      </c>
      <c r="D626" s="23">
        <v>2</v>
      </c>
      <c r="E626" s="25"/>
      <c r="F626" s="41"/>
    </row>
    <row r="627" spans="1:6" ht="33.6" customHeight="1" x14ac:dyDescent="0.25">
      <c r="A627" s="23">
        <f t="shared" si="77"/>
        <v>80.499999999999972</v>
      </c>
      <c r="B627" s="37" t="s">
        <v>149</v>
      </c>
      <c r="C627" s="23" t="s">
        <v>86</v>
      </c>
      <c r="D627" s="23">
        <v>2</v>
      </c>
      <c r="E627" s="25"/>
      <c r="F627" s="41"/>
    </row>
    <row r="628" spans="1:6" ht="25.2" customHeight="1" x14ac:dyDescent="0.25">
      <c r="A628" s="23">
        <f t="shared" si="77"/>
        <v>80.599999999999966</v>
      </c>
      <c r="B628" s="37" t="s">
        <v>150</v>
      </c>
      <c r="C628" s="23" t="s">
        <v>86</v>
      </c>
      <c r="D628" s="23">
        <v>2</v>
      </c>
      <c r="E628" s="25"/>
      <c r="F628" s="41"/>
    </row>
    <row r="629" spans="1:6" ht="25.95" customHeight="1" x14ac:dyDescent="0.25">
      <c r="A629" s="12"/>
      <c r="B629" s="24" t="s">
        <v>798</v>
      </c>
      <c r="C629" s="23"/>
      <c r="D629" s="23"/>
      <c r="E629" s="25"/>
      <c r="F629" s="17"/>
    </row>
    <row r="630" spans="1:6" ht="26.4" x14ac:dyDescent="0.25">
      <c r="A630" s="66" t="s">
        <v>2</v>
      </c>
      <c r="B630" s="66" t="s">
        <v>11</v>
      </c>
      <c r="C630" s="66" t="s">
        <v>0</v>
      </c>
      <c r="D630" s="66" t="s">
        <v>51</v>
      </c>
      <c r="E630" s="67" t="s">
        <v>24</v>
      </c>
      <c r="F630" s="67" t="s">
        <v>58</v>
      </c>
    </row>
    <row r="631" spans="1:6" ht="28.95" customHeight="1" x14ac:dyDescent="0.25">
      <c r="A631" s="23"/>
      <c r="B631" s="24" t="s">
        <v>41</v>
      </c>
      <c r="C631" s="23"/>
      <c r="D631" s="23"/>
      <c r="E631" s="25"/>
      <c r="F631" s="26"/>
    </row>
    <row r="632" spans="1:6" ht="39.6" x14ac:dyDescent="0.25">
      <c r="A632" s="50">
        <f>A622+1</f>
        <v>81</v>
      </c>
      <c r="B632" s="51" t="s">
        <v>470</v>
      </c>
      <c r="C632" s="52"/>
      <c r="D632" s="52"/>
      <c r="E632" s="53"/>
      <c r="F632" s="54"/>
    </row>
    <row r="633" spans="1:6" ht="29.4" customHeight="1" x14ac:dyDescent="0.25">
      <c r="A633" s="23">
        <f t="shared" ref="A633:A638" si="78">A632+0.1</f>
        <v>81.099999999999994</v>
      </c>
      <c r="B633" s="37" t="s">
        <v>350</v>
      </c>
      <c r="C633" s="23" t="s">
        <v>86</v>
      </c>
      <c r="D633" s="23">
        <v>1</v>
      </c>
      <c r="E633" s="35"/>
      <c r="F633" s="26"/>
    </row>
    <row r="634" spans="1:6" ht="42.6" customHeight="1" x14ac:dyDescent="0.25">
      <c r="A634" s="23">
        <f t="shared" si="78"/>
        <v>81.199999999999989</v>
      </c>
      <c r="B634" s="37" t="s">
        <v>369</v>
      </c>
      <c r="C634" s="23" t="s">
        <v>86</v>
      </c>
      <c r="D634" s="23">
        <v>1</v>
      </c>
      <c r="E634" s="35"/>
      <c r="F634" s="26"/>
    </row>
    <row r="635" spans="1:6" ht="45" customHeight="1" x14ac:dyDescent="0.25">
      <c r="A635" s="23">
        <f t="shared" si="78"/>
        <v>81.299999999999983</v>
      </c>
      <c r="B635" s="37" t="s">
        <v>147</v>
      </c>
      <c r="C635" s="23" t="s">
        <v>86</v>
      </c>
      <c r="D635" s="23">
        <v>1</v>
      </c>
      <c r="E635" s="25"/>
      <c r="F635" s="41"/>
    </row>
    <row r="636" spans="1:6" ht="35.4" customHeight="1" x14ac:dyDescent="0.25">
      <c r="A636" s="23">
        <f t="shared" si="78"/>
        <v>81.399999999999977</v>
      </c>
      <c r="B636" s="37" t="s">
        <v>148</v>
      </c>
      <c r="C636" s="23" t="s">
        <v>86</v>
      </c>
      <c r="D636" s="23">
        <v>1</v>
      </c>
      <c r="E636" s="25"/>
      <c r="F636" s="41"/>
    </row>
    <row r="637" spans="1:6" ht="39.6" customHeight="1" x14ac:dyDescent="0.25">
      <c r="A637" s="23">
        <f t="shared" si="78"/>
        <v>81.499999999999972</v>
      </c>
      <c r="B637" s="37" t="s">
        <v>149</v>
      </c>
      <c r="C637" s="23" t="s">
        <v>86</v>
      </c>
      <c r="D637" s="23">
        <v>1</v>
      </c>
      <c r="E637" s="25"/>
      <c r="F637" s="41"/>
    </row>
    <row r="638" spans="1:6" ht="28.95" customHeight="1" x14ac:dyDescent="0.25">
      <c r="A638" s="23">
        <f t="shared" si="78"/>
        <v>81.599999999999966</v>
      </c>
      <c r="B638" s="37" t="s">
        <v>150</v>
      </c>
      <c r="C638" s="23" t="s">
        <v>86</v>
      </c>
      <c r="D638" s="23">
        <v>1</v>
      </c>
      <c r="E638" s="25"/>
      <c r="F638" s="41"/>
    </row>
    <row r="639" spans="1:6" ht="39.6" x14ac:dyDescent="0.25">
      <c r="A639" s="50">
        <f>A632+1</f>
        <v>82</v>
      </c>
      <c r="B639" s="51" t="s">
        <v>471</v>
      </c>
      <c r="C639" s="52"/>
      <c r="D639" s="52"/>
      <c r="E639" s="60"/>
      <c r="F639" s="68"/>
    </row>
    <row r="640" spans="1:6" ht="32.4" customHeight="1" x14ac:dyDescent="0.25">
      <c r="A640" s="23">
        <f t="shared" ref="A640:A645" si="79">A639+0.1</f>
        <v>82.1</v>
      </c>
      <c r="B640" s="37" t="s">
        <v>350</v>
      </c>
      <c r="C640" s="23" t="s">
        <v>86</v>
      </c>
      <c r="D640" s="23">
        <v>1</v>
      </c>
      <c r="E640" s="25"/>
      <c r="F640" s="41"/>
    </row>
    <row r="641" spans="1:6" ht="39.6" x14ac:dyDescent="0.25">
      <c r="A641" s="23">
        <f t="shared" si="79"/>
        <v>82.199999999999989</v>
      </c>
      <c r="B641" s="37" t="s">
        <v>369</v>
      </c>
      <c r="C641" s="23" t="s">
        <v>86</v>
      </c>
      <c r="D641" s="23">
        <v>1</v>
      </c>
      <c r="E641" s="25"/>
      <c r="F641" s="41"/>
    </row>
    <row r="642" spans="1:6" ht="45.6" customHeight="1" x14ac:dyDescent="0.25">
      <c r="A642" s="23">
        <f t="shared" si="79"/>
        <v>82.299999999999983</v>
      </c>
      <c r="B642" s="37" t="s">
        <v>147</v>
      </c>
      <c r="C642" s="23" t="s">
        <v>86</v>
      </c>
      <c r="D642" s="23">
        <v>1</v>
      </c>
      <c r="E642" s="25"/>
      <c r="F642" s="41"/>
    </row>
    <row r="643" spans="1:6" ht="35.4" customHeight="1" x14ac:dyDescent="0.25">
      <c r="A643" s="23">
        <f t="shared" si="79"/>
        <v>82.399999999999977</v>
      </c>
      <c r="B643" s="37" t="s">
        <v>148</v>
      </c>
      <c r="C643" s="23" t="s">
        <v>86</v>
      </c>
      <c r="D643" s="23">
        <v>1</v>
      </c>
      <c r="E643" s="25"/>
      <c r="F643" s="41"/>
    </row>
    <row r="644" spans="1:6" ht="32.4" customHeight="1" x14ac:dyDescent="0.25">
      <c r="A644" s="23">
        <f t="shared" si="79"/>
        <v>82.499999999999972</v>
      </c>
      <c r="B644" s="37" t="s">
        <v>149</v>
      </c>
      <c r="C644" s="23" t="s">
        <v>86</v>
      </c>
      <c r="D644" s="23">
        <v>1</v>
      </c>
      <c r="E644" s="25"/>
      <c r="F644" s="41"/>
    </row>
    <row r="645" spans="1:6" ht="28.2" customHeight="1" x14ac:dyDescent="0.25">
      <c r="A645" s="23">
        <f t="shared" si="79"/>
        <v>82.599999999999966</v>
      </c>
      <c r="B645" s="37" t="s">
        <v>150</v>
      </c>
      <c r="C645" s="23" t="s">
        <v>86</v>
      </c>
      <c r="D645" s="23">
        <v>1</v>
      </c>
      <c r="E645" s="25"/>
      <c r="F645" s="41"/>
    </row>
    <row r="646" spans="1:6" ht="39.6" x14ac:dyDescent="0.25">
      <c r="A646" s="50">
        <f>A639+1</f>
        <v>83</v>
      </c>
      <c r="B646" s="51" t="s">
        <v>472</v>
      </c>
      <c r="C646" s="52"/>
      <c r="D646" s="52"/>
      <c r="E646" s="60"/>
      <c r="F646" s="68"/>
    </row>
    <row r="647" spans="1:6" ht="26.4" customHeight="1" x14ac:dyDescent="0.25">
      <c r="A647" s="23">
        <f t="shared" ref="A647:A652" si="80">A646+0.1</f>
        <v>83.1</v>
      </c>
      <c r="B647" s="37" t="s">
        <v>350</v>
      </c>
      <c r="C647" s="23" t="s">
        <v>86</v>
      </c>
      <c r="D647" s="23">
        <v>1</v>
      </c>
      <c r="E647" s="25"/>
      <c r="F647" s="41"/>
    </row>
    <row r="648" spans="1:6" ht="39.6" x14ac:dyDescent="0.25">
      <c r="A648" s="23">
        <f t="shared" si="80"/>
        <v>83.199999999999989</v>
      </c>
      <c r="B648" s="37" t="s">
        <v>369</v>
      </c>
      <c r="C648" s="23" t="s">
        <v>86</v>
      </c>
      <c r="D648" s="23">
        <v>1</v>
      </c>
      <c r="E648" s="25"/>
      <c r="F648" s="41"/>
    </row>
    <row r="649" spans="1:6" ht="49.95" customHeight="1" x14ac:dyDescent="0.25">
      <c r="A649" s="23">
        <f t="shared" si="80"/>
        <v>83.299999999999983</v>
      </c>
      <c r="B649" s="37" t="s">
        <v>147</v>
      </c>
      <c r="C649" s="23" t="s">
        <v>86</v>
      </c>
      <c r="D649" s="23">
        <v>1</v>
      </c>
      <c r="E649" s="25"/>
      <c r="F649" s="41"/>
    </row>
    <row r="650" spans="1:6" ht="33.6" customHeight="1" x14ac:dyDescent="0.25">
      <c r="A650" s="23">
        <f t="shared" si="80"/>
        <v>83.399999999999977</v>
      </c>
      <c r="B650" s="37" t="s">
        <v>148</v>
      </c>
      <c r="C650" s="23" t="s">
        <v>86</v>
      </c>
      <c r="D650" s="23">
        <v>1</v>
      </c>
      <c r="E650" s="25"/>
      <c r="F650" s="41"/>
    </row>
    <row r="651" spans="1:6" ht="33.6" customHeight="1" x14ac:dyDescent="0.25">
      <c r="A651" s="23">
        <f t="shared" si="80"/>
        <v>83.499999999999972</v>
      </c>
      <c r="B651" s="37" t="s">
        <v>149</v>
      </c>
      <c r="C651" s="23" t="s">
        <v>86</v>
      </c>
      <c r="D651" s="23">
        <v>1</v>
      </c>
      <c r="E651" s="25"/>
      <c r="F651" s="41"/>
    </row>
    <row r="652" spans="1:6" ht="24" customHeight="1" x14ac:dyDescent="0.25">
      <c r="A652" s="23">
        <f t="shared" si="80"/>
        <v>83.599999999999966</v>
      </c>
      <c r="B652" s="37" t="s">
        <v>150</v>
      </c>
      <c r="C652" s="23" t="s">
        <v>86</v>
      </c>
      <c r="D652" s="23">
        <v>1</v>
      </c>
      <c r="E652" s="25"/>
      <c r="F652" s="41"/>
    </row>
    <row r="653" spans="1:6" ht="26.4" customHeight="1" x14ac:dyDescent="0.25">
      <c r="A653" s="12"/>
      <c r="B653" s="24" t="s">
        <v>798</v>
      </c>
      <c r="C653" s="23"/>
      <c r="D653" s="23"/>
      <c r="E653" s="25"/>
      <c r="F653" s="17"/>
    </row>
    <row r="654" spans="1:6" ht="26.4" x14ac:dyDescent="0.25">
      <c r="A654" s="66" t="s">
        <v>2</v>
      </c>
      <c r="B654" s="66" t="s">
        <v>11</v>
      </c>
      <c r="C654" s="66" t="s">
        <v>0</v>
      </c>
      <c r="D654" s="66" t="s">
        <v>51</v>
      </c>
      <c r="E654" s="67" t="s">
        <v>24</v>
      </c>
      <c r="F654" s="67" t="s">
        <v>58</v>
      </c>
    </row>
    <row r="655" spans="1:6" x14ac:dyDescent="0.25">
      <c r="A655" s="23"/>
      <c r="B655" s="24" t="s">
        <v>41</v>
      </c>
      <c r="C655" s="23"/>
      <c r="D655" s="23"/>
      <c r="E655" s="25"/>
      <c r="F655" s="26"/>
    </row>
    <row r="656" spans="1:6" ht="39.6" x14ac:dyDescent="0.25">
      <c r="A656" s="50">
        <v>84</v>
      </c>
      <c r="B656" s="51" t="s">
        <v>473</v>
      </c>
      <c r="C656" s="52"/>
      <c r="D656" s="52"/>
      <c r="E656" s="53"/>
      <c r="F656" s="54"/>
    </row>
    <row r="657" spans="1:6" ht="29.4" customHeight="1" x14ac:dyDescent="0.25">
      <c r="A657" s="23">
        <v>84.1</v>
      </c>
      <c r="B657" s="37" t="s">
        <v>350</v>
      </c>
      <c r="C657" s="23" t="s">
        <v>86</v>
      </c>
      <c r="D657" s="23">
        <v>1</v>
      </c>
      <c r="E657" s="35"/>
      <c r="F657" s="26"/>
    </row>
    <row r="658" spans="1:6" ht="39.6" x14ac:dyDescent="0.25">
      <c r="A658" s="23">
        <v>84.199999999999989</v>
      </c>
      <c r="B658" s="37" t="s">
        <v>369</v>
      </c>
      <c r="C658" s="23" t="s">
        <v>86</v>
      </c>
      <c r="D658" s="23">
        <v>1</v>
      </c>
      <c r="E658" s="35"/>
      <c r="F658" s="26"/>
    </row>
    <row r="659" spans="1:6" ht="42" customHeight="1" x14ac:dyDescent="0.25">
      <c r="A659" s="23">
        <v>84.299999999999983</v>
      </c>
      <c r="B659" s="37" t="s">
        <v>147</v>
      </c>
      <c r="C659" s="23" t="s">
        <v>86</v>
      </c>
      <c r="D659" s="23">
        <v>1</v>
      </c>
      <c r="E659" s="25"/>
      <c r="F659" s="41"/>
    </row>
    <row r="660" spans="1:6" ht="36.6" customHeight="1" x14ac:dyDescent="0.25">
      <c r="A660" s="23">
        <v>84.399999999999977</v>
      </c>
      <c r="B660" s="37" t="s">
        <v>148</v>
      </c>
      <c r="C660" s="23" t="s">
        <v>86</v>
      </c>
      <c r="D660" s="23">
        <v>1</v>
      </c>
      <c r="E660" s="25"/>
      <c r="F660" s="41"/>
    </row>
    <row r="661" spans="1:6" ht="35.4" customHeight="1" x14ac:dyDescent="0.25">
      <c r="A661" s="23">
        <v>84.499999999999972</v>
      </c>
      <c r="B661" s="37" t="s">
        <v>149</v>
      </c>
      <c r="C661" s="23" t="s">
        <v>86</v>
      </c>
      <c r="D661" s="23">
        <v>1</v>
      </c>
      <c r="E661" s="25"/>
      <c r="F661" s="41"/>
    </row>
    <row r="662" spans="1:6" ht="28.2" customHeight="1" x14ac:dyDescent="0.25">
      <c r="A662" s="23">
        <v>84.599999999999966</v>
      </c>
      <c r="B662" s="37" t="s">
        <v>150</v>
      </c>
      <c r="C662" s="23" t="s">
        <v>86</v>
      </c>
      <c r="D662" s="23">
        <v>1</v>
      </c>
      <c r="E662" s="25"/>
      <c r="F662" s="41"/>
    </row>
    <row r="663" spans="1:6" ht="39.6" x14ac:dyDescent="0.25">
      <c r="A663" s="50">
        <v>85</v>
      </c>
      <c r="B663" s="51" t="s">
        <v>474</v>
      </c>
      <c r="C663" s="52"/>
      <c r="D663" s="52"/>
      <c r="E663" s="60"/>
      <c r="F663" s="68"/>
    </row>
    <row r="664" spans="1:6" ht="30.6" customHeight="1" x14ac:dyDescent="0.25">
      <c r="A664" s="23">
        <v>85.1</v>
      </c>
      <c r="B664" s="37" t="s">
        <v>350</v>
      </c>
      <c r="C664" s="23" t="s">
        <v>86</v>
      </c>
      <c r="D664" s="23">
        <v>1</v>
      </c>
      <c r="E664" s="25"/>
      <c r="F664" s="41"/>
    </row>
    <row r="665" spans="1:6" ht="39.6" x14ac:dyDescent="0.25">
      <c r="A665" s="23">
        <v>85.199999999999989</v>
      </c>
      <c r="B665" s="37" t="s">
        <v>369</v>
      </c>
      <c r="C665" s="23" t="s">
        <v>86</v>
      </c>
      <c r="D665" s="23">
        <v>1</v>
      </c>
      <c r="E665" s="25"/>
      <c r="F665" s="41"/>
    </row>
    <row r="666" spans="1:6" ht="39.6" x14ac:dyDescent="0.25">
      <c r="A666" s="23">
        <v>85.299999999999983</v>
      </c>
      <c r="B666" s="37" t="s">
        <v>147</v>
      </c>
      <c r="C666" s="23" t="s">
        <v>86</v>
      </c>
      <c r="D666" s="23">
        <v>1</v>
      </c>
      <c r="E666" s="25"/>
      <c r="F666" s="41"/>
    </row>
    <row r="667" spans="1:6" ht="34.950000000000003" customHeight="1" x14ac:dyDescent="0.25">
      <c r="A667" s="23">
        <v>85.399999999999977</v>
      </c>
      <c r="B667" s="37" t="s">
        <v>148</v>
      </c>
      <c r="C667" s="23" t="s">
        <v>86</v>
      </c>
      <c r="D667" s="23">
        <v>1</v>
      </c>
      <c r="E667" s="25"/>
      <c r="F667" s="41"/>
    </row>
    <row r="668" spans="1:6" ht="30" customHeight="1" x14ac:dyDescent="0.25">
      <c r="A668" s="23">
        <v>85.499999999999972</v>
      </c>
      <c r="B668" s="37" t="s">
        <v>149</v>
      </c>
      <c r="C668" s="23" t="s">
        <v>86</v>
      </c>
      <c r="D668" s="23">
        <v>1</v>
      </c>
      <c r="E668" s="25"/>
      <c r="F668" s="41"/>
    </row>
    <row r="669" spans="1:6" ht="25.2" customHeight="1" x14ac:dyDescent="0.25">
      <c r="A669" s="23">
        <v>85.599999999999966</v>
      </c>
      <c r="B669" s="37" t="s">
        <v>150</v>
      </c>
      <c r="C669" s="23" t="s">
        <v>86</v>
      </c>
      <c r="D669" s="23">
        <v>1</v>
      </c>
      <c r="E669" s="25"/>
      <c r="F669" s="41"/>
    </row>
    <row r="670" spans="1:6" ht="39.6" x14ac:dyDescent="0.25">
      <c r="A670" s="50">
        <v>86</v>
      </c>
      <c r="B670" s="51" t="s">
        <v>475</v>
      </c>
      <c r="C670" s="52"/>
      <c r="D670" s="52"/>
      <c r="E670" s="60"/>
      <c r="F670" s="68"/>
    </row>
    <row r="671" spans="1:6" ht="27" customHeight="1" x14ac:dyDescent="0.25">
      <c r="A671" s="23">
        <v>86.1</v>
      </c>
      <c r="B671" s="37" t="s">
        <v>350</v>
      </c>
      <c r="C671" s="23" t="s">
        <v>86</v>
      </c>
      <c r="D671" s="23">
        <v>1</v>
      </c>
      <c r="E671" s="25"/>
      <c r="F671" s="41"/>
    </row>
    <row r="672" spans="1:6" ht="39.6" x14ac:dyDescent="0.25">
      <c r="A672" s="23">
        <v>86.199999999999989</v>
      </c>
      <c r="B672" s="37" t="s">
        <v>369</v>
      </c>
      <c r="C672" s="23" t="s">
        <v>86</v>
      </c>
      <c r="D672" s="23">
        <v>1</v>
      </c>
      <c r="E672" s="25"/>
      <c r="F672" s="41"/>
    </row>
    <row r="673" spans="1:6" ht="46.2" customHeight="1" x14ac:dyDescent="0.25">
      <c r="A673" s="23">
        <v>86.299999999999983</v>
      </c>
      <c r="B673" s="37" t="s">
        <v>147</v>
      </c>
      <c r="C673" s="23" t="s">
        <v>86</v>
      </c>
      <c r="D673" s="23">
        <v>1</v>
      </c>
      <c r="E673" s="25"/>
      <c r="F673" s="41"/>
    </row>
    <row r="674" spans="1:6" ht="32.4" customHeight="1" x14ac:dyDescent="0.25">
      <c r="A674" s="23">
        <v>86.399999999999977</v>
      </c>
      <c r="B674" s="37" t="s">
        <v>148</v>
      </c>
      <c r="C674" s="23" t="s">
        <v>86</v>
      </c>
      <c r="D674" s="23">
        <v>1</v>
      </c>
      <c r="E674" s="25"/>
      <c r="F674" s="41"/>
    </row>
    <row r="675" spans="1:6" ht="28.2" customHeight="1" x14ac:dyDescent="0.25">
      <c r="A675" s="23">
        <v>86.499999999999972</v>
      </c>
      <c r="B675" s="37" t="s">
        <v>149</v>
      </c>
      <c r="C675" s="23" t="s">
        <v>86</v>
      </c>
      <c r="D675" s="23">
        <v>1</v>
      </c>
      <c r="E675" s="25"/>
      <c r="F675" s="41"/>
    </row>
    <row r="676" spans="1:6" ht="21" customHeight="1" x14ac:dyDescent="0.25">
      <c r="A676" s="23">
        <v>86.599999999999966</v>
      </c>
      <c r="B676" s="37" t="s">
        <v>150</v>
      </c>
      <c r="C676" s="23" t="s">
        <v>86</v>
      </c>
      <c r="D676" s="23">
        <v>1</v>
      </c>
      <c r="E676" s="25"/>
      <c r="F676" s="41"/>
    </row>
    <row r="677" spans="1:6" ht="25.95" customHeight="1" x14ac:dyDescent="0.25">
      <c r="A677" s="12"/>
      <c r="B677" s="24" t="s">
        <v>798</v>
      </c>
      <c r="C677" s="23"/>
      <c r="D677" s="23"/>
      <c r="E677" s="25"/>
      <c r="F677" s="17"/>
    </row>
    <row r="678" spans="1:6" ht="26.4" x14ac:dyDescent="0.25">
      <c r="A678" s="66" t="s">
        <v>2</v>
      </c>
      <c r="B678" s="66" t="s">
        <v>11</v>
      </c>
      <c r="C678" s="66" t="s">
        <v>0</v>
      </c>
      <c r="D678" s="66" t="s">
        <v>51</v>
      </c>
      <c r="E678" s="67" t="s">
        <v>24</v>
      </c>
      <c r="F678" s="67" t="s">
        <v>58</v>
      </c>
    </row>
    <row r="679" spans="1:6" ht="29.4" customHeight="1" x14ac:dyDescent="0.25">
      <c r="A679" s="23"/>
      <c r="B679" s="24" t="s">
        <v>41</v>
      </c>
      <c r="C679" s="23"/>
      <c r="D679" s="23"/>
      <c r="E679" s="25"/>
      <c r="F679" s="26"/>
    </row>
    <row r="680" spans="1:6" ht="39.6" x14ac:dyDescent="0.25">
      <c r="A680" s="50">
        <f>A670+1</f>
        <v>87</v>
      </c>
      <c r="B680" s="51" t="s">
        <v>476</v>
      </c>
      <c r="C680" s="52"/>
      <c r="D680" s="52"/>
      <c r="E680" s="53"/>
      <c r="F680" s="54"/>
    </row>
    <row r="681" spans="1:6" ht="28.95" customHeight="1" x14ac:dyDescent="0.25">
      <c r="A681" s="23">
        <f t="shared" ref="A681:A686" si="81">A680+0.1</f>
        <v>87.1</v>
      </c>
      <c r="B681" s="37" t="s">
        <v>350</v>
      </c>
      <c r="C681" s="23" t="s">
        <v>86</v>
      </c>
      <c r="D681" s="23">
        <v>1</v>
      </c>
      <c r="E681" s="35"/>
      <c r="F681" s="26"/>
    </row>
    <row r="682" spans="1:6" ht="39.6" x14ac:dyDescent="0.25">
      <c r="A682" s="23">
        <f t="shared" si="81"/>
        <v>87.199999999999989</v>
      </c>
      <c r="B682" s="37" t="s">
        <v>369</v>
      </c>
      <c r="C682" s="23" t="s">
        <v>86</v>
      </c>
      <c r="D682" s="23">
        <v>1</v>
      </c>
      <c r="E682" s="35"/>
      <c r="F682" s="26"/>
    </row>
    <row r="683" spans="1:6" ht="46.2" customHeight="1" x14ac:dyDescent="0.25">
      <c r="A683" s="23">
        <f t="shared" si="81"/>
        <v>87.299999999999983</v>
      </c>
      <c r="B683" s="37" t="s">
        <v>147</v>
      </c>
      <c r="C683" s="23" t="s">
        <v>86</v>
      </c>
      <c r="D683" s="23">
        <v>1</v>
      </c>
      <c r="E683" s="25"/>
      <c r="F683" s="41"/>
    </row>
    <row r="684" spans="1:6" ht="35.4" customHeight="1" x14ac:dyDescent="0.25">
      <c r="A684" s="23">
        <f t="shared" si="81"/>
        <v>87.399999999999977</v>
      </c>
      <c r="B684" s="37" t="s">
        <v>148</v>
      </c>
      <c r="C684" s="23" t="s">
        <v>86</v>
      </c>
      <c r="D684" s="23">
        <v>1</v>
      </c>
      <c r="E684" s="25"/>
      <c r="F684" s="41"/>
    </row>
    <row r="685" spans="1:6" ht="31.2" customHeight="1" x14ac:dyDescent="0.25">
      <c r="A685" s="23">
        <f t="shared" si="81"/>
        <v>87.499999999999972</v>
      </c>
      <c r="B685" s="37" t="s">
        <v>149</v>
      </c>
      <c r="C685" s="23" t="s">
        <v>86</v>
      </c>
      <c r="D685" s="23">
        <v>1</v>
      </c>
      <c r="E685" s="25"/>
      <c r="F685" s="41"/>
    </row>
    <row r="686" spans="1:6" ht="28.2" customHeight="1" x14ac:dyDescent="0.25">
      <c r="A686" s="23">
        <f t="shared" si="81"/>
        <v>87.599999999999966</v>
      </c>
      <c r="B686" s="37" t="s">
        <v>150</v>
      </c>
      <c r="C686" s="23" t="s">
        <v>86</v>
      </c>
      <c r="D686" s="23">
        <v>1</v>
      </c>
      <c r="E686" s="25"/>
      <c r="F686" s="41"/>
    </row>
    <row r="687" spans="1:6" ht="39.6" x14ac:dyDescent="0.25">
      <c r="A687" s="50">
        <f>A680+1</f>
        <v>88</v>
      </c>
      <c r="B687" s="51" t="s">
        <v>477</v>
      </c>
      <c r="C687" s="52"/>
      <c r="D687" s="52"/>
      <c r="E687" s="60"/>
      <c r="F687" s="68"/>
    </row>
    <row r="688" spans="1:6" ht="26.4" customHeight="1" x14ac:dyDescent="0.25">
      <c r="A688" s="23">
        <f t="shared" ref="A688:A693" si="82">A687+0.1</f>
        <v>88.1</v>
      </c>
      <c r="B688" s="37" t="s">
        <v>350</v>
      </c>
      <c r="C688" s="23" t="s">
        <v>86</v>
      </c>
      <c r="D688" s="23">
        <v>1</v>
      </c>
      <c r="E688" s="25"/>
      <c r="F688" s="41"/>
    </row>
    <row r="689" spans="1:6" ht="39.6" x14ac:dyDescent="0.25">
      <c r="A689" s="23">
        <f t="shared" si="82"/>
        <v>88.199999999999989</v>
      </c>
      <c r="B689" s="37" t="s">
        <v>369</v>
      </c>
      <c r="C689" s="23" t="s">
        <v>86</v>
      </c>
      <c r="D689" s="23">
        <v>1</v>
      </c>
      <c r="E689" s="25"/>
      <c r="F689" s="41"/>
    </row>
    <row r="690" spans="1:6" ht="40.950000000000003" customHeight="1" x14ac:dyDescent="0.25">
      <c r="A690" s="23">
        <f t="shared" si="82"/>
        <v>88.299999999999983</v>
      </c>
      <c r="B690" s="37" t="s">
        <v>147</v>
      </c>
      <c r="C690" s="23" t="s">
        <v>86</v>
      </c>
      <c r="D690" s="23">
        <v>1</v>
      </c>
      <c r="E690" s="25"/>
      <c r="F690" s="41"/>
    </row>
    <row r="691" spans="1:6" ht="33.6" customHeight="1" x14ac:dyDescent="0.25">
      <c r="A691" s="23">
        <f t="shared" si="82"/>
        <v>88.399999999999977</v>
      </c>
      <c r="B691" s="37" t="s">
        <v>148</v>
      </c>
      <c r="C691" s="23" t="s">
        <v>86</v>
      </c>
      <c r="D691" s="23">
        <v>1</v>
      </c>
      <c r="E691" s="25"/>
      <c r="F691" s="41"/>
    </row>
    <row r="692" spans="1:6" ht="31.2" customHeight="1" x14ac:dyDescent="0.25">
      <c r="A692" s="23">
        <f t="shared" si="82"/>
        <v>88.499999999999972</v>
      </c>
      <c r="B692" s="37" t="s">
        <v>149</v>
      </c>
      <c r="C692" s="23" t="s">
        <v>86</v>
      </c>
      <c r="D692" s="23">
        <v>1</v>
      </c>
      <c r="E692" s="25"/>
      <c r="F692" s="41"/>
    </row>
    <row r="693" spans="1:6" ht="29.4" customHeight="1" x14ac:dyDescent="0.25">
      <c r="A693" s="23">
        <f t="shared" si="82"/>
        <v>88.599999999999966</v>
      </c>
      <c r="B693" s="37" t="s">
        <v>150</v>
      </c>
      <c r="C693" s="23" t="s">
        <v>86</v>
      </c>
      <c r="D693" s="23">
        <v>1</v>
      </c>
      <c r="E693" s="25"/>
      <c r="F693" s="41"/>
    </row>
    <row r="694" spans="1:6" ht="39.6" x14ac:dyDescent="0.25">
      <c r="A694" s="50">
        <f>A687+1</f>
        <v>89</v>
      </c>
      <c r="B694" s="51" t="s">
        <v>478</v>
      </c>
      <c r="C694" s="52"/>
      <c r="D694" s="52"/>
      <c r="E694" s="60"/>
      <c r="F694" s="68"/>
    </row>
    <row r="695" spans="1:6" ht="25.95" customHeight="1" x14ac:dyDescent="0.25">
      <c r="A695" s="23">
        <f t="shared" ref="A695:A700" si="83">A694+0.1</f>
        <v>89.1</v>
      </c>
      <c r="B695" s="37" t="s">
        <v>350</v>
      </c>
      <c r="C695" s="23" t="s">
        <v>86</v>
      </c>
      <c r="D695" s="23">
        <v>1</v>
      </c>
      <c r="E695" s="25"/>
      <c r="F695" s="41"/>
    </row>
    <row r="696" spans="1:6" ht="39.6" x14ac:dyDescent="0.25">
      <c r="A696" s="23">
        <f t="shared" si="83"/>
        <v>89.199999999999989</v>
      </c>
      <c r="B696" s="37" t="s">
        <v>369</v>
      </c>
      <c r="C696" s="23" t="s">
        <v>86</v>
      </c>
      <c r="D696" s="23">
        <v>1</v>
      </c>
      <c r="E696" s="25"/>
      <c r="F696" s="41"/>
    </row>
    <row r="697" spans="1:6" ht="43.95" customHeight="1" x14ac:dyDescent="0.25">
      <c r="A697" s="23">
        <f t="shared" si="83"/>
        <v>89.299999999999983</v>
      </c>
      <c r="B697" s="37" t="s">
        <v>147</v>
      </c>
      <c r="C697" s="23" t="s">
        <v>86</v>
      </c>
      <c r="D697" s="23">
        <v>1</v>
      </c>
      <c r="E697" s="25"/>
      <c r="F697" s="41"/>
    </row>
    <row r="698" spans="1:6" ht="30" customHeight="1" x14ac:dyDescent="0.25">
      <c r="A698" s="23">
        <f t="shared" si="83"/>
        <v>89.399999999999977</v>
      </c>
      <c r="B698" s="37" t="s">
        <v>148</v>
      </c>
      <c r="C698" s="23" t="s">
        <v>86</v>
      </c>
      <c r="D698" s="23">
        <v>1</v>
      </c>
      <c r="E698" s="25"/>
      <c r="F698" s="41"/>
    </row>
    <row r="699" spans="1:6" ht="30.6" customHeight="1" x14ac:dyDescent="0.25">
      <c r="A699" s="23">
        <f t="shared" si="83"/>
        <v>89.499999999999972</v>
      </c>
      <c r="B699" s="37" t="s">
        <v>149</v>
      </c>
      <c r="C699" s="23" t="s">
        <v>86</v>
      </c>
      <c r="D699" s="23">
        <v>1</v>
      </c>
      <c r="E699" s="25"/>
      <c r="F699" s="41"/>
    </row>
    <row r="700" spans="1:6" ht="22.2" customHeight="1" x14ac:dyDescent="0.25">
      <c r="A700" s="23">
        <f t="shared" si="83"/>
        <v>89.599999999999966</v>
      </c>
      <c r="B700" s="37" t="s">
        <v>150</v>
      </c>
      <c r="C700" s="23" t="s">
        <v>86</v>
      </c>
      <c r="D700" s="23">
        <v>1</v>
      </c>
      <c r="E700" s="25"/>
      <c r="F700" s="41"/>
    </row>
    <row r="701" spans="1:6" ht="26.4" customHeight="1" x14ac:dyDescent="0.25">
      <c r="A701" s="12"/>
      <c r="B701" s="24" t="s">
        <v>798</v>
      </c>
      <c r="C701" s="23"/>
      <c r="D701" s="23"/>
      <c r="E701" s="25"/>
      <c r="F701" s="17"/>
    </row>
    <row r="702" spans="1:6" ht="26.4" x14ac:dyDescent="0.25">
      <c r="A702" s="66" t="s">
        <v>2</v>
      </c>
      <c r="B702" s="66" t="s">
        <v>11</v>
      </c>
      <c r="C702" s="66" t="s">
        <v>0</v>
      </c>
      <c r="D702" s="66" t="s">
        <v>51</v>
      </c>
      <c r="E702" s="67" t="s">
        <v>24</v>
      </c>
      <c r="F702" s="67" t="s">
        <v>58</v>
      </c>
    </row>
    <row r="703" spans="1:6" ht="28.95" customHeight="1" x14ac:dyDescent="0.25">
      <c r="A703" s="23"/>
      <c r="B703" s="24" t="s">
        <v>41</v>
      </c>
      <c r="C703" s="23"/>
      <c r="D703" s="23"/>
      <c r="E703" s="25"/>
      <c r="F703" s="26"/>
    </row>
    <row r="704" spans="1:6" ht="39.6" x14ac:dyDescent="0.25">
      <c r="A704" s="50">
        <f>A694+1</f>
        <v>90</v>
      </c>
      <c r="B704" s="51" t="s">
        <v>479</v>
      </c>
      <c r="C704" s="52"/>
      <c r="D704" s="52"/>
      <c r="E704" s="53"/>
      <c r="F704" s="54"/>
    </row>
    <row r="705" spans="1:6" ht="24.6" customHeight="1" x14ac:dyDescent="0.25">
      <c r="A705" s="23">
        <f t="shared" ref="A705:A710" si="84">A704+0.1</f>
        <v>90.1</v>
      </c>
      <c r="B705" s="37" t="s">
        <v>350</v>
      </c>
      <c r="C705" s="23" t="s">
        <v>86</v>
      </c>
      <c r="D705" s="23">
        <v>1</v>
      </c>
      <c r="E705" s="35"/>
      <c r="F705" s="26"/>
    </row>
    <row r="706" spans="1:6" ht="39.6" x14ac:dyDescent="0.25">
      <c r="A706" s="23">
        <f t="shared" si="84"/>
        <v>90.199999999999989</v>
      </c>
      <c r="B706" s="37" t="s">
        <v>369</v>
      </c>
      <c r="C706" s="23" t="s">
        <v>86</v>
      </c>
      <c r="D706" s="23">
        <v>1</v>
      </c>
      <c r="E706" s="35"/>
      <c r="F706" s="26"/>
    </row>
    <row r="707" spans="1:6" ht="39.6" x14ac:dyDescent="0.25">
      <c r="A707" s="23">
        <f t="shared" si="84"/>
        <v>90.299999999999983</v>
      </c>
      <c r="B707" s="37" t="s">
        <v>147</v>
      </c>
      <c r="C707" s="23" t="s">
        <v>86</v>
      </c>
      <c r="D707" s="23">
        <v>1</v>
      </c>
      <c r="E707" s="25"/>
      <c r="F707" s="41"/>
    </row>
    <row r="708" spans="1:6" ht="31.2" customHeight="1" x14ac:dyDescent="0.25">
      <c r="A708" s="23">
        <f t="shared" si="84"/>
        <v>90.399999999999977</v>
      </c>
      <c r="B708" s="37" t="s">
        <v>148</v>
      </c>
      <c r="C708" s="23" t="s">
        <v>86</v>
      </c>
      <c r="D708" s="23">
        <v>1</v>
      </c>
      <c r="E708" s="25"/>
      <c r="F708" s="41"/>
    </row>
    <row r="709" spans="1:6" ht="29.4" customHeight="1" x14ac:dyDescent="0.25">
      <c r="A709" s="23">
        <f t="shared" si="84"/>
        <v>90.499999999999972</v>
      </c>
      <c r="B709" s="37" t="s">
        <v>149</v>
      </c>
      <c r="C709" s="23" t="s">
        <v>86</v>
      </c>
      <c r="D709" s="23">
        <v>1</v>
      </c>
      <c r="E709" s="25"/>
      <c r="F709" s="41"/>
    </row>
    <row r="710" spans="1:6" ht="29.4" customHeight="1" x14ac:dyDescent="0.25">
      <c r="A710" s="23">
        <f t="shared" si="84"/>
        <v>90.599999999999966</v>
      </c>
      <c r="B710" s="37" t="s">
        <v>150</v>
      </c>
      <c r="C710" s="23" t="s">
        <v>86</v>
      </c>
      <c r="D710" s="23">
        <v>1</v>
      </c>
      <c r="E710" s="25"/>
      <c r="F710" s="41"/>
    </row>
    <row r="711" spans="1:6" ht="39.6" x14ac:dyDescent="0.25">
      <c r="A711" s="50">
        <f>A704+1</f>
        <v>91</v>
      </c>
      <c r="B711" s="51" t="s">
        <v>480</v>
      </c>
      <c r="C711" s="52"/>
      <c r="D711" s="52"/>
      <c r="E711" s="60"/>
      <c r="F711" s="68"/>
    </row>
    <row r="712" spans="1:6" ht="29.4" customHeight="1" x14ac:dyDescent="0.25">
      <c r="A712" s="23">
        <f t="shared" ref="A712:A717" si="85">A711+0.1</f>
        <v>91.1</v>
      </c>
      <c r="B712" s="37" t="s">
        <v>350</v>
      </c>
      <c r="C712" s="23" t="s">
        <v>86</v>
      </c>
      <c r="D712" s="23">
        <v>1</v>
      </c>
      <c r="E712" s="25"/>
      <c r="F712" s="41"/>
    </row>
    <row r="713" spans="1:6" ht="39.6" x14ac:dyDescent="0.25">
      <c r="A713" s="23">
        <f t="shared" si="85"/>
        <v>91.199999999999989</v>
      </c>
      <c r="B713" s="37" t="s">
        <v>369</v>
      </c>
      <c r="C713" s="23" t="s">
        <v>86</v>
      </c>
      <c r="D713" s="23">
        <v>1</v>
      </c>
      <c r="E713" s="25"/>
      <c r="F713" s="41"/>
    </row>
    <row r="714" spans="1:6" ht="45.6" customHeight="1" x14ac:dyDescent="0.25">
      <c r="A714" s="23">
        <f t="shared" si="85"/>
        <v>91.299999999999983</v>
      </c>
      <c r="B714" s="37" t="s">
        <v>147</v>
      </c>
      <c r="C714" s="23" t="s">
        <v>86</v>
      </c>
      <c r="D714" s="23">
        <v>1</v>
      </c>
      <c r="E714" s="25"/>
      <c r="F714" s="41"/>
    </row>
    <row r="715" spans="1:6" ht="32.4" customHeight="1" x14ac:dyDescent="0.25">
      <c r="A715" s="23">
        <f t="shared" si="85"/>
        <v>91.399999999999977</v>
      </c>
      <c r="B715" s="37" t="s">
        <v>148</v>
      </c>
      <c r="C715" s="23" t="s">
        <v>86</v>
      </c>
      <c r="D715" s="23">
        <v>1</v>
      </c>
      <c r="E715" s="25"/>
      <c r="F715" s="41"/>
    </row>
    <row r="716" spans="1:6" ht="30.6" customHeight="1" x14ac:dyDescent="0.25">
      <c r="A716" s="23">
        <f t="shared" si="85"/>
        <v>91.499999999999972</v>
      </c>
      <c r="B716" s="37" t="s">
        <v>149</v>
      </c>
      <c r="C716" s="23" t="s">
        <v>86</v>
      </c>
      <c r="D716" s="23">
        <v>1</v>
      </c>
      <c r="E716" s="25"/>
      <c r="F716" s="41"/>
    </row>
    <row r="717" spans="1:6" ht="30.6" customHeight="1" x14ac:dyDescent="0.25">
      <c r="A717" s="23">
        <f t="shared" si="85"/>
        <v>91.599999999999966</v>
      </c>
      <c r="B717" s="37" t="s">
        <v>150</v>
      </c>
      <c r="C717" s="23" t="s">
        <v>86</v>
      </c>
      <c r="D717" s="23">
        <v>1</v>
      </c>
      <c r="E717" s="25"/>
      <c r="F717" s="41"/>
    </row>
    <row r="718" spans="1:6" ht="39.6" x14ac:dyDescent="0.25">
      <c r="A718" s="50">
        <f>A711+1</f>
        <v>92</v>
      </c>
      <c r="B718" s="51" t="s">
        <v>481</v>
      </c>
      <c r="C718" s="52"/>
      <c r="D718" s="52"/>
      <c r="E718" s="60"/>
      <c r="F718" s="68"/>
    </row>
    <row r="719" spans="1:6" ht="30" customHeight="1" x14ac:dyDescent="0.25">
      <c r="A719" s="23">
        <f t="shared" ref="A719:A724" si="86">A718+0.1</f>
        <v>92.1</v>
      </c>
      <c r="B719" s="37" t="s">
        <v>350</v>
      </c>
      <c r="C719" s="23" t="s">
        <v>86</v>
      </c>
      <c r="D719" s="23">
        <v>1</v>
      </c>
      <c r="E719" s="25"/>
      <c r="F719" s="41"/>
    </row>
    <row r="720" spans="1:6" ht="46.2" customHeight="1" x14ac:dyDescent="0.25">
      <c r="A720" s="23">
        <f t="shared" si="86"/>
        <v>92.199999999999989</v>
      </c>
      <c r="B720" s="37" t="s">
        <v>369</v>
      </c>
      <c r="C720" s="23" t="s">
        <v>86</v>
      </c>
      <c r="D720" s="23">
        <v>1</v>
      </c>
      <c r="E720" s="25"/>
      <c r="F720" s="41"/>
    </row>
    <row r="721" spans="1:6" ht="47.4" customHeight="1" x14ac:dyDescent="0.25">
      <c r="A721" s="23">
        <f t="shared" si="86"/>
        <v>92.299999999999983</v>
      </c>
      <c r="B721" s="37" t="s">
        <v>147</v>
      </c>
      <c r="C721" s="23" t="s">
        <v>86</v>
      </c>
      <c r="D721" s="23">
        <v>1</v>
      </c>
      <c r="E721" s="25"/>
      <c r="F721" s="41"/>
    </row>
    <row r="722" spans="1:6" ht="34.950000000000003" customHeight="1" x14ac:dyDescent="0.25">
      <c r="A722" s="23">
        <f t="shared" si="86"/>
        <v>92.399999999999977</v>
      </c>
      <c r="B722" s="37" t="s">
        <v>148</v>
      </c>
      <c r="C722" s="23" t="s">
        <v>86</v>
      </c>
      <c r="D722" s="23">
        <v>1</v>
      </c>
      <c r="E722" s="25"/>
      <c r="F722" s="41"/>
    </row>
    <row r="723" spans="1:6" ht="34.200000000000003" customHeight="1" x14ac:dyDescent="0.25">
      <c r="A723" s="23">
        <f t="shared" si="86"/>
        <v>92.499999999999972</v>
      </c>
      <c r="B723" s="37" t="s">
        <v>149</v>
      </c>
      <c r="C723" s="23" t="s">
        <v>86</v>
      </c>
      <c r="D723" s="23">
        <v>1</v>
      </c>
      <c r="E723" s="25"/>
      <c r="F723" s="41"/>
    </row>
    <row r="724" spans="1:6" ht="22.95" customHeight="1" x14ac:dyDescent="0.25">
      <c r="A724" s="23">
        <f t="shared" si="86"/>
        <v>92.599999999999966</v>
      </c>
      <c r="B724" s="37" t="s">
        <v>150</v>
      </c>
      <c r="C724" s="23" t="s">
        <v>86</v>
      </c>
      <c r="D724" s="23">
        <v>1</v>
      </c>
      <c r="E724" s="25"/>
      <c r="F724" s="41"/>
    </row>
    <row r="725" spans="1:6" ht="25.95" customHeight="1" x14ac:dyDescent="0.25">
      <c r="A725" s="12"/>
      <c r="B725" s="24" t="s">
        <v>798</v>
      </c>
      <c r="C725" s="23"/>
      <c r="D725" s="23"/>
      <c r="E725" s="25"/>
      <c r="F725" s="17"/>
    </row>
    <row r="726" spans="1:6" ht="26.4" x14ac:dyDescent="0.25">
      <c r="A726" s="66" t="s">
        <v>2</v>
      </c>
      <c r="B726" s="66" t="s">
        <v>11</v>
      </c>
      <c r="C726" s="66" t="s">
        <v>0</v>
      </c>
      <c r="D726" s="66" t="s">
        <v>51</v>
      </c>
      <c r="E726" s="67" t="s">
        <v>24</v>
      </c>
      <c r="F726" s="67" t="s">
        <v>58</v>
      </c>
    </row>
    <row r="727" spans="1:6" x14ac:dyDescent="0.25">
      <c r="A727" s="23"/>
      <c r="B727" s="24" t="s">
        <v>41</v>
      </c>
      <c r="C727" s="23"/>
      <c r="D727" s="23"/>
      <c r="E727" s="25"/>
      <c r="F727" s="26"/>
    </row>
    <row r="728" spans="1:6" ht="39.6" x14ac:dyDescent="0.25">
      <c r="A728" s="50">
        <f>A718+1</f>
        <v>93</v>
      </c>
      <c r="B728" s="51" t="s">
        <v>482</v>
      </c>
      <c r="C728" s="52"/>
      <c r="D728" s="52"/>
      <c r="E728" s="53"/>
      <c r="F728" s="54"/>
    </row>
    <row r="729" spans="1:6" ht="26.4" customHeight="1" x14ac:dyDescent="0.25">
      <c r="A729" s="23">
        <f t="shared" ref="A729:A734" si="87">A728+0.1</f>
        <v>93.1</v>
      </c>
      <c r="B729" s="37" t="s">
        <v>350</v>
      </c>
      <c r="C729" s="23" t="s">
        <v>86</v>
      </c>
      <c r="D729" s="23">
        <v>1</v>
      </c>
      <c r="E729" s="35"/>
      <c r="F729" s="26"/>
    </row>
    <row r="730" spans="1:6" ht="45.6" customHeight="1" x14ac:dyDescent="0.25">
      <c r="A730" s="23">
        <f t="shared" si="87"/>
        <v>93.199999999999989</v>
      </c>
      <c r="B730" s="37" t="s">
        <v>369</v>
      </c>
      <c r="C730" s="23" t="s">
        <v>86</v>
      </c>
      <c r="D730" s="23">
        <v>1</v>
      </c>
      <c r="E730" s="35"/>
      <c r="F730" s="26"/>
    </row>
    <row r="731" spans="1:6" ht="48" customHeight="1" x14ac:dyDescent="0.25">
      <c r="A731" s="23">
        <f t="shared" si="87"/>
        <v>93.299999999999983</v>
      </c>
      <c r="B731" s="37" t="s">
        <v>147</v>
      </c>
      <c r="C731" s="23" t="s">
        <v>86</v>
      </c>
      <c r="D731" s="23">
        <v>1</v>
      </c>
      <c r="E731" s="25"/>
      <c r="F731" s="41"/>
    </row>
    <row r="732" spans="1:6" ht="33" customHeight="1" x14ac:dyDescent="0.25">
      <c r="A732" s="23">
        <f t="shared" si="87"/>
        <v>93.399999999999977</v>
      </c>
      <c r="B732" s="37" t="s">
        <v>148</v>
      </c>
      <c r="C732" s="23" t="s">
        <v>86</v>
      </c>
      <c r="D732" s="23">
        <v>1</v>
      </c>
      <c r="E732" s="25"/>
      <c r="F732" s="41"/>
    </row>
    <row r="733" spans="1:6" ht="30" customHeight="1" x14ac:dyDescent="0.25">
      <c r="A733" s="23">
        <f t="shared" si="87"/>
        <v>93.499999999999972</v>
      </c>
      <c r="B733" s="37" t="s">
        <v>149</v>
      </c>
      <c r="C733" s="23" t="s">
        <v>86</v>
      </c>
      <c r="D733" s="23">
        <v>1</v>
      </c>
      <c r="E733" s="25"/>
      <c r="F733" s="41"/>
    </row>
    <row r="734" spans="1:6" ht="28.2" customHeight="1" x14ac:dyDescent="0.25">
      <c r="A734" s="23">
        <f t="shared" si="87"/>
        <v>93.599999999999966</v>
      </c>
      <c r="B734" s="37" t="s">
        <v>150</v>
      </c>
      <c r="C734" s="23" t="s">
        <v>86</v>
      </c>
      <c r="D734" s="23">
        <v>1</v>
      </c>
      <c r="E734" s="25"/>
      <c r="F734" s="41"/>
    </row>
    <row r="735" spans="1:6" ht="39.6" x14ac:dyDescent="0.25">
      <c r="A735" s="50">
        <f>A728+1</f>
        <v>94</v>
      </c>
      <c r="B735" s="51" t="s">
        <v>483</v>
      </c>
      <c r="C735" s="52"/>
      <c r="D735" s="52"/>
      <c r="E735" s="60"/>
      <c r="F735" s="68"/>
    </row>
    <row r="736" spans="1:6" ht="25.95" customHeight="1" x14ac:dyDescent="0.25">
      <c r="A736" s="23">
        <f t="shared" ref="A736:A741" si="88">A735+0.1</f>
        <v>94.1</v>
      </c>
      <c r="B736" s="37" t="s">
        <v>350</v>
      </c>
      <c r="C736" s="23" t="s">
        <v>86</v>
      </c>
      <c r="D736" s="23">
        <v>1</v>
      </c>
      <c r="E736" s="25"/>
      <c r="F736" s="41"/>
    </row>
    <row r="737" spans="1:6" ht="45" customHeight="1" x14ac:dyDescent="0.25">
      <c r="A737" s="23">
        <f t="shared" si="88"/>
        <v>94.199999999999989</v>
      </c>
      <c r="B737" s="37" t="s">
        <v>369</v>
      </c>
      <c r="C737" s="23" t="s">
        <v>86</v>
      </c>
      <c r="D737" s="23">
        <v>1</v>
      </c>
      <c r="E737" s="25"/>
      <c r="F737" s="41"/>
    </row>
    <row r="738" spans="1:6" ht="48.6" customHeight="1" x14ac:dyDescent="0.25">
      <c r="A738" s="23">
        <f t="shared" si="88"/>
        <v>94.299999999999983</v>
      </c>
      <c r="B738" s="37" t="s">
        <v>147</v>
      </c>
      <c r="C738" s="23" t="s">
        <v>86</v>
      </c>
      <c r="D738" s="23">
        <v>1</v>
      </c>
      <c r="E738" s="25"/>
      <c r="F738" s="41"/>
    </row>
    <row r="739" spans="1:6" ht="33" customHeight="1" x14ac:dyDescent="0.25">
      <c r="A739" s="23">
        <f t="shared" si="88"/>
        <v>94.399999999999977</v>
      </c>
      <c r="B739" s="37" t="s">
        <v>148</v>
      </c>
      <c r="C739" s="23" t="s">
        <v>86</v>
      </c>
      <c r="D739" s="23">
        <v>1</v>
      </c>
      <c r="E739" s="25"/>
      <c r="F739" s="41"/>
    </row>
    <row r="740" spans="1:6" ht="33" customHeight="1" x14ac:dyDescent="0.25">
      <c r="A740" s="23">
        <f t="shared" si="88"/>
        <v>94.499999999999972</v>
      </c>
      <c r="B740" s="37" t="s">
        <v>149</v>
      </c>
      <c r="C740" s="23" t="s">
        <v>86</v>
      </c>
      <c r="D740" s="23">
        <v>1</v>
      </c>
      <c r="E740" s="25"/>
      <c r="F740" s="41"/>
    </row>
    <row r="741" spans="1:6" ht="30.6" customHeight="1" x14ac:dyDescent="0.25">
      <c r="A741" s="23">
        <f t="shared" si="88"/>
        <v>94.599999999999966</v>
      </c>
      <c r="B741" s="37" t="s">
        <v>150</v>
      </c>
      <c r="C741" s="23" t="s">
        <v>86</v>
      </c>
      <c r="D741" s="23">
        <v>1</v>
      </c>
      <c r="E741" s="25"/>
      <c r="F741" s="41"/>
    </row>
    <row r="742" spans="1:6" ht="39.6" x14ac:dyDescent="0.25">
      <c r="A742" s="50">
        <f>A735+1</f>
        <v>95</v>
      </c>
      <c r="B742" s="51" t="s">
        <v>484</v>
      </c>
      <c r="C742" s="52"/>
      <c r="D742" s="52"/>
      <c r="E742" s="60"/>
      <c r="F742" s="68"/>
    </row>
    <row r="743" spans="1:6" ht="25.2" customHeight="1" x14ac:dyDescent="0.25">
      <c r="A743" s="23">
        <f t="shared" ref="A743:A748" si="89">A742+0.1</f>
        <v>95.1</v>
      </c>
      <c r="B743" s="37" t="s">
        <v>350</v>
      </c>
      <c r="C743" s="23" t="s">
        <v>86</v>
      </c>
      <c r="D743" s="23">
        <v>1</v>
      </c>
      <c r="E743" s="25"/>
      <c r="F743" s="41"/>
    </row>
    <row r="744" spans="1:6" ht="44.4" customHeight="1" x14ac:dyDescent="0.25">
      <c r="A744" s="23">
        <f t="shared" si="89"/>
        <v>95.199999999999989</v>
      </c>
      <c r="B744" s="37" t="s">
        <v>369</v>
      </c>
      <c r="C744" s="23" t="s">
        <v>86</v>
      </c>
      <c r="D744" s="23">
        <v>1</v>
      </c>
      <c r="E744" s="25"/>
      <c r="F744" s="41"/>
    </row>
    <row r="745" spans="1:6" ht="43.95" customHeight="1" x14ac:dyDescent="0.25">
      <c r="A745" s="23">
        <f t="shared" si="89"/>
        <v>95.299999999999983</v>
      </c>
      <c r="B745" s="37" t="s">
        <v>147</v>
      </c>
      <c r="C745" s="23" t="s">
        <v>86</v>
      </c>
      <c r="D745" s="23">
        <v>1</v>
      </c>
      <c r="E745" s="25"/>
      <c r="F745" s="41"/>
    </row>
    <row r="746" spans="1:6" ht="33" customHeight="1" x14ac:dyDescent="0.25">
      <c r="A746" s="23">
        <f t="shared" si="89"/>
        <v>95.399999999999977</v>
      </c>
      <c r="B746" s="37" t="s">
        <v>148</v>
      </c>
      <c r="C746" s="23" t="s">
        <v>86</v>
      </c>
      <c r="D746" s="23">
        <v>1</v>
      </c>
      <c r="E746" s="25"/>
      <c r="F746" s="41"/>
    </row>
    <row r="747" spans="1:6" ht="32.4" customHeight="1" x14ac:dyDescent="0.25">
      <c r="A747" s="23">
        <f t="shared" si="89"/>
        <v>95.499999999999972</v>
      </c>
      <c r="B747" s="37" t="s">
        <v>149</v>
      </c>
      <c r="C747" s="23" t="s">
        <v>86</v>
      </c>
      <c r="D747" s="23">
        <v>1</v>
      </c>
      <c r="E747" s="25"/>
      <c r="F747" s="41"/>
    </row>
    <row r="748" spans="1:6" ht="22.2" customHeight="1" x14ac:dyDescent="0.25">
      <c r="A748" s="23">
        <f t="shared" si="89"/>
        <v>95.599999999999966</v>
      </c>
      <c r="B748" s="37" t="s">
        <v>150</v>
      </c>
      <c r="C748" s="23" t="s">
        <v>86</v>
      </c>
      <c r="D748" s="23">
        <v>1</v>
      </c>
      <c r="E748" s="25"/>
      <c r="F748" s="41"/>
    </row>
    <row r="749" spans="1:6" ht="25.95" customHeight="1" x14ac:dyDescent="0.25">
      <c r="A749" s="12"/>
      <c r="B749" s="24" t="s">
        <v>798</v>
      </c>
      <c r="C749" s="23"/>
      <c r="D749" s="23"/>
      <c r="E749" s="25"/>
      <c r="F749" s="17"/>
    </row>
    <row r="750" spans="1:6" ht="26.4" x14ac:dyDescent="0.25">
      <c r="A750" s="66" t="s">
        <v>2</v>
      </c>
      <c r="B750" s="66" t="s">
        <v>11</v>
      </c>
      <c r="C750" s="66" t="s">
        <v>0</v>
      </c>
      <c r="D750" s="66" t="s">
        <v>51</v>
      </c>
      <c r="E750" s="67" t="s">
        <v>24</v>
      </c>
      <c r="F750" s="67" t="s">
        <v>58</v>
      </c>
    </row>
    <row r="751" spans="1:6" ht="32.4" customHeight="1" x14ac:dyDescent="0.25">
      <c r="A751" s="23"/>
      <c r="B751" s="24" t="s">
        <v>41</v>
      </c>
      <c r="C751" s="23"/>
      <c r="D751" s="23"/>
      <c r="E751" s="25"/>
      <c r="F751" s="26"/>
    </row>
    <row r="752" spans="1:6" ht="39.6" x14ac:dyDescent="0.25">
      <c r="A752" s="50">
        <f>A742+1</f>
        <v>96</v>
      </c>
      <c r="B752" s="51" t="s">
        <v>485</v>
      </c>
      <c r="C752" s="52"/>
      <c r="D752" s="52"/>
      <c r="E752" s="53"/>
      <c r="F752" s="54"/>
    </row>
    <row r="753" spans="1:6" ht="26.4" customHeight="1" x14ac:dyDescent="0.25">
      <c r="A753" s="23">
        <f t="shared" ref="A753:A758" si="90">A752+0.1</f>
        <v>96.1</v>
      </c>
      <c r="B753" s="37" t="s">
        <v>350</v>
      </c>
      <c r="C753" s="23" t="s">
        <v>86</v>
      </c>
      <c r="D753" s="23">
        <v>1</v>
      </c>
      <c r="E753" s="35"/>
      <c r="F753" s="26"/>
    </row>
    <row r="754" spans="1:6" ht="39.6" x14ac:dyDescent="0.25">
      <c r="A754" s="23">
        <f t="shared" si="90"/>
        <v>96.199999999999989</v>
      </c>
      <c r="B754" s="37" t="s">
        <v>369</v>
      </c>
      <c r="C754" s="23" t="s">
        <v>86</v>
      </c>
      <c r="D754" s="23">
        <v>1</v>
      </c>
      <c r="E754" s="35"/>
      <c r="F754" s="26"/>
    </row>
    <row r="755" spans="1:6" ht="47.4" customHeight="1" x14ac:dyDescent="0.25">
      <c r="A755" s="23">
        <f t="shared" si="90"/>
        <v>96.299999999999983</v>
      </c>
      <c r="B755" s="37" t="s">
        <v>147</v>
      </c>
      <c r="C755" s="23" t="s">
        <v>86</v>
      </c>
      <c r="D755" s="23">
        <v>1</v>
      </c>
      <c r="E755" s="25"/>
      <c r="F755" s="41"/>
    </row>
    <row r="756" spans="1:6" ht="37.950000000000003" customHeight="1" x14ac:dyDescent="0.25">
      <c r="A756" s="23">
        <f t="shared" si="90"/>
        <v>96.399999999999977</v>
      </c>
      <c r="B756" s="37" t="s">
        <v>148</v>
      </c>
      <c r="C756" s="23" t="s">
        <v>86</v>
      </c>
      <c r="D756" s="23">
        <v>1</v>
      </c>
      <c r="E756" s="25"/>
      <c r="F756" s="41"/>
    </row>
    <row r="757" spans="1:6" ht="30" customHeight="1" x14ac:dyDescent="0.25">
      <c r="A757" s="23">
        <f t="shared" si="90"/>
        <v>96.499999999999972</v>
      </c>
      <c r="B757" s="37" t="s">
        <v>149</v>
      </c>
      <c r="C757" s="23" t="s">
        <v>86</v>
      </c>
      <c r="D757" s="23">
        <v>1</v>
      </c>
      <c r="E757" s="25"/>
      <c r="F757" s="41"/>
    </row>
    <row r="758" spans="1:6" ht="30.6" customHeight="1" x14ac:dyDescent="0.25">
      <c r="A758" s="23">
        <f t="shared" si="90"/>
        <v>96.599999999999966</v>
      </c>
      <c r="B758" s="37" t="s">
        <v>150</v>
      </c>
      <c r="C758" s="23" t="s">
        <v>86</v>
      </c>
      <c r="D758" s="23">
        <v>1</v>
      </c>
      <c r="E758" s="25"/>
      <c r="F758" s="41"/>
    </row>
    <row r="759" spans="1:6" ht="39.6" x14ac:dyDescent="0.25">
      <c r="A759" s="50">
        <f>A752+1</f>
        <v>97</v>
      </c>
      <c r="B759" s="51" t="s">
        <v>486</v>
      </c>
      <c r="C759" s="52"/>
      <c r="D759" s="52"/>
      <c r="E759" s="60"/>
      <c r="F759" s="68"/>
    </row>
    <row r="760" spans="1:6" ht="25.2" customHeight="1" x14ac:dyDescent="0.25">
      <c r="A760" s="23">
        <f t="shared" ref="A760:A765" si="91">A759+0.1</f>
        <v>97.1</v>
      </c>
      <c r="B760" s="37" t="s">
        <v>350</v>
      </c>
      <c r="C760" s="23" t="s">
        <v>86</v>
      </c>
      <c r="D760" s="23">
        <v>1</v>
      </c>
      <c r="E760" s="25"/>
      <c r="F760" s="41"/>
    </row>
    <row r="761" spans="1:6" ht="43.2" customHeight="1" x14ac:dyDescent="0.25">
      <c r="A761" s="23">
        <f t="shared" si="91"/>
        <v>97.199999999999989</v>
      </c>
      <c r="B761" s="37" t="s">
        <v>487</v>
      </c>
      <c r="C761" s="23" t="s">
        <v>86</v>
      </c>
      <c r="D761" s="23">
        <v>1</v>
      </c>
      <c r="E761" s="25"/>
      <c r="F761" s="41"/>
    </row>
    <row r="762" spans="1:6" ht="42" customHeight="1" x14ac:dyDescent="0.25">
      <c r="A762" s="23">
        <f t="shared" si="91"/>
        <v>97.299999999999983</v>
      </c>
      <c r="B762" s="37" t="s">
        <v>147</v>
      </c>
      <c r="C762" s="23" t="s">
        <v>86</v>
      </c>
      <c r="D762" s="23">
        <v>1</v>
      </c>
      <c r="E762" s="25"/>
      <c r="F762" s="41"/>
    </row>
    <row r="763" spans="1:6" ht="31.2" customHeight="1" x14ac:dyDescent="0.25">
      <c r="A763" s="23">
        <f t="shared" si="91"/>
        <v>97.399999999999977</v>
      </c>
      <c r="B763" s="37" t="s">
        <v>148</v>
      </c>
      <c r="C763" s="23" t="s">
        <v>86</v>
      </c>
      <c r="D763" s="23">
        <v>1</v>
      </c>
      <c r="E763" s="25"/>
      <c r="F763" s="41"/>
    </row>
    <row r="764" spans="1:6" ht="35.4" customHeight="1" x14ac:dyDescent="0.25">
      <c r="A764" s="23">
        <f t="shared" si="91"/>
        <v>97.499999999999972</v>
      </c>
      <c r="B764" s="37" t="s">
        <v>149</v>
      </c>
      <c r="C764" s="23" t="s">
        <v>86</v>
      </c>
      <c r="D764" s="23">
        <v>1</v>
      </c>
      <c r="E764" s="25"/>
      <c r="F764" s="41"/>
    </row>
    <row r="765" spans="1:6" ht="24" customHeight="1" x14ac:dyDescent="0.25">
      <c r="A765" s="23">
        <f t="shared" si="91"/>
        <v>97.599999999999966</v>
      </c>
      <c r="B765" s="37" t="s">
        <v>150</v>
      </c>
      <c r="C765" s="23" t="s">
        <v>86</v>
      </c>
      <c r="D765" s="23">
        <v>1</v>
      </c>
      <c r="E765" s="25"/>
      <c r="F765" s="41"/>
    </row>
    <row r="766" spans="1:6" ht="39.6" x14ac:dyDescent="0.25">
      <c r="A766" s="50">
        <f>A759+1</f>
        <v>98</v>
      </c>
      <c r="B766" s="51" t="s">
        <v>488</v>
      </c>
      <c r="C766" s="52"/>
      <c r="D766" s="52"/>
      <c r="E766" s="60"/>
      <c r="F766" s="68"/>
    </row>
    <row r="767" spans="1:6" ht="19.95" customHeight="1" x14ac:dyDescent="0.25">
      <c r="A767" s="23">
        <f t="shared" ref="A767:A772" si="92">A766+0.1</f>
        <v>98.1</v>
      </c>
      <c r="B767" s="37" t="s">
        <v>350</v>
      </c>
      <c r="C767" s="23" t="s">
        <v>86</v>
      </c>
      <c r="D767" s="23">
        <v>1</v>
      </c>
      <c r="E767" s="25"/>
      <c r="F767" s="41"/>
    </row>
    <row r="768" spans="1:6" ht="43.95" customHeight="1" x14ac:dyDescent="0.25">
      <c r="A768" s="23">
        <f t="shared" si="92"/>
        <v>98.199999999999989</v>
      </c>
      <c r="B768" s="37" t="s">
        <v>487</v>
      </c>
      <c r="C768" s="23" t="s">
        <v>86</v>
      </c>
      <c r="D768" s="23">
        <v>1</v>
      </c>
      <c r="E768" s="25"/>
      <c r="F768" s="41"/>
    </row>
    <row r="769" spans="1:6" ht="49.2" customHeight="1" x14ac:dyDescent="0.25">
      <c r="A769" s="23">
        <f t="shared" si="92"/>
        <v>98.299999999999983</v>
      </c>
      <c r="B769" s="37" t="s">
        <v>147</v>
      </c>
      <c r="C769" s="23" t="s">
        <v>86</v>
      </c>
      <c r="D769" s="23">
        <v>1</v>
      </c>
      <c r="E769" s="25"/>
      <c r="F769" s="41"/>
    </row>
    <row r="770" spans="1:6" ht="33.6" customHeight="1" x14ac:dyDescent="0.25">
      <c r="A770" s="23">
        <f t="shared" si="92"/>
        <v>98.399999999999977</v>
      </c>
      <c r="B770" s="37" t="s">
        <v>148</v>
      </c>
      <c r="C770" s="23" t="s">
        <v>86</v>
      </c>
      <c r="D770" s="23">
        <v>1</v>
      </c>
      <c r="E770" s="25"/>
      <c r="F770" s="41"/>
    </row>
    <row r="771" spans="1:6" ht="37.200000000000003" customHeight="1" x14ac:dyDescent="0.25">
      <c r="A771" s="23">
        <f t="shared" si="92"/>
        <v>98.499999999999972</v>
      </c>
      <c r="B771" s="37" t="s">
        <v>149</v>
      </c>
      <c r="C771" s="23" t="s">
        <v>86</v>
      </c>
      <c r="D771" s="23">
        <v>1</v>
      </c>
      <c r="E771" s="25"/>
      <c r="F771" s="41"/>
    </row>
    <row r="772" spans="1:6" ht="20.399999999999999" customHeight="1" x14ac:dyDescent="0.25">
      <c r="A772" s="23">
        <f t="shared" si="92"/>
        <v>98.599999999999966</v>
      </c>
      <c r="B772" s="37" t="s">
        <v>150</v>
      </c>
      <c r="C772" s="23" t="s">
        <v>86</v>
      </c>
      <c r="D772" s="23">
        <v>1</v>
      </c>
      <c r="E772" s="25"/>
      <c r="F772" s="41"/>
    </row>
    <row r="773" spans="1:6" ht="24.6" customHeight="1" x14ac:dyDescent="0.25">
      <c r="A773" s="12"/>
      <c r="B773" s="24" t="s">
        <v>798</v>
      </c>
      <c r="C773" s="23"/>
      <c r="D773" s="23"/>
      <c r="E773" s="25"/>
      <c r="F773" s="17"/>
    </row>
    <row r="774" spans="1:6" ht="26.4" x14ac:dyDescent="0.25">
      <c r="A774" s="66" t="s">
        <v>2</v>
      </c>
      <c r="B774" s="66" t="s">
        <v>11</v>
      </c>
      <c r="C774" s="66" t="s">
        <v>0</v>
      </c>
      <c r="D774" s="66" t="s">
        <v>51</v>
      </c>
      <c r="E774" s="67" t="s">
        <v>24</v>
      </c>
      <c r="F774" s="67" t="s">
        <v>58</v>
      </c>
    </row>
    <row r="775" spans="1:6" ht="28.95" customHeight="1" x14ac:dyDescent="0.25">
      <c r="A775" s="23"/>
      <c r="B775" s="24" t="s">
        <v>41</v>
      </c>
      <c r="C775" s="23"/>
      <c r="D775" s="23"/>
      <c r="E775" s="25"/>
      <c r="F775" s="26"/>
    </row>
    <row r="776" spans="1:6" ht="39.6" x14ac:dyDescent="0.25">
      <c r="A776" s="50">
        <f>A766+1</f>
        <v>99</v>
      </c>
      <c r="B776" s="51" t="s">
        <v>489</v>
      </c>
      <c r="C776" s="52"/>
      <c r="D776" s="52"/>
      <c r="E776" s="53"/>
      <c r="F776" s="54"/>
    </row>
    <row r="777" spans="1:6" ht="31.95" customHeight="1" x14ac:dyDescent="0.25">
      <c r="A777" s="23">
        <f t="shared" ref="A777:A782" si="93">A776+0.1</f>
        <v>99.1</v>
      </c>
      <c r="B777" s="37" t="s">
        <v>350</v>
      </c>
      <c r="C777" s="23" t="s">
        <v>86</v>
      </c>
      <c r="D777" s="23">
        <v>1</v>
      </c>
      <c r="E777" s="35"/>
      <c r="F777" s="26"/>
    </row>
    <row r="778" spans="1:6" ht="39.6" x14ac:dyDescent="0.25">
      <c r="A778" s="23">
        <f t="shared" si="93"/>
        <v>99.199999999999989</v>
      </c>
      <c r="B778" s="37" t="s">
        <v>487</v>
      </c>
      <c r="C778" s="23" t="s">
        <v>86</v>
      </c>
      <c r="D778" s="23">
        <v>1</v>
      </c>
      <c r="E778" s="35"/>
      <c r="F778" s="26"/>
    </row>
    <row r="779" spans="1:6" ht="43.95" customHeight="1" x14ac:dyDescent="0.25">
      <c r="A779" s="23">
        <f t="shared" si="93"/>
        <v>99.299999999999983</v>
      </c>
      <c r="B779" s="37" t="s">
        <v>147</v>
      </c>
      <c r="C779" s="23" t="s">
        <v>86</v>
      </c>
      <c r="D779" s="23">
        <v>1</v>
      </c>
      <c r="E779" s="25"/>
      <c r="F779" s="41"/>
    </row>
    <row r="780" spans="1:6" ht="34.200000000000003" customHeight="1" x14ac:dyDescent="0.25">
      <c r="A780" s="23">
        <f t="shared" si="93"/>
        <v>99.399999999999977</v>
      </c>
      <c r="B780" s="37" t="s">
        <v>148</v>
      </c>
      <c r="C780" s="23" t="s">
        <v>86</v>
      </c>
      <c r="D780" s="23">
        <v>1</v>
      </c>
      <c r="E780" s="25"/>
      <c r="F780" s="41"/>
    </row>
    <row r="781" spans="1:6" ht="36" customHeight="1" x14ac:dyDescent="0.25">
      <c r="A781" s="23">
        <f t="shared" si="93"/>
        <v>99.499999999999972</v>
      </c>
      <c r="B781" s="37" t="s">
        <v>149</v>
      </c>
      <c r="C781" s="23" t="s">
        <v>86</v>
      </c>
      <c r="D781" s="23">
        <v>1</v>
      </c>
      <c r="E781" s="25"/>
      <c r="F781" s="41"/>
    </row>
    <row r="782" spans="1:6" ht="29.4" customHeight="1" x14ac:dyDescent="0.25">
      <c r="A782" s="23">
        <f t="shared" si="93"/>
        <v>99.599999999999966</v>
      </c>
      <c r="B782" s="37" t="s">
        <v>150</v>
      </c>
      <c r="C782" s="23" t="s">
        <v>86</v>
      </c>
      <c r="D782" s="23">
        <v>1</v>
      </c>
      <c r="E782" s="25"/>
      <c r="F782" s="41"/>
    </row>
    <row r="783" spans="1:6" ht="39.6" x14ac:dyDescent="0.25">
      <c r="A783" s="50">
        <f>A776+1</f>
        <v>100</v>
      </c>
      <c r="B783" s="51" t="s">
        <v>490</v>
      </c>
      <c r="C783" s="52"/>
      <c r="D783" s="52"/>
      <c r="E783" s="60"/>
      <c r="F783" s="68"/>
    </row>
    <row r="784" spans="1:6" ht="27" customHeight="1" x14ac:dyDescent="0.25">
      <c r="A784" s="23">
        <f t="shared" ref="A784:A789" si="94">A783+0.1</f>
        <v>100.1</v>
      </c>
      <c r="B784" s="37" t="s">
        <v>350</v>
      </c>
      <c r="C784" s="23" t="s">
        <v>86</v>
      </c>
      <c r="D784" s="23">
        <v>1</v>
      </c>
      <c r="E784" s="25"/>
      <c r="F784" s="41"/>
    </row>
    <row r="785" spans="1:6" ht="39.6" x14ac:dyDescent="0.25">
      <c r="A785" s="23">
        <f t="shared" si="94"/>
        <v>100.19999999999999</v>
      </c>
      <c r="B785" s="37" t="s">
        <v>487</v>
      </c>
      <c r="C785" s="23" t="s">
        <v>86</v>
      </c>
      <c r="D785" s="23">
        <v>1</v>
      </c>
      <c r="E785" s="25"/>
      <c r="F785" s="41"/>
    </row>
    <row r="786" spans="1:6" ht="39.6" x14ac:dyDescent="0.25">
      <c r="A786" s="23">
        <f t="shared" si="94"/>
        <v>100.29999999999998</v>
      </c>
      <c r="B786" s="37" t="s">
        <v>147</v>
      </c>
      <c r="C786" s="23" t="s">
        <v>86</v>
      </c>
      <c r="D786" s="23">
        <v>1</v>
      </c>
      <c r="E786" s="25"/>
      <c r="F786" s="41"/>
    </row>
    <row r="787" spans="1:6" ht="26.4" x14ac:dyDescent="0.25">
      <c r="A787" s="23">
        <f t="shared" si="94"/>
        <v>100.39999999999998</v>
      </c>
      <c r="B787" s="37" t="s">
        <v>148</v>
      </c>
      <c r="C787" s="23" t="s">
        <v>86</v>
      </c>
      <c r="D787" s="23">
        <v>1</v>
      </c>
      <c r="E787" s="25"/>
      <c r="F787" s="41"/>
    </row>
    <row r="788" spans="1:6" ht="31.95" customHeight="1" x14ac:dyDescent="0.25">
      <c r="A788" s="23">
        <f t="shared" si="94"/>
        <v>100.49999999999997</v>
      </c>
      <c r="B788" s="37" t="s">
        <v>149</v>
      </c>
      <c r="C788" s="23" t="s">
        <v>86</v>
      </c>
      <c r="D788" s="23">
        <v>1</v>
      </c>
      <c r="E788" s="25"/>
      <c r="F788" s="41"/>
    </row>
    <row r="789" spans="1:6" ht="28.2" customHeight="1" x14ac:dyDescent="0.25">
      <c r="A789" s="23">
        <f t="shared" si="94"/>
        <v>100.59999999999997</v>
      </c>
      <c r="B789" s="37" t="s">
        <v>150</v>
      </c>
      <c r="C789" s="23" t="s">
        <v>86</v>
      </c>
      <c r="D789" s="23">
        <v>1</v>
      </c>
      <c r="E789" s="25"/>
      <c r="F789" s="41"/>
    </row>
    <row r="790" spans="1:6" ht="39.6" x14ac:dyDescent="0.25">
      <c r="A790" s="50">
        <f>A783+1</f>
        <v>101</v>
      </c>
      <c r="B790" s="51" t="s">
        <v>491</v>
      </c>
      <c r="C790" s="52"/>
      <c r="D790" s="52"/>
      <c r="E790" s="60"/>
      <c r="F790" s="68"/>
    </row>
    <row r="791" spans="1:6" ht="24.6" customHeight="1" x14ac:dyDescent="0.25">
      <c r="A791" s="23">
        <f t="shared" ref="A791:A796" si="95">A790+0.1</f>
        <v>101.1</v>
      </c>
      <c r="B791" s="37" t="s">
        <v>350</v>
      </c>
      <c r="C791" s="23" t="s">
        <v>86</v>
      </c>
      <c r="D791" s="23">
        <v>1</v>
      </c>
      <c r="E791" s="25"/>
      <c r="F791" s="41"/>
    </row>
    <row r="792" spans="1:6" ht="39.6" x14ac:dyDescent="0.25">
      <c r="A792" s="23">
        <f t="shared" si="95"/>
        <v>101.19999999999999</v>
      </c>
      <c r="B792" s="37" t="s">
        <v>492</v>
      </c>
      <c r="C792" s="23" t="s">
        <v>86</v>
      </c>
      <c r="D792" s="23">
        <v>1</v>
      </c>
      <c r="E792" s="25"/>
      <c r="F792" s="41"/>
    </row>
    <row r="793" spans="1:6" ht="46.2" customHeight="1" x14ac:dyDescent="0.25">
      <c r="A793" s="23">
        <f t="shared" si="95"/>
        <v>101.29999999999998</v>
      </c>
      <c r="B793" s="37" t="s">
        <v>147</v>
      </c>
      <c r="C793" s="23" t="s">
        <v>86</v>
      </c>
      <c r="D793" s="23">
        <v>1</v>
      </c>
      <c r="E793" s="25"/>
      <c r="F793" s="41"/>
    </row>
    <row r="794" spans="1:6" ht="34.200000000000003" customHeight="1" x14ac:dyDescent="0.25">
      <c r="A794" s="23">
        <f t="shared" si="95"/>
        <v>101.39999999999998</v>
      </c>
      <c r="B794" s="37" t="s">
        <v>148</v>
      </c>
      <c r="C794" s="23" t="s">
        <v>86</v>
      </c>
      <c r="D794" s="23">
        <v>1</v>
      </c>
      <c r="E794" s="25"/>
      <c r="F794" s="41"/>
    </row>
    <row r="795" spans="1:6" ht="36" customHeight="1" x14ac:dyDescent="0.25">
      <c r="A795" s="23">
        <f t="shared" si="95"/>
        <v>101.49999999999997</v>
      </c>
      <c r="B795" s="37" t="s">
        <v>149</v>
      </c>
      <c r="C795" s="23" t="s">
        <v>86</v>
      </c>
      <c r="D795" s="23">
        <v>1</v>
      </c>
      <c r="E795" s="25"/>
      <c r="F795" s="41"/>
    </row>
    <row r="796" spans="1:6" ht="20.399999999999999" customHeight="1" x14ac:dyDescent="0.25">
      <c r="A796" s="23">
        <f t="shared" si="95"/>
        <v>101.59999999999997</v>
      </c>
      <c r="B796" s="37" t="s">
        <v>150</v>
      </c>
      <c r="C796" s="23" t="s">
        <v>86</v>
      </c>
      <c r="D796" s="23">
        <v>1</v>
      </c>
      <c r="E796" s="25"/>
      <c r="F796" s="41"/>
    </row>
    <row r="797" spans="1:6" ht="24.6" customHeight="1" x14ac:dyDescent="0.25">
      <c r="A797" s="12"/>
      <c r="B797" s="24" t="s">
        <v>798</v>
      </c>
      <c r="C797" s="23"/>
      <c r="D797" s="23"/>
      <c r="E797" s="25"/>
      <c r="F797" s="17"/>
    </row>
    <row r="798" spans="1:6" ht="26.4" x14ac:dyDescent="0.25">
      <c r="A798" s="66" t="s">
        <v>2</v>
      </c>
      <c r="B798" s="66" t="s">
        <v>11</v>
      </c>
      <c r="C798" s="66" t="s">
        <v>0</v>
      </c>
      <c r="D798" s="66" t="s">
        <v>51</v>
      </c>
      <c r="E798" s="67" t="s">
        <v>24</v>
      </c>
      <c r="F798" s="67" t="s">
        <v>58</v>
      </c>
    </row>
    <row r="799" spans="1:6" ht="30" customHeight="1" x14ac:dyDescent="0.25">
      <c r="A799" s="23"/>
      <c r="B799" s="24" t="s">
        <v>41</v>
      </c>
      <c r="C799" s="23"/>
      <c r="D799" s="23"/>
      <c r="E799" s="25"/>
      <c r="F799" s="26"/>
    </row>
    <row r="800" spans="1:6" ht="39.6" x14ac:dyDescent="0.25">
      <c r="A800" s="50">
        <f>A790+1</f>
        <v>102</v>
      </c>
      <c r="B800" s="51" t="s">
        <v>493</v>
      </c>
      <c r="C800" s="52"/>
      <c r="D800" s="52"/>
      <c r="E800" s="53"/>
      <c r="F800" s="54"/>
    </row>
    <row r="801" spans="1:6" ht="27" customHeight="1" x14ac:dyDescent="0.25">
      <c r="A801" s="23">
        <f t="shared" ref="A801:A806" si="96">A800+0.1</f>
        <v>102.1</v>
      </c>
      <c r="B801" s="37" t="s">
        <v>350</v>
      </c>
      <c r="C801" s="23" t="s">
        <v>86</v>
      </c>
      <c r="D801" s="23">
        <v>1</v>
      </c>
      <c r="E801" s="35"/>
      <c r="F801" s="26"/>
    </row>
    <row r="802" spans="1:6" ht="39.6" x14ac:dyDescent="0.25">
      <c r="A802" s="23">
        <f t="shared" si="96"/>
        <v>102.19999999999999</v>
      </c>
      <c r="B802" s="37" t="s">
        <v>492</v>
      </c>
      <c r="C802" s="23" t="s">
        <v>86</v>
      </c>
      <c r="D802" s="23">
        <v>1</v>
      </c>
      <c r="E802" s="35"/>
      <c r="F802" s="26"/>
    </row>
    <row r="803" spans="1:6" ht="48" customHeight="1" x14ac:dyDescent="0.25">
      <c r="A803" s="23">
        <f t="shared" si="96"/>
        <v>102.29999999999998</v>
      </c>
      <c r="B803" s="37" t="s">
        <v>147</v>
      </c>
      <c r="C803" s="23" t="s">
        <v>86</v>
      </c>
      <c r="D803" s="23">
        <v>1</v>
      </c>
      <c r="E803" s="25"/>
      <c r="F803" s="41"/>
    </row>
    <row r="804" spans="1:6" ht="37.200000000000003" customHeight="1" x14ac:dyDescent="0.25">
      <c r="A804" s="23">
        <f t="shared" si="96"/>
        <v>102.39999999999998</v>
      </c>
      <c r="B804" s="37" t="s">
        <v>148</v>
      </c>
      <c r="C804" s="23" t="s">
        <v>86</v>
      </c>
      <c r="D804" s="23">
        <v>1</v>
      </c>
      <c r="E804" s="25"/>
      <c r="F804" s="41"/>
    </row>
    <row r="805" spans="1:6" ht="35.4" customHeight="1" x14ac:dyDescent="0.25">
      <c r="A805" s="23">
        <f t="shared" si="96"/>
        <v>102.49999999999997</v>
      </c>
      <c r="B805" s="37" t="s">
        <v>149</v>
      </c>
      <c r="C805" s="23" t="s">
        <v>86</v>
      </c>
      <c r="D805" s="23">
        <v>1</v>
      </c>
      <c r="E805" s="25"/>
      <c r="F805" s="41"/>
    </row>
    <row r="806" spans="1:6" ht="27.6" customHeight="1" x14ac:dyDescent="0.25">
      <c r="A806" s="23">
        <f t="shared" si="96"/>
        <v>102.59999999999997</v>
      </c>
      <c r="B806" s="37" t="s">
        <v>150</v>
      </c>
      <c r="C806" s="23" t="s">
        <v>86</v>
      </c>
      <c r="D806" s="23">
        <v>1</v>
      </c>
      <c r="E806" s="25"/>
      <c r="F806" s="41"/>
    </row>
    <row r="807" spans="1:6" ht="39.6" x14ac:dyDescent="0.25">
      <c r="A807" s="50">
        <f>A800+1</f>
        <v>103</v>
      </c>
      <c r="B807" s="51" t="s">
        <v>494</v>
      </c>
      <c r="C807" s="52"/>
      <c r="D807" s="52"/>
      <c r="E807" s="60"/>
      <c r="F807" s="68"/>
    </row>
    <row r="808" spans="1:6" ht="25.2" customHeight="1" x14ac:dyDescent="0.25">
      <c r="A808" s="23">
        <f t="shared" ref="A808:A813" si="97">A807+0.1</f>
        <v>103.1</v>
      </c>
      <c r="B808" s="37" t="s">
        <v>350</v>
      </c>
      <c r="C808" s="23" t="s">
        <v>86</v>
      </c>
      <c r="D808" s="23">
        <v>1</v>
      </c>
      <c r="E808" s="25"/>
      <c r="F808" s="41"/>
    </row>
    <row r="809" spans="1:6" ht="39.6" x14ac:dyDescent="0.25">
      <c r="A809" s="23">
        <f t="shared" si="97"/>
        <v>103.19999999999999</v>
      </c>
      <c r="B809" s="37" t="s">
        <v>492</v>
      </c>
      <c r="C809" s="23" t="s">
        <v>86</v>
      </c>
      <c r="D809" s="23">
        <v>1</v>
      </c>
      <c r="E809" s="25"/>
      <c r="F809" s="41"/>
    </row>
    <row r="810" spans="1:6" ht="43.95" customHeight="1" x14ac:dyDescent="0.25">
      <c r="A810" s="23">
        <f t="shared" si="97"/>
        <v>103.29999999999998</v>
      </c>
      <c r="B810" s="37" t="s">
        <v>147</v>
      </c>
      <c r="C810" s="23" t="s">
        <v>86</v>
      </c>
      <c r="D810" s="23">
        <v>1</v>
      </c>
      <c r="E810" s="25"/>
      <c r="F810" s="41"/>
    </row>
    <row r="811" spans="1:6" ht="32.4" customHeight="1" x14ac:dyDescent="0.25">
      <c r="A811" s="23">
        <f t="shared" si="97"/>
        <v>103.39999999999998</v>
      </c>
      <c r="B811" s="37" t="s">
        <v>148</v>
      </c>
      <c r="C811" s="23" t="s">
        <v>86</v>
      </c>
      <c r="D811" s="23">
        <v>1</v>
      </c>
      <c r="E811" s="25"/>
      <c r="F811" s="41"/>
    </row>
    <row r="812" spans="1:6" ht="36.6" customHeight="1" x14ac:dyDescent="0.25">
      <c r="A812" s="23">
        <f t="shared" si="97"/>
        <v>103.49999999999997</v>
      </c>
      <c r="B812" s="37" t="s">
        <v>149</v>
      </c>
      <c r="C812" s="23" t="s">
        <v>86</v>
      </c>
      <c r="D812" s="23">
        <v>1</v>
      </c>
      <c r="E812" s="25"/>
      <c r="F812" s="41"/>
    </row>
    <row r="813" spans="1:6" ht="28.95" customHeight="1" x14ac:dyDescent="0.25">
      <c r="A813" s="23">
        <f t="shared" si="97"/>
        <v>103.59999999999997</v>
      </c>
      <c r="B813" s="37" t="s">
        <v>150</v>
      </c>
      <c r="C813" s="23" t="s">
        <v>86</v>
      </c>
      <c r="D813" s="23">
        <v>1</v>
      </c>
      <c r="E813" s="25"/>
      <c r="F813" s="41"/>
    </row>
    <row r="814" spans="1:6" ht="39.6" x14ac:dyDescent="0.25">
      <c r="A814" s="50">
        <f>A807+1</f>
        <v>104</v>
      </c>
      <c r="B814" s="51" t="s">
        <v>495</v>
      </c>
      <c r="C814" s="52"/>
      <c r="D814" s="52"/>
      <c r="E814" s="60"/>
      <c r="F814" s="68"/>
    </row>
    <row r="815" spans="1:6" ht="28.2" customHeight="1" x14ac:dyDescent="0.25">
      <c r="A815" s="23">
        <f t="shared" ref="A815:A820" si="98">A814+0.1</f>
        <v>104.1</v>
      </c>
      <c r="B815" s="37" t="s">
        <v>350</v>
      </c>
      <c r="C815" s="23" t="s">
        <v>86</v>
      </c>
      <c r="D815" s="23">
        <v>1</v>
      </c>
      <c r="E815" s="25"/>
      <c r="F815" s="41"/>
    </row>
    <row r="816" spans="1:6" ht="39.6" x14ac:dyDescent="0.25">
      <c r="A816" s="23">
        <f t="shared" si="98"/>
        <v>104.19999999999999</v>
      </c>
      <c r="B816" s="37" t="s">
        <v>492</v>
      </c>
      <c r="C816" s="23" t="s">
        <v>86</v>
      </c>
      <c r="D816" s="23">
        <v>1</v>
      </c>
      <c r="E816" s="25"/>
      <c r="F816" s="41"/>
    </row>
    <row r="817" spans="1:6" ht="43.2" customHeight="1" x14ac:dyDescent="0.25">
      <c r="A817" s="23">
        <f t="shared" si="98"/>
        <v>104.29999999999998</v>
      </c>
      <c r="B817" s="37" t="s">
        <v>147</v>
      </c>
      <c r="C817" s="23" t="s">
        <v>86</v>
      </c>
      <c r="D817" s="23">
        <v>1</v>
      </c>
      <c r="E817" s="25"/>
      <c r="F817" s="41"/>
    </row>
    <row r="818" spans="1:6" ht="37.200000000000003" customHeight="1" x14ac:dyDescent="0.25">
      <c r="A818" s="23">
        <f t="shared" si="98"/>
        <v>104.39999999999998</v>
      </c>
      <c r="B818" s="37" t="s">
        <v>148</v>
      </c>
      <c r="C818" s="23" t="s">
        <v>86</v>
      </c>
      <c r="D818" s="23">
        <v>1</v>
      </c>
      <c r="E818" s="25"/>
      <c r="F818" s="41"/>
    </row>
    <row r="819" spans="1:6" ht="36.6" customHeight="1" x14ac:dyDescent="0.25">
      <c r="A819" s="23">
        <f t="shared" si="98"/>
        <v>104.49999999999997</v>
      </c>
      <c r="B819" s="37" t="s">
        <v>149</v>
      </c>
      <c r="C819" s="23" t="s">
        <v>86</v>
      </c>
      <c r="D819" s="23">
        <v>1</v>
      </c>
      <c r="E819" s="25"/>
      <c r="F819" s="41"/>
    </row>
    <row r="820" spans="1:6" ht="21.6" customHeight="1" x14ac:dyDescent="0.25">
      <c r="A820" s="23">
        <f t="shared" si="98"/>
        <v>104.59999999999997</v>
      </c>
      <c r="B820" s="37" t="s">
        <v>150</v>
      </c>
      <c r="C820" s="23" t="s">
        <v>86</v>
      </c>
      <c r="D820" s="23">
        <v>1</v>
      </c>
      <c r="E820" s="25"/>
      <c r="F820" s="41"/>
    </row>
    <row r="821" spans="1:6" ht="25.95" customHeight="1" x14ac:dyDescent="0.25">
      <c r="A821" s="12"/>
      <c r="B821" s="24" t="s">
        <v>798</v>
      </c>
      <c r="C821" s="23"/>
      <c r="D821" s="23"/>
      <c r="E821" s="25"/>
      <c r="F821" s="17"/>
    </row>
    <row r="822" spans="1:6" ht="26.4" x14ac:dyDescent="0.25">
      <c r="A822" s="66" t="s">
        <v>2</v>
      </c>
      <c r="B822" s="66" t="s">
        <v>11</v>
      </c>
      <c r="C822" s="66" t="s">
        <v>0</v>
      </c>
      <c r="D822" s="66" t="s">
        <v>51</v>
      </c>
      <c r="E822" s="67" t="s">
        <v>24</v>
      </c>
      <c r="F822" s="67" t="s">
        <v>58</v>
      </c>
    </row>
    <row r="823" spans="1:6" ht="29.4" customHeight="1" x14ac:dyDescent="0.25">
      <c r="A823" s="23"/>
      <c r="B823" s="24" t="s">
        <v>41</v>
      </c>
      <c r="C823" s="23"/>
      <c r="D823" s="23"/>
      <c r="E823" s="25"/>
      <c r="F823" s="26"/>
    </row>
    <row r="824" spans="1:6" ht="39.6" x14ac:dyDescent="0.25">
      <c r="A824" s="50">
        <f>A814+1</f>
        <v>105</v>
      </c>
      <c r="B824" s="51" t="s">
        <v>496</v>
      </c>
      <c r="C824" s="52"/>
      <c r="D824" s="52"/>
      <c r="E824" s="53"/>
      <c r="F824" s="54"/>
    </row>
    <row r="825" spans="1:6" ht="24.6" customHeight="1" x14ac:dyDescent="0.25">
      <c r="A825" s="23">
        <f t="shared" ref="A825:A830" si="99">A824+0.1</f>
        <v>105.1</v>
      </c>
      <c r="B825" s="37" t="s">
        <v>350</v>
      </c>
      <c r="C825" s="23" t="s">
        <v>86</v>
      </c>
      <c r="D825" s="23">
        <v>1</v>
      </c>
      <c r="E825" s="35"/>
      <c r="F825" s="26"/>
    </row>
    <row r="826" spans="1:6" ht="39.6" x14ac:dyDescent="0.25">
      <c r="A826" s="23">
        <f t="shared" si="99"/>
        <v>105.19999999999999</v>
      </c>
      <c r="B826" s="37" t="s">
        <v>492</v>
      </c>
      <c r="C826" s="23" t="s">
        <v>86</v>
      </c>
      <c r="D826" s="23">
        <v>1</v>
      </c>
      <c r="E826" s="35"/>
      <c r="F826" s="26"/>
    </row>
    <row r="827" spans="1:6" ht="45" customHeight="1" x14ac:dyDescent="0.25">
      <c r="A827" s="23">
        <f t="shared" si="99"/>
        <v>105.29999999999998</v>
      </c>
      <c r="B827" s="37" t="s">
        <v>147</v>
      </c>
      <c r="C827" s="23" t="s">
        <v>86</v>
      </c>
      <c r="D827" s="23">
        <v>1</v>
      </c>
      <c r="E827" s="25"/>
      <c r="F827" s="41"/>
    </row>
    <row r="828" spans="1:6" ht="38.4" customHeight="1" x14ac:dyDescent="0.25">
      <c r="A828" s="23">
        <f t="shared" si="99"/>
        <v>105.39999999999998</v>
      </c>
      <c r="B828" s="37" t="s">
        <v>148</v>
      </c>
      <c r="C828" s="23" t="s">
        <v>86</v>
      </c>
      <c r="D828" s="23">
        <v>1</v>
      </c>
      <c r="E828" s="25"/>
      <c r="F828" s="41"/>
    </row>
    <row r="829" spans="1:6" ht="34.200000000000003" customHeight="1" x14ac:dyDescent="0.25">
      <c r="A829" s="23">
        <f t="shared" si="99"/>
        <v>105.49999999999997</v>
      </c>
      <c r="B829" s="37" t="s">
        <v>149</v>
      </c>
      <c r="C829" s="23" t="s">
        <v>86</v>
      </c>
      <c r="D829" s="23">
        <v>1</v>
      </c>
      <c r="E829" s="25"/>
      <c r="F829" s="41"/>
    </row>
    <row r="830" spans="1:6" ht="25.95" customHeight="1" x14ac:dyDescent="0.25">
      <c r="A830" s="23">
        <f t="shared" si="99"/>
        <v>105.59999999999997</v>
      </c>
      <c r="B830" s="37" t="s">
        <v>150</v>
      </c>
      <c r="C830" s="23" t="s">
        <v>86</v>
      </c>
      <c r="D830" s="23">
        <v>1</v>
      </c>
      <c r="E830" s="25"/>
      <c r="F830" s="41"/>
    </row>
    <row r="831" spans="1:6" ht="39.6" x14ac:dyDescent="0.25">
      <c r="A831" s="50">
        <f>A824+1</f>
        <v>106</v>
      </c>
      <c r="B831" s="51" t="s">
        <v>497</v>
      </c>
      <c r="C831" s="52"/>
      <c r="D831" s="52"/>
      <c r="E831" s="60"/>
      <c r="F831" s="68"/>
    </row>
    <row r="832" spans="1:6" ht="23.4" customHeight="1" x14ac:dyDescent="0.25">
      <c r="A832" s="23">
        <f t="shared" ref="A832:A837" si="100">A831+0.1</f>
        <v>106.1</v>
      </c>
      <c r="B832" s="37" t="s">
        <v>350</v>
      </c>
      <c r="C832" s="23" t="s">
        <v>86</v>
      </c>
      <c r="D832" s="23">
        <v>1</v>
      </c>
      <c r="E832" s="25"/>
      <c r="F832" s="41"/>
    </row>
    <row r="833" spans="1:6" ht="39.6" x14ac:dyDescent="0.25">
      <c r="A833" s="23">
        <f t="shared" si="100"/>
        <v>106.19999999999999</v>
      </c>
      <c r="B833" s="37" t="s">
        <v>498</v>
      </c>
      <c r="C833" s="23" t="s">
        <v>86</v>
      </c>
      <c r="D833" s="23">
        <v>1</v>
      </c>
      <c r="E833" s="25"/>
      <c r="F833" s="41"/>
    </row>
    <row r="834" spans="1:6" ht="47.4" customHeight="1" x14ac:dyDescent="0.25">
      <c r="A834" s="23">
        <f t="shared" si="100"/>
        <v>106.29999999999998</v>
      </c>
      <c r="B834" s="37" t="s">
        <v>147</v>
      </c>
      <c r="C834" s="23" t="s">
        <v>86</v>
      </c>
      <c r="D834" s="23">
        <v>1</v>
      </c>
      <c r="E834" s="25"/>
      <c r="F834" s="41"/>
    </row>
    <row r="835" spans="1:6" ht="31.95" customHeight="1" x14ac:dyDescent="0.25">
      <c r="A835" s="23">
        <f t="shared" si="100"/>
        <v>106.39999999999998</v>
      </c>
      <c r="B835" s="37" t="s">
        <v>148</v>
      </c>
      <c r="C835" s="23" t="s">
        <v>86</v>
      </c>
      <c r="D835" s="23">
        <v>1</v>
      </c>
      <c r="E835" s="25"/>
      <c r="F835" s="41"/>
    </row>
    <row r="836" spans="1:6" ht="34.950000000000003" customHeight="1" x14ac:dyDescent="0.25">
      <c r="A836" s="23">
        <f t="shared" si="100"/>
        <v>106.49999999999997</v>
      </c>
      <c r="B836" s="37" t="s">
        <v>149</v>
      </c>
      <c r="C836" s="23" t="s">
        <v>86</v>
      </c>
      <c r="D836" s="23">
        <v>1</v>
      </c>
      <c r="E836" s="25"/>
      <c r="F836" s="41"/>
    </row>
    <row r="837" spans="1:6" ht="28.2" customHeight="1" x14ac:dyDescent="0.25">
      <c r="A837" s="23">
        <f t="shared" si="100"/>
        <v>106.59999999999997</v>
      </c>
      <c r="B837" s="37" t="s">
        <v>150</v>
      </c>
      <c r="C837" s="23" t="s">
        <v>86</v>
      </c>
      <c r="D837" s="23">
        <v>1</v>
      </c>
      <c r="E837" s="25"/>
      <c r="F837" s="41"/>
    </row>
    <row r="838" spans="1:6" ht="39.6" x14ac:dyDescent="0.25">
      <c r="A838" s="50">
        <f>A831+1</f>
        <v>107</v>
      </c>
      <c r="B838" s="51" t="s">
        <v>499</v>
      </c>
      <c r="C838" s="52"/>
      <c r="D838" s="52"/>
      <c r="E838" s="60"/>
      <c r="F838" s="68"/>
    </row>
    <row r="839" spans="1:6" ht="25.95" customHeight="1" x14ac:dyDescent="0.25">
      <c r="A839" s="23">
        <f t="shared" ref="A839:A844" si="101">A838+0.1</f>
        <v>107.1</v>
      </c>
      <c r="B839" s="37" t="s">
        <v>350</v>
      </c>
      <c r="C839" s="23" t="s">
        <v>86</v>
      </c>
      <c r="D839" s="23">
        <v>1</v>
      </c>
      <c r="E839" s="25"/>
      <c r="F839" s="41"/>
    </row>
    <row r="840" spans="1:6" ht="43.95" customHeight="1" x14ac:dyDescent="0.25">
      <c r="A840" s="23">
        <f t="shared" si="101"/>
        <v>107.19999999999999</v>
      </c>
      <c r="B840" s="37" t="s">
        <v>498</v>
      </c>
      <c r="C840" s="23" t="s">
        <v>86</v>
      </c>
      <c r="D840" s="23">
        <v>1</v>
      </c>
      <c r="E840" s="25"/>
      <c r="F840" s="41"/>
    </row>
    <row r="841" spans="1:6" ht="44.4" customHeight="1" x14ac:dyDescent="0.25">
      <c r="A841" s="23">
        <f t="shared" si="101"/>
        <v>107.29999999999998</v>
      </c>
      <c r="B841" s="37" t="s">
        <v>147</v>
      </c>
      <c r="C841" s="23" t="s">
        <v>86</v>
      </c>
      <c r="D841" s="23">
        <v>1</v>
      </c>
      <c r="E841" s="25"/>
      <c r="F841" s="41"/>
    </row>
    <row r="842" spans="1:6" ht="33" customHeight="1" x14ac:dyDescent="0.25">
      <c r="A842" s="23">
        <f t="shared" si="101"/>
        <v>107.39999999999998</v>
      </c>
      <c r="B842" s="37" t="s">
        <v>148</v>
      </c>
      <c r="C842" s="23" t="s">
        <v>86</v>
      </c>
      <c r="D842" s="23">
        <v>1</v>
      </c>
      <c r="E842" s="25"/>
      <c r="F842" s="41"/>
    </row>
    <row r="843" spans="1:6" ht="31.2" customHeight="1" x14ac:dyDescent="0.25">
      <c r="A843" s="23">
        <f t="shared" si="101"/>
        <v>107.49999999999997</v>
      </c>
      <c r="B843" s="37" t="s">
        <v>149</v>
      </c>
      <c r="C843" s="23" t="s">
        <v>86</v>
      </c>
      <c r="D843" s="23">
        <v>1</v>
      </c>
      <c r="E843" s="25"/>
      <c r="F843" s="41"/>
    </row>
    <row r="844" spans="1:6" ht="18.600000000000001" customHeight="1" x14ac:dyDescent="0.25">
      <c r="A844" s="23">
        <f t="shared" si="101"/>
        <v>107.59999999999997</v>
      </c>
      <c r="B844" s="37" t="s">
        <v>150</v>
      </c>
      <c r="C844" s="23" t="s">
        <v>86</v>
      </c>
      <c r="D844" s="23">
        <v>1</v>
      </c>
      <c r="E844" s="25"/>
      <c r="F844" s="41"/>
    </row>
    <row r="845" spans="1:6" ht="27" customHeight="1" x14ac:dyDescent="0.25">
      <c r="A845" s="12"/>
      <c r="B845" s="24" t="s">
        <v>798</v>
      </c>
      <c r="C845" s="23"/>
      <c r="D845" s="23"/>
      <c r="E845" s="25"/>
      <c r="F845" s="17"/>
    </row>
    <row r="846" spans="1:6" ht="26.4" x14ac:dyDescent="0.25">
      <c r="A846" s="66" t="s">
        <v>2</v>
      </c>
      <c r="B846" s="66" t="s">
        <v>11</v>
      </c>
      <c r="C846" s="66" t="s">
        <v>0</v>
      </c>
      <c r="D846" s="66" t="s">
        <v>51</v>
      </c>
      <c r="E846" s="67" t="s">
        <v>24</v>
      </c>
      <c r="F846" s="67" t="s">
        <v>58</v>
      </c>
    </row>
    <row r="847" spans="1:6" ht="28.95" customHeight="1" x14ac:dyDescent="0.25">
      <c r="A847" s="23"/>
      <c r="B847" s="24" t="s">
        <v>41</v>
      </c>
      <c r="C847" s="23"/>
      <c r="D847" s="23"/>
      <c r="E847" s="25"/>
      <c r="F847" s="26"/>
    </row>
    <row r="848" spans="1:6" ht="39.6" x14ac:dyDescent="0.25">
      <c r="A848" s="50">
        <f>A838+1</f>
        <v>108</v>
      </c>
      <c r="B848" s="51" t="s">
        <v>500</v>
      </c>
      <c r="C848" s="52"/>
      <c r="D848" s="52"/>
      <c r="E848" s="53"/>
      <c r="F848" s="54"/>
    </row>
    <row r="849" spans="1:6" ht="25.95" customHeight="1" x14ac:dyDescent="0.25">
      <c r="A849" s="23">
        <f t="shared" ref="A849:A854" si="102">A848+0.1</f>
        <v>108.1</v>
      </c>
      <c r="B849" s="37" t="s">
        <v>350</v>
      </c>
      <c r="C849" s="23" t="s">
        <v>86</v>
      </c>
      <c r="D849" s="23">
        <v>1</v>
      </c>
      <c r="E849" s="35"/>
      <c r="F849" s="26"/>
    </row>
    <row r="850" spans="1:6" ht="39.6" x14ac:dyDescent="0.25">
      <c r="A850" s="23">
        <f t="shared" si="102"/>
        <v>108.19999999999999</v>
      </c>
      <c r="B850" s="37" t="s">
        <v>498</v>
      </c>
      <c r="C850" s="23" t="s">
        <v>86</v>
      </c>
      <c r="D850" s="23">
        <v>1</v>
      </c>
      <c r="E850" s="35"/>
      <c r="F850" s="26"/>
    </row>
    <row r="851" spans="1:6" ht="44.4" customHeight="1" x14ac:dyDescent="0.25">
      <c r="A851" s="23">
        <f t="shared" si="102"/>
        <v>108.29999999999998</v>
      </c>
      <c r="B851" s="37" t="s">
        <v>147</v>
      </c>
      <c r="C851" s="23" t="s">
        <v>86</v>
      </c>
      <c r="D851" s="23">
        <v>1</v>
      </c>
      <c r="E851" s="25"/>
      <c r="F851" s="41"/>
    </row>
    <row r="852" spans="1:6" ht="30.6" customHeight="1" x14ac:dyDescent="0.25">
      <c r="A852" s="23">
        <f t="shared" si="102"/>
        <v>108.39999999999998</v>
      </c>
      <c r="B852" s="37" t="s">
        <v>148</v>
      </c>
      <c r="C852" s="23" t="s">
        <v>86</v>
      </c>
      <c r="D852" s="23">
        <v>1</v>
      </c>
      <c r="E852" s="25"/>
      <c r="F852" s="41"/>
    </row>
    <row r="853" spans="1:6" ht="33.6" customHeight="1" x14ac:dyDescent="0.25">
      <c r="A853" s="23">
        <f t="shared" si="102"/>
        <v>108.49999999999997</v>
      </c>
      <c r="B853" s="37" t="s">
        <v>149</v>
      </c>
      <c r="C853" s="23" t="s">
        <v>86</v>
      </c>
      <c r="D853" s="23">
        <v>1</v>
      </c>
      <c r="E853" s="25"/>
      <c r="F853" s="41"/>
    </row>
    <row r="854" spans="1:6" ht="24.6" customHeight="1" x14ac:dyDescent="0.25">
      <c r="A854" s="23">
        <f t="shared" si="102"/>
        <v>108.59999999999997</v>
      </c>
      <c r="B854" s="37" t="s">
        <v>150</v>
      </c>
      <c r="C854" s="23" t="s">
        <v>86</v>
      </c>
      <c r="D854" s="23">
        <v>1</v>
      </c>
      <c r="E854" s="25"/>
      <c r="F854" s="41"/>
    </row>
    <row r="855" spans="1:6" ht="28.95" customHeight="1" x14ac:dyDescent="0.25">
      <c r="A855" s="12"/>
      <c r="B855" s="24" t="s">
        <v>1003</v>
      </c>
      <c r="C855" s="23"/>
      <c r="D855" s="23"/>
      <c r="E855" s="25"/>
      <c r="F855" s="17"/>
    </row>
    <row r="856" spans="1:6" x14ac:dyDescent="0.25">
      <c r="A856" s="23"/>
      <c r="B856" s="39"/>
      <c r="C856" s="23"/>
      <c r="D856" s="23"/>
      <c r="E856" s="25"/>
      <c r="F856" s="41"/>
    </row>
    <row r="857" spans="1:6" ht="26.4" x14ac:dyDescent="0.25">
      <c r="A857" s="66" t="s">
        <v>2</v>
      </c>
      <c r="B857" s="66" t="s">
        <v>11</v>
      </c>
      <c r="C857" s="66" t="s">
        <v>0</v>
      </c>
      <c r="D857" s="66" t="s">
        <v>51</v>
      </c>
      <c r="E857" s="67" t="s">
        <v>24</v>
      </c>
      <c r="F857" s="67" t="s">
        <v>58</v>
      </c>
    </row>
    <row r="858" spans="1:6" x14ac:dyDescent="0.25">
      <c r="A858" s="52"/>
      <c r="B858" s="70" t="s">
        <v>240</v>
      </c>
      <c r="C858" s="52"/>
      <c r="D858" s="52"/>
      <c r="E858" s="60"/>
      <c r="F858" s="54"/>
    </row>
    <row r="859" spans="1:6" ht="26.4" x14ac:dyDescent="0.25">
      <c r="A859" s="62" t="s">
        <v>247</v>
      </c>
      <c r="B859" s="58" t="s">
        <v>241</v>
      </c>
      <c r="C859" s="57"/>
      <c r="D859" s="59"/>
      <c r="E859" s="60"/>
      <c r="F859" s="54"/>
    </row>
    <row r="860" spans="1:6" ht="66" x14ac:dyDescent="0.25">
      <c r="A860" s="32"/>
      <c r="B860" s="33" t="s">
        <v>242</v>
      </c>
      <c r="C860" s="32"/>
      <c r="D860" s="34"/>
      <c r="E860" s="35"/>
      <c r="F860" s="26"/>
    </row>
    <row r="861" spans="1:6" ht="29.4" customHeight="1" x14ac:dyDescent="0.25">
      <c r="A861" s="32" t="s">
        <v>138</v>
      </c>
      <c r="B861" s="33" t="s">
        <v>243</v>
      </c>
      <c r="C861" s="32" t="s">
        <v>86</v>
      </c>
      <c r="D861" s="34">
        <v>108</v>
      </c>
      <c r="E861" s="35"/>
      <c r="F861" s="26"/>
    </row>
    <row r="862" spans="1:6" ht="28.95" customHeight="1" x14ac:dyDescent="0.25">
      <c r="A862" s="32" t="s">
        <v>139</v>
      </c>
      <c r="B862" s="33" t="s">
        <v>287</v>
      </c>
      <c r="C862" s="32"/>
      <c r="D862" s="34">
        <v>108</v>
      </c>
      <c r="E862" s="35"/>
      <c r="F862" s="26"/>
    </row>
    <row r="863" spans="1:6" ht="39.6" x14ac:dyDescent="0.25">
      <c r="A863" s="32" t="s">
        <v>288</v>
      </c>
      <c r="B863" s="33" t="s">
        <v>244</v>
      </c>
      <c r="C863" s="32" t="s">
        <v>86</v>
      </c>
      <c r="D863" s="34">
        <v>108</v>
      </c>
      <c r="E863" s="35"/>
      <c r="F863" s="26"/>
    </row>
    <row r="864" spans="1:6" ht="42" customHeight="1" x14ac:dyDescent="0.25">
      <c r="A864" s="32" t="s">
        <v>289</v>
      </c>
      <c r="B864" s="33" t="s">
        <v>245</v>
      </c>
      <c r="C864" s="32" t="s">
        <v>86</v>
      </c>
      <c r="D864" s="34">
        <v>108</v>
      </c>
      <c r="E864" s="35"/>
      <c r="F864" s="26"/>
    </row>
    <row r="865" spans="1:6" ht="19.95" customHeight="1" x14ac:dyDescent="0.25">
      <c r="A865" s="32" t="s">
        <v>290</v>
      </c>
      <c r="B865" s="33" t="s">
        <v>246</v>
      </c>
      <c r="C865" s="32" t="s">
        <v>86</v>
      </c>
      <c r="D865" s="34">
        <v>108</v>
      </c>
      <c r="E865" s="35"/>
      <c r="F865" s="26"/>
    </row>
    <row r="866" spans="1:6" ht="24.6" customHeight="1" x14ac:dyDescent="0.25">
      <c r="A866" s="23"/>
      <c r="B866" s="24" t="s">
        <v>1004</v>
      </c>
      <c r="C866" s="23"/>
      <c r="D866" s="23"/>
      <c r="E866" s="41"/>
      <c r="F866" s="26"/>
    </row>
    <row r="867" spans="1:6" x14ac:dyDescent="0.25">
      <c r="A867" s="241" t="s">
        <v>29</v>
      </c>
      <c r="B867" s="241"/>
      <c r="C867" s="241"/>
      <c r="D867" s="241"/>
      <c r="E867" s="241"/>
      <c r="F867" s="241"/>
    </row>
    <row r="868" spans="1:6" ht="26.4" x14ac:dyDescent="0.25">
      <c r="A868" s="66" t="s">
        <v>2</v>
      </c>
      <c r="B868" s="66" t="s">
        <v>11</v>
      </c>
      <c r="C868" s="66" t="s">
        <v>0</v>
      </c>
      <c r="D868" s="66" t="s">
        <v>51</v>
      </c>
      <c r="E868" s="67" t="s">
        <v>24</v>
      </c>
      <c r="F868" s="67" t="s">
        <v>58</v>
      </c>
    </row>
    <row r="869" spans="1:6" x14ac:dyDescent="0.25">
      <c r="A869" s="50" t="s">
        <v>266</v>
      </c>
      <c r="B869" s="70" t="s">
        <v>251</v>
      </c>
      <c r="C869" s="52"/>
      <c r="D869" s="52"/>
      <c r="E869" s="60"/>
      <c r="F869" s="54"/>
    </row>
    <row r="870" spans="1:6" ht="34.200000000000003" customHeight="1" x14ac:dyDescent="0.25">
      <c r="A870" s="43">
        <v>1.1000000000000001</v>
      </c>
      <c r="B870" s="44" t="s">
        <v>252</v>
      </c>
      <c r="C870" s="43" t="s">
        <v>14</v>
      </c>
      <c r="D870" s="43">
        <v>12000</v>
      </c>
      <c r="E870" s="25"/>
      <c r="F870" s="26"/>
    </row>
    <row r="871" spans="1:6" ht="35.4" customHeight="1" x14ac:dyDescent="0.25">
      <c r="A871" s="43">
        <v>1.2</v>
      </c>
      <c r="B871" s="44" t="s">
        <v>253</v>
      </c>
      <c r="C871" s="43" t="s">
        <v>136</v>
      </c>
      <c r="D871" s="43">
        <f>(0.6*0.3*12000)</f>
        <v>2160</v>
      </c>
      <c r="E871" s="31"/>
      <c r="F871" s="26"/>
    </row>
    <row r="872" spans="1:6" ht="37.200000000000003" customHeight="1" x14ac:dyDescent="0.25">
      <c r="A872" s="43">
        <v>1.3</v>
      </c>
      <c r="B872" s="44" t="s">
        <v>254</v>
      </c>
      <c r="C872" s="43" t="s">
        <v>14</v>
      </c>
      <c r="D872" s="43">
        <v>12000</v>
      </c>
      <c r="E872" s="31"/>
      <c r="F872" s="26"/>
    </row>
    <row r="873" spans="1:6" ht="27" customHeight="1" x14ac:dyDescent="0.25">
      <c r="A873" s="43">
        <v>1.4</v>
      </c>
      <c r="B873" s="44" t="s">
        <v>255</v>
      </c>
      <c r="C873" s="43" t="s">
        <v>133</v>
      </c>
      <c r="D873" s="43">
        <f>(0.3*12000)</f>
        <v>3600</v>
      </c>
      <c r="E873" s="35"/>
      <c r="F873" s="26"/>
    </row>
    <row r="874" spans="1:6" ht="36" customHeight="1" x14ac:dyDescent="0.25">
      <c r="A874" s="43">
        <v>1.5</v>
      </c>
      <c r="B874" s="44" t="s">
        <v>256</v>
      </c>
      <c r="C874" s="43" t="s">
        <v>86</v>
      </c>
      <c r="D874" s="43">
        <v>15</v>
      </c>
      <c r="E874" s="35"/>
      <c r="F874" s="26"/>
    </row>
    <row r="875" spans="1:6" ht="34.200000000000003" customHeight="1" x14ac:dyDescent="0.25">
      <c r="A875" s="43">
        <v>1.6</v>
      </c>
      <c r="B875" s="44" t="s">
        <v>257</v>
      </c>
      <c r="C875" s="43" t="s">
        <v>86</v>
      </c>
      <c r="D875" s="43">
        <v>15</v>
      </c>
      <c r="E875" s="35"/>
      <c r="F875" s="26"/>
    </row>
    <row r="876" spans="1:6" ht="22.95" customHeight="1" x14ac:dyDescent="0.25">
      <c r="A876" s="43">
        <v>1.7</v>
      </c>
      <c r="B876" s="44" t="s">
        <v>501</v>
      </c>
      <c r="C876" s="43" t="s">
        <v>86</v>
      </c>
      <c r="D876" s="43">
        <v>6</v>
      </c>
      <c r="E876" s="35"/>
      <c r="F876" s="26"/>
    </row>
    <row r="877" spans="1:6" ht="23.4" customHeight="1" x14ac:dyDescent="0.25">
      <c r="A877" s="43">
        <v>1.8</v>
      </c>
      <c r="B877" s="44" t="s">
        <v>258</v>
      </c>
      <c r="C877" s="43" t="s">
        <v>86</v>
      </c>
      <c r="D877" s="43">
        <v>10</v>
      </c>
      <c r="E877" s="25"/>
      <c r="F877" s="26"/>
    </row>
    <row r="878" spans="1:6" ht="24" customHeight="1" x14ac:dyDescent="0.25">
      <c r="A878" s="45">
        <v>1.9</v>
      </c>
      <c r="B878" s="44" t="s">
        <v>259</v>
      </c>
      <c r="C878" s="43" t="s">
        <v>86</v>
      </c>
      <c r="D878" s="43">
        <v>10</v>
      </c>
      <c r="E878" s="25"/>
      <c r="F878" s="26"/>
    </row>
    <row r="879" spans="1:6" ht="21" customHeight="1" x14ac:dyDescent="0.25">
      <c r="A879" s="46">
        <v>1.1000000000000001</v>
      </c>
      <c r="B879" s="44" t="s">
        <v>346</v>
      </c>
      <c r="C879" s="43" t="s">
        <v>86</v>
      </c>
      <c r="D879" s="43">
        <v>2</v>
      </c>
      <c r="E879" s="25"/>
      <c r="F879" s="26"/>
    </row>
    <row r="880" spans="1:6" ht="23.4" customHeight="1" x14ac:dyDescent="0.25">
      <c r="A880" s="46">
        <f>1.11</f>
        <v>1.1100000000000001</v>
      </c>
      <c r="B880" s="44" t="s">
        <v>261</v>
      </c>
      <c r="C880" s="43" t="s">
        <v>86</v>
      </c>
      <c r="D880" s="43">
        <v>360</v>
      </c>
      <c r="E880" s="25"/>
      <c r="F880" s="26"/>
    </row>
    <row r="881" spans="1:6" ht="27" customHeight="1" x14ac:dyDescent="0.25">
      <c r="A881" s="43">
        <f>A880+0.01</f>
        <v>1.1200000000000001</v>
      </c>
      <c r="B881" s="44" t="s">
        <v>262</v>
      </c>
      <c r="C881" s="43" t="s">
        <v>86</v>
      </c>
      <c r="D881" s="43">
        <v>360</v>
      </c>
      <c r="E881" s="25"/>
      <c r="F881" s="26"/>
    </row>
    <row r="882" spans="1:6" ht="60" customHeight="1" x14ac:dyDescent="0.25">
      <c r="A882" s="43">
        <f>A881+0.01</f>
        <v>1.1300000000000001</v>
      </c>
      <c r="B882" s="44" t="s">
        <v>263</v>
      </c>
      <c r="C882" s="43" t="s">
        <v>103</v>
      </c>
      <c r="D882" s="43">
        <v>1</v>
      </c>
      <c r="E882" s="25"/>
      <c r="F882" s="26"/>
    </row>
    <row r="883" spans="1:6" ht="87.6" customHeight="1" x14ac:dyDescent="0.25">
      <c r="A883" s="43">
        <f>A882+0.01</f>
        <v>1.1400000000000001</v>
      </c>
      <c r="B883" s="44" t="s">
        <v>264</v>
      </c>
      <c r="C883" s="43" t="s">
        <v>86</v>
      </c>
      <c r="D883" s="43">
        <v>1</v>
      </c>
      <c r="E883" s="25"/>
      <c r="F883" s="26"/>
    </row>
    <row r="884" spans="1:6" ht="33.6" customHeight="1" x14ac:dyDescent="0.25">
      <c r="A884" s="43">
        <v>1.1499999999999999</v>
      </c>
      <c r="B884" s="44" t="s">
        <v>265</v>
      </c>
      <c r="C884" s="43" t="s">
        <v>86</v>
      </c>
      <c r="D884" s="43">
        <v>2</v>
      </c>
      <c r="E884" s="25"/>
      <c r="F884" s="26"/>
    </row>
    <row r="885" spans="1:6" ht="25.95" customHeight="1" x14ac:dyDescent="0.25">
      <c r="A885" s="12"/>
      <c r="B885" s="24" t="s">
        <v>1005</v>
      </c>
      <c r="C885" s="23"/>
      <c r="D885" s="23"/>
      <c r="E885" s="25"/>
      <c r="F885" s="17"/>
    </row>
    <row r="886" spans="1:6" x14ac:dyDescent="0.25">
      <c r="A886" s="283" t="s">
        <v>64</v>
      </c>
      <c r="B886" s="241"/>
      <c r="C886" s="241"/>
      <c r="D886" s="241"/>
      <c r="E886" s="241"/>
      <c r="F886" s="241"/>
    </row>
    <row r="887" spans="1:6" ht="26.4" x14ac:dyDescent="0.25">
      <c r="A887" s="66" t="s">
        <v>2</v>
      </c>
      <c r="B887" s="66" t="s">
        <v>11</v>
      </c>
      <c r="C887" s="66" t="s">
        <v>0</v>
      </c>
      <c r="D887" s="66" t="s">
        <v>51</v>
      </c>
      <c r="E887" s="67" t="s">
        <v>24</v>
      </c>
      <c r="F887" s="67" t="s">
        <v>58</v>
      </c>
    </row>
    <row r="888" spans="1:6" ht="19.95" customHeight="1" x14ac:dyDescent="0.25">
      <c r="A888" s="50" t="s">
        <v>268</v>
      </c>
      <c r="B888" s="51" t="s">
        <v>267</v>
      </c>
      <c r="C888" s="50"/>
      <c r="D888" s="50"/>
      <c r="E888" s="71"/>
      <c r="F888" s="65"/>
    </row>
    <row r="889" spans="1:6" ht="24" customHeight="1" x14ac:dyDescent="0.25">
      <c r="A889" s="43">
        <v>1.1000000000000001</v>
      </c>
      <c r="B889" s="44" t="s">
        <v>269</v>
      </c>
      <c r="C889" s="43" t="s">
        <v>86</v>
      </c>
      <c r="D889" s="43">
        <v>12</v>
      </c>
      <c r="E889" s="35"/>
      <c r="F889" s="26"/>
    </row>
    <row r="890" spans="1:6" ht="21.6" customHeight="1" x14ac:dyDescent="0.25">
      <c r="A890" s="43">
        <v>1.2</v>
      </c>
      <c r="B890" s="44" t="s">
        <v>270</v>
      </c>
      <c r="C890" s="43" t="s">
        <v>86</v>
      </c>
      <c r="D890" s="43">
        <v>11</v>
      </c>
      <c r="E890" s="35"/>
      <c r="F890" s="26"/>
    </row>
    <row r="891" spans="1:6" ht="36.6" customHeight="1" x14ac:dyDescent="0.25">
      <c r="A891" s="43">
        <v>1.3</v>
      </c>
      <c r="B891" s="44" t="s">
        <v>271</v>
      </c>
      <c r="C891" s="43" t="s">
        <v>86</v>
      </c>
      <c r="D891" s="43">
        <v>2</v>
      </c>
      <c r="E891" s="35"/>
      <c r="F891" s="26"/>
    </row>
    <row r="892" spans="1:6" ht="25.95" customHeight="1" x14ac:dyDescent="0.25">
      <c r="A892" s="12"/>
      <c r="B892" s="24" t="s">
        <v>1005</v>
      </c>
      <c r="C892" s="23"/>
      <c r="D892" s="23"/>
      <c r="E892" s="25"/>
      <c r="F892" s="17"/>
    </row>
    <row r="893" spans="1:6" x14ac:dyDescent="0.25">
      <c r="A893" s="283" t="s">
        <v>33</v>
      </c>
      <c r="B893" s="241"/>
      <c r="C893" s="241"/>
      <c r="D893" s="241"/>
      <c r="E893" s="241"/>
      <c r="F893" s="241"/>
    </row>
    <row r="894" spans="1:6" ht="26.4" x14ac:dyDescent="0.25">
      <c r="A894" s="66" t="s">
        <v>2</v>
      </c>
      <c r="B894" s="66" t="s">
        <v>11</v>
      </c>
      <c r="C894" s="66" t="s">
        <v>0</v>
      </c>
      <c r="D894" s="66" t="s">
        <v>51</v>
      </c>
      <c r="E894" s="67" t="s">
        <v>24</v>
      </c>
      <c r="F894" s="67" t="s">
        <v>58</v>
      </c>
    </row>
    <row r="895" spans="1:6" ht="26.4" x14ac:dyDescent="0.25">
      <c r="A895" s="66" t="s">
        <v>277</v>
      </c>
      <c r="B895" s="51" t="s">
        <v>272</v>
      </c>
      <c r="C895" s="62" t="s">
        <v>1</v>
      </c>
      <c r="D895" s="63"/>
      <c r="E895" s="64"/>
      <c r="F895" s="65"/>
    </row>
    <row r="896" spans="1:6" ht="13.8" x14ac:dyDescent="0.25">
      <c r="A896" s="43"/>
      <c r="B896" s="47" t="s">
        <v>48</v>
      </c>
      <c r="C896" s="43"/>
      <c r="D896" s="43"/>
      <c r="E896" s="35"/>
      <c r="F896" s="26"/>
    </row>
    <row r="897" spans="1:6" ht="50.4" customHeight="1" x14ac:dyDescent="0.25">
      <c r="A897" s="43">
        <v>1.1000000000000001</v>
      </c>
      <c r="B897" s="44" t="s">
        <v>502</v>
      </c>
      <c r="C897" s="43" t="s">
        <v>86</v>
      </c>
      <c r="D897" s="43">
        <v>5</v>
      </c>
      <c r="E897" s="35"/>
      <c r="F897" s="26"/>
    </row>
    <row r="898" spans="1:6" ht="124.2" x14ac:dyDescent="0.25">
      <c r="A898" s="43">
        <f>A897+0.1</f>
        <v>1.2000000000000002</v>
      </c>
      <c r="B898" s="49" t="s">
        <v>273</v>
      </c>
      <c r="C898" s="43" t="s">
        <v>103</v>
      </c>
      <c r="D898" s="43">
        <v>1</v>
      </c>
      <c r="E898" s="35"/>
      <c r="F898" s="26"/>
    </row>
    <row r="899" spans="1:6" ht="48" customHeight="1" x14ac:dyDescent="0.25">
      <c r="A899" s="43">
        <f>A898+0.1</f>
        <v>1.3000000000000003</v>
      </c>
      <c r="B899" s="44" t="s">
        <v>503</v>
      </c>
      <c r="C899" s="43" t="s">
        <v>103</v>
      </c>
      <c r="D899" s="43">
        <v>1</v>
      </c>
      <c r="E899" s="25"/>
      <c r="F899" s="41"/>
    </row>
    <row r="900" spans="1:6" ht="25.2" customHeight="1" x14ac:dyDescent="0.25">
      <c r="A900" s="43">
        <f>A899+0.1</f>
        <v>1.4000000000000004</v>
      </c>
      <c r="B900" s="48" t="s">
        <v>275</v>
      </c>
      <c r="C900" s="43" t="s">
        <v>103</v>
      </c>
      <c r="D900" s="43">
        <v>1</v>
      </c>
      <c r="E900" s="25"/>
      <c r="F900" s="41"/>
    </row>
    <row r="901" spans="1:6" ht="22.95" customHeight="1" x14ac:dyDescent="0.25">
      <c r="A901" s="43">
        <f>A900+0.1</f>
        <v>1.5000000000000004</v>
      </c>
      <c r="B901" s="48" t="s">
        <v>276</v>
      </c>
      <c r="C901" s="43" t="s">
        <v>103</v>
      </c>
      <c r="D901" s="43">
        <v>1</v>
      </c>
      <c r="E901" s="25"/>
      <c r="F901" s="41"/>
    </row>
    <row r="902" spans="1:6" ht="27" customHeight="1" x14ac:dyDescent="0.25">
      <c r="A902" s="12"/>
      <c r="B902" s="24" t="s">
        <v>1005</v>
      </c>
      <c r="C902" s="23"/>
      <c r="D902" s="23"/>
      <c r="E902" s="25"/>
      <c r="F902" s="17"/>
    </row>
  </sheetData>
  <mergeCells count="3">
    <mergeCell ref="A893:F893"/>
    <mergeCell ref="A867:F867"/>
    <mergeCell ref="A886:F886"/>
  </mergeCells>
  <pageMargins left="0.59055118110236215" right="0.23622047244094485" top="0.4724409448818897" bottom="0.24015748031496059" header="0.31496062992125989" footer="0.31496062992125989"/>
  <pageSetup paperSize="9" scale="70" fitToHeight="0" orientation="portrait" r:id="rId1"/>
  <rowBreaks count="32" manualBreakCount="32">
    <brk id="34" max="5" man="1"/>
    <brk id="65" max="5" man="1"/>
    <brk id="96" max="5" man="1"/>
    <brk id="127" max="5" man="1"/>
    <brk id="158" max="5" man="1"/>
    <brk id="189" max="5" man="1"/>
    <brk id="220" max="5" man="1"/>
    <brk id="251" max="5" man="1"/>
    <brk id="282" max="5" man="1"/>
    <brk id="313" max="5" man="1"/>
    <brk id="344" max="5" man="1"/>
    <brk id="375" max="5" man="1"/>
    <brk id="406" max="5" man="1"/>
    <brk id="437" max="5" man="1"/>
    <brk id="461" max="5" man="1"/>
    <brk id="485" max="5" man="1"/>
    <brk id="509" max="5" man="1"/>
    <brk id="533" max="5" man="1"/>
    <brk id="557" max="5" man="1"/>
    <brk id="581" max="5" man="1"/>
    <brk id="605" max="5" man="1"/>
    <brk id="629" max="5" man="1"/>
    <brk id="653" max="5" man="1"/>
    <brk id="677" max="5" man="1"/>
    <brk id="701" max="5" man="1"/>
    <brk id="725" max="5" man="1"/>
    <brk id="749" max="5" man="1"/>
    <brk id="773" max="5" man="1"/>
    <brk id="797" max="5" man="1"/>
    <brk id="821" max="5" man="1"/>
    <brk id="845" max="5" man="1"/>
    <brk id="867" max="5"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68AD6-D7AE-48EE-A358-C33BFA3BC7CD}">
  <sheetPr>
    <pageSetUpPr fitToPage="1"/>
  </sheetPr>
  <dimension ref="A1:H10"/>
  <sheetViews>
    <sheetView view="pageBreakPreview" topLeftCell="A8" zoomScaleNormal="100" zoomScaleSheetLayoutView="100" workbookViewId="0">
      <selection activeCell="B9" sqref="B9:F9"/>
    </sheetView>
  </sheetViews>
  <sheetFormatPr defaultRowHeight="13.2" x14ac:dyDescent="0.25"/>
  <cols>
    <col min="1" max="2" width="8.33203125" customWidth="1"/>
    <col min="3" max="3" width="32.33203125" customWidth="1"/>
    <col min="4" max="4" width="8.44140625" customWidth="1"/>
    <col min="5" max="6" width="11.33203125" customWidth="1"/>
    <col min="7" max="7" width="36" style="4" customWidth="1"/>
    <col min="8" max="8" width="40.6640625" hidden="1" customWidth="1"/>
  </cols>
  <sheetData>
    <row r="1" spans="1:7" ht="22.2" customHeight="1" x14ac:dyDescent="0.25">
      <c r="A1" s="284" t="s">
        <v>386</v>
      </c>
      <c r="B1" s="285"/>
      <c r="C1" s="285"/>
      <c r="D1" s="286"/>
      <c r="E1" s="268"/>
      <c r="F1" s="268"/>
      <c r="G1" s="268"/>
    </row>
    <row r="2" spans="1:7" ht="19.2" customHeight="1" x14ac:dyDescent="0.25">
      <c r="A2" s="147"/>
      <c r="B2" s="274" t="s">
        <v>11</v>
      </c>
      <c r="C2" s="274"/>
      <c r="D2" s="275"/>
      <c r="E2" s="274"/>
      <c r="F2" s="274"/>
      <c r="G2" s="67" t="s">
        <v>58</v>
      </c>
    </row>
    <row r="3" spans="1:7" ht="22.95" customHeight="1" x14ac:dyDescent="0.25">
      <c r="A3" s="141"/>
      <c r="B3" s="240" t="s">
        <v>386</v>
      </c>
      <c r="C3" s="240"/>
      <c r="D3" s="287"/>
      <c r="E3" s="240"/>
      <c r="F3" s="240"/>
      <c r="G3" s="14"/>
    </row>
    <row r="4" spans="1:7" ht="27.6" customHeight="1" x14ac:dyDescent="0.25">
      <c r="A4" s="148" t="s">
        <v>108</v>
      </c>
      <c r="B4" s="265" t="s">
        <v>282</v>
      </c>
      <c r="C4" s="265"/>
      <c r="D4" s="266"/>
      <c r="E4" s="265"/>
      <c r="F4" s="265"/>
      <c r="G4" s="41"/>
    </row>
    <row r="5" spans="1:7" ht="40.950000000000003" customHeight="1" x14ac:dyDescent="0.25">
      <c r="A5" s="148" t="s">
        <v>124</v>
      </c>
      <c r="B5" s="265" t="s">
        <v>283</v>
      </c>
      <c r="C5" s="265"/>
      <c r="D5" s="266"/>
      <c r="E5" s="265"/>
      <c r="F5" s="265"/>
      <c r="G5" s="41"/>
    </row>
    <row r="6" spans="1:7" ht="37.950000000000003" customHeight="1" x14ac:dyDescent="0.25">
      <c r="A6" s="148" t="s">
        <v>247</v>
      </c>
      <c r="B6" s="265" t="s">
        <v>284</v>
      </c>
      <c r="C6" s="265"/>
      <c r="D6" s="266"/>
      <c r="E6" s="265"/>
      <c r="F6" s="265"/>
      <c r="G6" s="41"/>
    </row>
    <row r="7" spans="1:7" ht="27.6" customHeight="1" x14ac:dyDescent="0.25">
      <c r="A7" s="148" t="s">
        <v>266</v>
      </c>
      <c r="B7" s="265" t="s">
        <v>251</v>
      </c>
      <c r="C7" s="265"/>
      <c r="D7" s="266"/>
      <c r="E7" s="265"/>
      <c r="F7" s="265"/>
      <c r="G7" s="41"/>
    </row>
    <row r="8" spans="1:7" ht="28.2" customHeight="1" x14ac:dyDescent="0.25">
      <c r="A8" s="148" t="s">
        <v>268</v>
      </c>
      <c r="B8" s="265" t="s">
        <v>267</v>
      </c>
      <c r="C8" s="265"/>
      <c r="D8" s="266"/>
      <c r="E8" s="265"/>
      <c r="F8" s="265"/>
      <c r="G8" s="41"/>
    </row>
    <row r="9" spans="1:7" ht="30.6" customHeight="1" x14ac:dyDescent="0.25">
      <c r="A9" s="148" t="s">
        <v>277</v>
      </c>
      <c r="B9" s="265" t="s">
        <v>272</v>
      </c>
      <c r="C9" s="265"/>
      <c r="D9" s="266"/>
      <c r="E9" s="265"/>
      <c r="F9" s="265"/>
      <c r="G9" s="41"/>
    </row>
    <row r="10" spans="1:7" ht="36.6" customHeight="1" x14ac:dyDescent="0.25">
      <c r="A10" s="267" t="s">
        <v>285</v>
      </c>
      <c r="B10" s="268"/>
      <c r="C10" s="268"/>
      <c r="D10" s="269"/>
      <c r="E10" s="268"/>
      <c r="F10" s="268"/>
      <c r="G10" s="15"/>
    </row>
  </sheetData>
  <mergeCells count="10">
    <mergeCell ref="A10:F10"/>
    <mergeCell ref="B7:F7"/>
    <mergeCell ref="B8:F8"/>
    <mergeCell ref="A1:G1"/>
    <mergeCell ref="B2:F2"/>
    <mergeCell ref="B3:F3"/>
    <mergeCell ref="B4:F4"/>
    <mergeCell ref="B9:F9"/>
    <mergeCell ref="B5:F5"/>
    <mergeCell ref="B6:F6"/>
  </mergeCells>
  <pageMargins left="0.59055118110236215" right="0.23622047244094485" top="0.4724409448818897" bottom="0.24015748031496059" header="0.31496062992125989" footer="0.31496062992125989"/>
  <pageSetup paperSize="9" scale="83"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E8027-4B7D-4992-9523-2CC5F2CB3487}">
  <sheetPr>
    <pageSetUpPr fitToPage="1"/>
  </sheetPr>
  <dimension ref="A1:H47"/>
  <sheetViews>
    <sheetView view="pageBreakPreview" topLeftCell="A39" zoomScaleNormal="100" zoomScaleSheetLayoutView="100" workbookViewId="0">
      <selection activeCell="B9" sqref="B9:C9"/>
    </sheetView>
  </sheetViews>
  <sheetFormatPr defaultColWidth="8.6640625" defaultRowHeight="13.2" x14ac:dyDescent="0.25"/>
  <cols>
    <col min="1" max="1" width="8.33203125" style="9" customWidth="1"/>
    <col min="2" max="2" width="52.109375" style="18" customWidth="1"/>
    <col min="3" max="3" width="8.44140625" style="18" customWidth="1"/>
    <col min="4" max="4" width="11.33203125" style="18" customWidth="1"/>
    <col min="5" max="5" width="20.5546875" style="18" customWidth="1"/>
    <col min="6" max="6" width="37.6640625" style="18" customWidth="1"/>
    <col min="7" max="7" width="40.6640625" style="8" hidden="1" customWidth="1"/>
    <col min="8" max="8" width="8.6640625" style="6"/>
    <col min="9" max="16384" width="8.6640625" style="8"/>
  </cols>
  <sheetData>
    <row r="1" spans="1:8" ht="18" customHeight="1" x14ac:dyDescent="0.25">
      <c r="A1" s="174"/>
      <c r="B1" s="242" t="s">
        <v>105</v>
      </c>
      <c r="C1" s="242"/>
      <c r="D1" s="243"/>
      <c r="E1" s="240"/>
      <c r="F1" s="240"/>
    </row>
    <row r="2" spans="1:8" ht="26.4" x14ac:dyDescent="0.25">
      <c r="A2" s="175" t="s">
        <v>2</v>
      </c>
      <c r="B2" s="66" t="s">
        <v>11</v>
      </c>
      <c r="C2" s="66" t="s">
        <v>0</v>
      </c>
      <c r="D2" s="176" t="s">
        <v>51</v>
      </c>
      <c r="E2" s="66" t="s">
        <v>24</v>
      </c>
      <c r="F2" s="66" t="s">
        <v>58</v>
      </c>
      <c r="G2" s="7" t="s">
        <v>34</v>
      </c>
    </row>
    <row r="3" spans="1:8" ht="25.95" customHeight="1" x14ac:dyDescent="0.25">
      <c r="A3" s="160" t="s">
        <v>1</v>
      </c>
      <c r="B3" s="29" t="s">
        <v>504</v>
      </c>
      <c r="C3" s="32" t="s">
        <v>1</v>
      </c>
      <c r="D3" s="177"/>
      <c r="E3" s="74"/>
      <c r="F3" s="74"/>
      <c r="G3" s="6" t="s">
        <v>69</v>
      </c>
    </row>
    <row r="4" spans="1:8" ht="21.6" customHeight="1" x14ac:dyDescent="0.25">
      <c r="A4" s="160" t="s">
        <v>1</v>
      </c>
      <c r="B4" s="42" t="s">
        <v>3</v>
      </c>
      <c r="C4" s="32" t="s">
        <v>1</v>
      </c>
      <c r="D4" s="177"/>
      <c r="E4" s="74"/>
      <c r="F4" s="74"/>
      <c r="G4" s="6" t="s">
        <v>75</v>
      </c>
    </row>
    <row r="5" spans="1:8" ht="105.6" x14ac:dyDescent="0.25">
      <c r="A5" s="160" t="s">
        <v>1</v>
      </c>
      <c r="B5" s="33" t="s">
        <v>107</v>
      </c>
      <c r="C5" s="32" t="s">
        <v>1</v>
      </c>
      <c r="D5" s="177"/>
      <c r="E5" s="74"/>
      <c r="F5" s="74"/>
      <c r="G5" s="6" t="s">
        <v>4</v>
      </c>
    </row>
    <row r="6" spans="1:8" x14ac:dyDescent="0.25">
      <c r="A6" s="158" t="s">
        <v>108</v>
      </c>
      <c r="B6" s="58" t="s">
        <v>70</v>
      </c>
      <c r="C6" s="62" t="s">
        <v>1</v>
      </c>
      <c r="D6" s="178"/>
      <c r="E6" s="85"/>
      <c r="F6" s="85"/>
      <c r="G6" s="6" t="s">
        <v>68</v>
      </c>
    </row>
    <row r="7" spans="1:8" ht="21" customHeight="1" x14ac:dyDescent="0.25">
      <c r="A7" s="179"/>
      <c r="B7" s="42" t="s">
        <v>35</v>
      </c>
      <c r="C7" s="75" t="s">
        <v>1</v>
      </c>
      <c r="D7" s="180"/>
      <c r="E7" s="76"/>
      <c r="F7" s="76"/>
      <c r="G7" s="6" t="s">
        <v>77</v>
      </c>
    </row>
    <row r="8" spans="1:8" ht="79.2" x14ac:dyDescent="0.25">
      <c r="A8" s="160" t="s">
        <v>128</v>
      </c>
      <c r="B8" s="33" t="s">
        <v>109</v>
      </c>
      <c r="C8" s="32" t="s">
        <v>5</v>
      </c>
      <c r="D8" s="181">
        <v>1</v>
      </c>
      <c r="E8" s="26"/>
      <c r="F8" s="26"/>
      <c r="G8" s="6" t="s">
        <v>78</v>
      </c>
    </row>
    <row r="9" spans="1:8" ht="20.399999999999999" customHeight="1" x14ac:dyDescent="0.25">
      <c r="A9" s="163"/>
      <c r="B9" s="58" t="s">
        <v>79</v>
      </c>
      <c r="C9" s="57" t="s">
        <v>1</v>
      </c>
      <c r="D9" s="182"/>
      <c r="E9" s="54"/>
      <c r="F9" s="54"/>
      <c r="G9" s="6" t="s">
        <v>89</v>
      </c>
    </row>
    <row r="10" spans="1:8" ht="22.95" customHeight="1" x14ac:dyDescent="0.25">
      <c r="A10" s="183"/>
      <c r="B10" s="58" t="s">
        <v>80</v>
      </c>
      <c r="C10" s="81" t="s">
        <v>1</v>
      </c>
      <c r="D10" s="184"/>
      <c r="E10" s="83"/>
      <c r="F10" s="83"/>
      <c r="G10" s="6"/>
    </row>
    <row r="11" spans="1:8" ht="25.2" customHeight="1" x14ac:dyDescent="0.25">
      <c r="A11" s="160" t="s">
        <v>137</v>
      </c>
      <c r="B11" s="33" t="s">
        <v>81</v>
      </c>
      <c r="C11" s="32" t="s">
        <v>5</v>
      </c>
      <c r="D11" s="181">
        <v>1</v>
      </c>
      <c r="E11" s="26"/>
      <c r="F11" s="26"/>
      <c r="G11" s="6"/>
    </row>
    <row r="12" spans="1:8" ht="21" customHeight="1" x14ac:dyDescent="0.25">
      <c r="A12" s="160" t="s">
        <v>138</v>
      </c>
      <c r="B12" s="33" t="s">
        <v>6</v>
      </c>
      <c r="C12" s="32" t="s">
        <v>5</v>
      </c>
      <c r="D12" s="181">
        <v>1</v>
      </c>
      <c r="E12" s="26"/>
      <c r="F12" s="26"/>
      <c r="G12" s="6"/>
    </row>
    <row r="13" spans="1:8" ht="20.399999999999999" customHeight="1" x14ac:dyDescent="0.25">
      <c r="A13" s="160" t="s">
        <v>139</v>
      </c>
      <c r="B13" s="33" t="s">
        <v>95</v>
      </c>
      <c r="C13" s="32" t="s">
        <v>5</v>
      </c>
      <c r="D13" s="181">
        <v>1</v>
      </c>
      <c r="E13" s="26"/>
      <c r="F13" s="26"/>
      <c r="G13" s="6"/>
    </row>
    <row r="14" spans="1:8" ht="32.4" customHeight="1" x14ac:dyDescent="0.25">
      <c r="A14" s="160" t="s">
        <v>288</v>
      </c>
      <c r="B14" s="33" t="s">
        <v>101</v>
      </c>
      <c r="C14" s="32" t="s">
        <v>5</v>
      </c>
      <c r="D14" s="181">
        <v>1</v>
      </c>
      <c r="E14" s="26"/>
      <c r="F14" s="26"/>
      <c r="G14" s="6"/>
    </row>
    <row r="15" spans="1:8" ht="21" customHeight="1" x14ac:dyDescent="0.25">
      <c r="A15" s="160" t="s">
        <v>289</v>
      </c>
      <c r="B15" s="33" t="s">
        <v>110</v>
      </c>
      <c r="C15" s="32" t="s">
        <v>5</v>
      </c>
      <c r="D15" s="181">
        <v>1</v>
      </c>
      <c r="E15" s="26"/>
      <c r="F15" s="26"/>
      <c r="G15" s="6" t="s">
        <v>40</v>
      </c>
    </row>
    <row r="16" spans="1:8" x14ac:dyDescent="0.25">
      <c r="A16" s="160" t="s">
        <v>290</v>
      </c>
      <c r="B16" s="33" t="s">
        <v>111</v>
      </c>
      <c r="C16" s="32" t="s">
        <v>5</v>
      </c>
      <c r="D16" s="181">
        <v>1</v>
      </c>
      <c r="E16" s="26"/>
      <c r="F16" s="26"/>
      <c r="G16" s="72" t="s">
        <v>5</v>
      </c>
      <c r="H16" s="9"/>
    </row>
    <row r="17" spans="1:7" ht="19.95" customHeight="1" x14ac:dyDescent="0.25">
      <c r="A17" s="160" t="s">
        <v>986</v>
      </c>
      <c r="B17" s="33" t="s">
        <v>52</v>
      </c>
      <c r="C17" s="32" t="s">
        <v>5</v>
      </c>
      <c r="D17" s="181">
        <v>1</v>
      </c>
      <c r="E17" s="26"/>
      <c r="F17" s="26"/>
      <c r="G17" s="72" t="s">
        <v>5</v>
      </c>
    </row>
    <row r="18" spans="1:7" ht="19.95" customHeight="1" x14ac:dyDescent="0.25">
      <c r="A18" s="163"/>
      <c r="B18" s="58" t="s">
        <v>112</v>
      </c>
      <c r="C18" s="57"/>
      <c r="D18" s="185"/>
      <c r="E18" s="54"/>
      <c r="F18" s="54"/>
      <c r="G18" s="6" t="s">
        <v>59</v>
      </c>
    </row>
    <row r="19" spans="1:7" ht="13.8" thickBot="1" x14ac:dyDescent="0.3">
      <c r="A19" s="186" t="s">
        <v>987</v>
      </c>
      <c r="B19" s="187" t="s">
        <v>113</v>
      </c>
      <c r="C19" s="188" t="s">
        <v>5</v>
      </c>
      <c r="D19" s="189">
        <v>1</v>
      </c>
      <c r="E19" s="26"/>
      <c r="F19" s="26"/>
      <c r="G19" s="6" t="s">
        <v>39</v>
      </c>
    </row>
    <row r="20" spans="1:7" ht="30.6" customHeight="1" x14ac:dyDescent="0.25">
      <c r="A20" s="32" t="s">
        <v>988</v>
      </c>
      <c r="B20" s="33" t="s">
        <v>114</v>
      </c>
      <c r="C20" s="32" t="s">
        <v>5</v>
      </c>
      <c r="D20" s="77">
        <v>1</v>
      </c>
      <c r="E20" s="26"/>
      <c r="F20" s="26"/>
      <c r="G20" s="6" t="s">
        <v>20</v>
      </c>
    </row>
    <row r="21" spans="1:7" ht="24.6" customHeight="1" x14ac:dyDescent="0.25">
      <c r="A21" s="32" t="s">
        <v>989</v>
      </c>
      <c r="B21" s="33" t="s">
        <v>115</v>
      </c>
      <c r="C21" s="32" t="s">
        <v>5</v>
      </c>
      <c r="D21" s="77">
        <v>1</v>
      </c>
      <c r="E21" s="26"/>
      <c r="F21" s="26"/>
      <c r="G21" s="6" t="s">
        <v>60</v>
      </c>
    </row>
    <row r="22" spans="1:7" ht="24.6" customHeight="1" x14ac:dyDescent="0.25">
      <c r="A22" s="23"/>
      <c r="B22" s="24" t="s">
        <v>82</v>
      </c>
      <c r="C22" s="39"/>
      <c r="D22" s="39"/>
      <c r="E22" s="41"/>
      <c r="F22" s="26"/>
      <c r="G22" s="6"/>
    </row>
    <row r="23" spans="1:7" x14ac:dyDescent="0.25">
      <c r="A23" s="241"/>
      <c r="B23" s="241"/>
      <c r="C23" s="241"/>
      <c r="D23" s="241"/>
      <c r="E23" s="241"/>
      <c r="F23" s="241"/>
      <c r="G23" s="6"/>
    </row>
    <row r="24" spans="1:7" x14ac:dyDescent="0.25">
      <c r="A24" s="12"/>
      <c r="B24" s="240" t="s">
        <v>105</v>
      </c>
      <c r="C24" s="240"/>
      <c r="D24" s="240"/>
      <c r="E24" s="240"/>
      <c r="F24" s="240"/>
    </row>
    <row r="25" spans="1:7" ht="26.4" x14ac:dyDescent="0.25">
      <c r="A25" s="66" t="s">
        <v>2</v>
      </c>
      <c r="B25" s="66" t="s">
        <v>11</v>
      </c>
      <c r="C25" s="66" t="s">
        <v>0</v>
      </c>
      <c r="D25" s="66" t="s">
        <v>51</v>
      </c>
      <c r="E25" s="66" t="s">
        <v>24</v>
      </c>
      <c r="F25" s="66" t="s">
        <v>58</v>
      </c>
      <c r="G25" s="7" t="s">
        <v>34</v>
      </c>
    </row>
    <row r="26" spans="1:7" ht="24.6" customHeight="1" x14ac:dyDescent="0.25">
      <c r="A26" s="23"/>
      <c r="B26" s="24" t="s">
        <v>41</v>
      </c>
      <c r="C26" s="39"/>
      <c r="D26" s="39"/>
      <c r="E26" s="39"/>
      <c r="F26" s="74"/>
    </row>
    <row r="27" spans="1:7" ht="22.2" customHeight="1" x14ac:dyDescent="0.25">
      <c r="A27" s="32" t="s">
        <v>990</v>
      </c>
      <c r="B27" s="33" t="s">
        <v>116</v>
      </c>
      <c r="C27" s="32" t="s">
        <v>5</v>
      </c>
      <c r="D27" s="77">
        <v>1</v>
      </c>
      <c r="E27" s="78"/>
      <c r="F27" s="74"/>
      <c r="G27" s="6" t="s">
        <v>25</v>
      </c>
    </row>
    <row r="28" spans="1:7" ht="23.4" customHeight="1" x14ac:dyDescent="0.25">
      <c r="A28" s="32" t="s">
        <v>991</v>
      </c>
      <c r="B28" s="33" t="s">
        <v>117</v>
      </c>
      <c r="C28" s="32" t="s">
        <v>5</v>
      </c>
      <c r="D28" s="77">
        <v>1</v>
      </c>
      <c r="E28" s="78"/>
      <c r="F28" s="74"/>
      <c r="G28" s="6" t="s">
        <v>38</v>
      </c>
    </row>
    <row r="29" spans="1:7" ht="27.6" customHeight="1" x14ac:dyDescent="0.25">
      <c r="A29" s="32" t="s">
        <v>992</v>
      </c>
      <c r="B29" s="33" t="s">
        <v>52</v>
      </c>
      <c r="C29" s="32" t="s">
        <v>5</v>
      </c>
      <c r="D29" s="77">
        <v>1</v>
      </c>
      <c r="E29" s="78"/>
      <c r="F29" s="74"/>
      <c r="G29" s="6" t="s">
        <v>42</v>
      </c>
    </row>
    <row r="30" spans="1:7" ht="16.95" customHeight="1" x14ac:dyDescent="0.25">
      <c r="A30" s="57" t="s">
        <v>99</v>
      </c>
      <c r="B30" s="58" t="s">
        <v>44</v>
      </c>
      <c r="C30" s="62" t="s">
        <v>1</v>
      </c>
      <c r="D30" s="84"/>
      <c r="E30" s="85"/>
      <c r="F30" s="87"/>
      <c r="G30" s="6"/>
    </row>
    <row r="31" spans="1:7" ht="31.95" customHeight="1" x14ac:dyDescent="0.25">
      <c r="A31" s="32"/>
      <c r="B31" s="33" t="s">
        <v>45</v>
      </c>
      <c r="C31" s="32" t="s">
        <v>1</v>
      </c>
      <c r="D31" s="73"/>
      <c r="E31" s="74"/>
      <c r="F31" s="74"/>
      <c r="G31" s="6"/>
    </row>
    <row r="32" spans="1:7" ht="19.2" customHeight="1" x14ac:dyDescent="0.25">
      <c r="A32" s="62"/>
      <c r="B32" s="88" t="s">
        <v>100</v>
      </c>
      <c r="C32" s="81" t="s">
        <v>1</v>
      </c>
      <c r="D32" s="82"/>
      <c r="E32" s="89"/>
      <c r="F32" s="87"/>
      <c r="G32" s="6" t="s">
        <v>19</v>
      </c>
    </row>
    <row r="33" spans="1:8" ht="25.2" customHeight="1" x14ac:dyDescent="0.25">
      <c r="A33" s="32" t="s">
        <v>151</v>
      </c>
      <c r="B33" s="33" t="s">
        <v>118</v>
      </c>
      <c r="C33" s="32" t="s">
        <v>119</v>
      </c>
      <c r="D33" s="77">
        <v>11</v>
      </c>
      <c r="E33" s="78"/>
      <c r="F33" s="74"/>
      <c r="G33" s="6" t="s">
        <v>31</v>
      </c>
    </row>
    <row r="34" spans="1:8" ht="24" customHeight="1" x14ac:dyDescent="0.25">
      <c r="A34" s="57"/>
      <c r="B34" s="88" t="s">
        <v>80</v>
      </c>
      <c r="C34" s="81" t="s">
        <v>1</v>
      </c>
      <c r="D34" s="82"/>
      <c r="E34" s="89"/>
      <c r="F34" s="87"/>
      <c r="G34" s="6" t="s">
        <v>61</v>
      </c>
    </row>
    <row r="35" spans="1:8" ht="19.95" customHeight="1" x14ac:dyDescent="0.25">
      <c r="A35" s="32" t="s">
        <v>152</v>
      </c>
      <c r="B35" s="33" t="s">
        <v>81</v>
      </c>
      <c r="C35" s="32" t="s">
        <v>119</v>
      </c>
      <c r="D35" s="77">
        <v>11</v>
      </c>
      <c r="E35" s="78"/>
      <c r="F35" s="74"/>
      <c r="G35" s="6" t="s">
        <v>21</v>
      </c>
    </row>
    <row r="36" spans="1:8" ht="20.399999999999999" customHeight="1" x14ac:dyDescent="0.25">
      <c r="A36" s="32" t="s">
        <v>153</v>
      </c>
      <c r="B36" s="33" t="s">
        <v>6</v>
      </c>
      <c r="C36" s="32" t="s">
        <v>119</v>
      </c>
      <c r="D36" s="77">
        <v>11</v>
      </c>
      <c r="E36" s="79"/>
      <c r="F36" s="74"/>
      <c r="G36" s="6" t="s">
        <v>43</v>
      </c>
    </row>
    <row r="37" spans="1:8" ht="21.6" customHeight="1" x14ac:dyDescent="0.25">
      <c r="A37" s="32" t="s">
        <v>154</v>
      </c>
      <c r="B37" s="33" t="s">
        <v>95</v>
      </c>
      <c r="C37" s="32" t="s">
        <v>119</v>
      </c>
      <c r="D37" s="77">
        <v>11</v>
      </c>
      <c r="E37" s="79"/>
      <c r="F37" s="74"/>
      <c r="G37" s="6" t="s">
        <v>46</v>
      </c>
    </row>
    <row r="38" spans="1:8" x14ac:dyDescent="0.25">
      <c r="A38" s="32" t="s">
        <v>155</v>
      </c>
      <c r="B38" s="33" t="s">
        <v>101</v>
      </c>
      <c r="C38" s="32" t="s">
        <v>119</v>
      </c>
      <c r="D38" s="77">
        <v>11</v>
      </c>
      <c r="E38" s="78"/>
      <c r="F38" s="74"/>
      <c r="G38" s="6" t="s">
        <v>12</v>
      </c>
    </row>
    <row r="39" spans="1:8" ht="18.600000000000001" customHeight="1" x14ac:dyDescent="0.25">
      <c r="A39" s="32" t="s">
        <v>156</v>
      </c>
      <c r="B39" s="33" t="s">
        <v>37</v>
      </c>
      <c r="C39" s="32" t="s">
        <v>119</v>
      </c>
      <c r="D39" s="77">
        <v>11</v>
      </c>
      <c r="E39" s="78"/>
      <c r="F39" s="74"/>
      <c r="G39" s="6" t="s">
        <v>36</v>
      </c>
    </row>
    <row r="40" spans="1:8" ht="19.2" customHeight="1" x14ac:dyDescent="0.25">
      <c r="A40" s="32" t="s">
        <v>157</v>
      </c>
      <c r="B40" s="33" t="s">
        <v>90</v>
      </c>
      <c r="C40" s="32" t="s">
        <v>119</v>
      </c>
      <c r="D40" s="77">
        <v>11</v>
      </c>
      <c r="E40" s="78"/>
      <c r="F40" s="74"/>
      <c r="G40" s="6" t="s">
        <v>96</v>
      </c>
    </row>
    <row r="41" spans="1:8" ht="20.399999999999999" customHeight="1" x14ac:dyDescent="0.25">
      <c r="A41" s="32" t="s">
        <v>158</v>
      </c>
      <c r="B41" s="33" t="s">
        <v>52</v>
      </c>
      <c r="C41" s="32" t="s">
        <v>119</v>
      </c>
      <c r="D41" s="77">
        <v>11</v>
      </c>
      <c r="E41" s="78"/>
      <c r="F41" s="74"/>
      <c r="G41" s="6" t="s">
        <v>83</v>
      </c>
    </row>
    <row r="42" spans="1:8" ht="22.95" customHeight="1" x14ac:dyDescent="0.25">
      <c r="A42" s="57"/>
      <c r="B42" s="58" t="s">
        <v>120</v>
      </c>
      <c r="C42" s="57"/>
      <c r="D42" s="86"/>
      <c r="E42" s="90"/>
      <c r="F42" s="87"/>
      <c r="G42" s="6" t="s">
        <v>62</v>
      </c>
    </row>
    <row r="43" spans="1:8" ht="22.2" customHeight="1" x14ac:dyDescent="0.25">
      <c r="A43" s="32" t="s">
        <v>993</v>
      </c>
      <c r="B43" s="33" t="s">
        <v>53</v>
      </c>
      <c r="C43" s="32" t="s">
        <v>119</v>
      </c>
      <c r="D43" s="77">
        <v>11</v>
      </c>
      <c r="E43" s="78"/>
      <c r="F43" s="74"/>
      <c r="G43" s="6" t="s">
        <v>32</v>
      </c>
    </row>
    <row r="44" spans="1:8" s="5" customFormat="1" ht="22.95" customHeight="1" x14ac:dyDescent="0.25">
      <c r="A44" s="62" t="s">
        <v>1023</v>
      </c>
      <c r="B44" s="58" t="s">
        <v>13</v>
      </c>
      <c r="C44" s="62"/>
      <c r="D44" s="91"/>
      <c r="E44" s="92"/>
      <c r="F44" s="85"/>
      <c r="G44" s="7" t="s">
        <v>63</v>
      </c>
      <c r="H44" s="7"/>
    </row>
    <row r="45" spans="1:8" ht="32.4" customHeight="1" x14ac:dyDescent="0.25">
      <c r="A45" s="32" t="s">
        <v>513</v>
      </c>
      <c r="B45" s="33" t="s">
        <v>121</v>
      </c>
      <c r="C45" s="32" t="s">
        <v>119</v>
      </c>
      <c r="D45" s="77">
        <v>11</v>
      </c>
      <c r="E45" s="78"/>
      <c r="F45" s="74"/>
      <c r="G45" s="6" t="s">
        <v>84</v>
      </c>
    </row>
    <row r="46" spans="1:8" ht="33" customHeight="1" x14ac:dyDescent="0.25">
      <c r="A46" s="32" t="s">
        <v>994</v>
      </c>
      <c r="B46" s="33" t="s">
        <v>122</v>
      </c>
      <c r="C46" s="32" t="s">
        <v>119</v>
      </c>
      <c r="D46" s="77">
        <v>11</v>
      </c>
      <c r="E46" s="78"/>
      <c r="F46" s="74"/>
      <c r="G46" s="6" t="s">
        <v>50</v>
      </c>
    </row>
    <row r="47" spans="1:8" ht="24" customHeight="1" x14ac:dyDescent="0.25">
      <c r="A47" s="23"/>
      <c r="B47" s="24" t="s">
        <v>123</v>
      </c>
      <c r="C47" s="39"/>
      <c r="D47" s="39"/>
      <c r="E47" s="39"/>
      <c r="F47" s="78"/>
      <c r="G47" s="6"/>
    </row>
  </sheetData>
  <mergeCells count="3">
    <mergeCell ref="B24:F24"/>
    <mergeCell ref="B1:F1"/>
    <mergeCell ref="A23:F23"/>
  </mergeCells>
  <phoneticPr fontId="15" type="noConversion"/>
  <pageMargins left="0.59055118110236215" right="0.23622047244094485" top="0.4724409448818897" bottom="0.24015748031496059" header="0.31496062992125989" footer="0.31496062992125989"/>
  <pageSetup paperSize="9" scale="69" fitToHeight="0" orientation="portrait" r:id="rId1"/>
  <rowBreaks count="1" manualBreakCount="1">
    <brk id="22" max="6"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C2F51-C6C7-41B0-B943-5D542143A7AB}">
  <sheetPr>
    <pageSetUpPr fitToPage="1"/>
  </sheetPr>
  <dimension ref="A1:F1103"/>
  <sheetViews>
    <sheetView view="pageBreakPreview" topLeftCell="A231" zoomScaleNormal="100" zoomScaleSheetLayoutView="100" zoomScalePageLayoutView="80" workbookViewId="0">
      <selection activeCell="B237" sqref="B237"/>
    </sheetView>
  </sheetViews>
  <sheetFormatPr defaultColWidth="0.6640625" defaultRowHeight="13.2" x14ac:dyDescent="0.25"/>
  <cols>
    <col min="1" max="1" width="12.109375" style="9" customWidth="1"/>
    <col min="2" max="2" width="56.5546875" style="18" customWidth="1"/>
    <col min="3" max="3" width="10.6640625" style="9" customWidth="1"/>
    <col min="4" max="4" width="14.33203125" style="9" customWidth="1"/>
    <col min="5" max="5" width="16.6640625" style="19" customWidth="1"/>
    <col min="6" max="6" width="32.6640625" style="20" customWidth="1"/>
    <col min="7" max="7" width="32.6640625" style="8" customWidth="1"/>
    <col min="8" max="16384" width="0.6640625" style="8"/>
  </cols>
  <sheetData>
    <row r="1" spans="1:6" ht="26.4" x14ac:dyDescent="0.25">
      <c r="A1" s="154" t="s">
        <v>2</v>
      </c>
      <c r="B1" s="155" t="s">
        <v>11</v>
      </c>
      <c r="C1" s="155" t="s">
        <v>0</v>
      </c>
      <c r="D1" s="156" t="s">
        <v>51</v>
      </c>
      <c r="E1" s="66" t="s">
        <v>24</v>
      </c>
      <c r="F1" s="66" t="s">
        <v>58</v>
      </c>
    </row>
    <row r="2" spans="1:6" ht="19.95" customHeight="1" x14ac:dyDescent="0.25">
      <c r="A2" s="143" t="s">
        <v>1</v>
      </c>
      <c r="B2" s="29" t="s">
        <v>504</v>
      </c>
      <c r="C2" s="28" t="s">
        <v>1</v>
      </c>
      <c r="D2" s="157"/>
      <c r="E2" s="31"/>
      <c r="F2" s="15"/>
    </row>
    <row r="3" spans="1:6" ht="20.399999999999999" customHeight="1" x14ac:dyDescent="0.25">
      <c r="A3" s="158" t="s">
        <v>124</v>
      </c>
      <c r="B3" s="58" t="s">
        <v>125</v>
      </c>
      <c r="C3" s="62" t="s">
        <v>1</v>
      </c>
      <c r="D3" s="159"/>
      <c r="E3" s="64"/>
      <c r="F3" s="65"/>
    </row>
    <row r="4" spans="1:6" ht="21" customHeight="1" x14ac:dyDescent="0.25">
      <c r="A4" s="160" t="s">
        <v>128</v>
      </c>
      <c r="B4" s="33" t="s">
        <v>126</v>
      </c>
      <c r="C4" s="32" t="s">
        <v>5</v>
      </c>
      <c r="D4" s="161">
        <v>1</v>
      </c>
      <c r="E4" s="25"/>
      <c r="F4" s="26"/>
    </row>
    <row r="5" spans="1:6" ht="26.4" x14ac:dyDescent="0.25">
      <c r="A5" s="160" t="s">
        <v>137</v>
      </c>
      <c r="B5" s="33" t="s">
        <v>127</v>
      </c>
      <c r="C5" s="32" t="s">
        <v>129</v>
      </c>
      <c r="D5" s="162">
        <v>31250</v>
      </c>
      <c r="E5" s="35"/>
      <c r="F5" s="26"/>
    </row>
    <row r="6" spans="1:6" ht="15.6" customHeight="1" x14ac:dyDescent="0.25">
      <c r="A6" s="163"/>
      <c r="B6" s="58" t="s">
        <v>130</v>
      </c>
      <c r="C6" s="57"/>
      <c r="D6" s="164"/>
      <c r="E6" s="53"/>
      <c r="F6" s="54"/>
    </row>
    <row r="7" spans="1:6" ht="21.6" customHeight="1" x14ac:dyDescent="0.25">
      <c r="A7" s="163"/>
      <c r="B7" s="58" t="s">
        <v>131</v>
      </c>
      <c r="C7" s="57" t="s">
        <v>1</v>
      </c>
      <c r="D7" s="165"/>
      <c r="E7" s="60"/>
      <c r="F7" s="54"/>
    </row>
    <row r="8" spans="1:6" ht="34.950000000000003" customHeight="1" x14ac:dyDescent="0.25">
      <c r="A8" s="160" t="s">
        <v>138</v>
      </c>
      <c r="B8" s="33" t="s">
        <v>132</v>
      </c>
      <c r="C8" s="32" t="s">
        <v>129</v>
      </c>
      <c r="D8" s="162">
        <v>2500</v>
      </c>
      <c r="E8" s="35"/>
      <c r="F8" s="26"/>
    </row>
    <row r="9" spans="1:6" ht="24.6" customHeight="1" x14ac:dyDescent="0.25">
      <c r="A9" s="163"/>
      <c r="B9" s="58" t="s">
        <v>134</v>
      </c>
      <c r="C9" s="57"/>
      <c r="D9" s="164"/>
      <c r="E9" s="53"/>
      <c r="F9" s="54"/>
    </row>
    <row r="10" spans="1:6" ht="26.4" x14ac:dyDescent="0.25">
      <c r="A10" s="160" t="s">
        <v>139</v>
      </c>
      <c r="B10" s="33" t="s">
        <v>135</v>
      </c>
      <c r="C10" s="32" t="s">
        <v>278</v>
      </c>
      <c r="D10" s="162">
        <v>53</v>
      </c>
      <c r="E10" s="35"/>
      <c r="F10" s="26"/>
    </row>
    <row r="11" spans="1:6" ht="22.2" customHeight="1" x14ac:dyDescent="0.25">
      <c r="A11" s="163"/>
      <c r="B11" s="58" t="s">
        <v>140</v>
      </c>
      <c r="C11" s="57"/>
      <c r="D11" s="165"/>
      <c r="E11" s="60"/>
      <c r="F11" s="54"/>
    </row>
    <row r="12" spans="1:6" ht="52.8" x14ac:dyDescent="0.25">
      <c r="A12" s="160"/>
      <c r="B12" s="33" t="s">
        <v>279</v>
      </c>
      <c r="C12" s="32"/>
      <c r="D12" s="162"/>
      <c r="E12" s="35"/>
      <c r="F12" s="26"/>
    </row>
    <row r="13" spans="1:6" ht="39.6" x14ac:dyDescent="0.25">
      <c r="A13" s="190"/>
      <c r="B13" s="103" t="s">
        <v>505</v>
      </c>
      <c r="C13" s="52"/>
      <c r="D13" s="196"/>
      <c r="E13" s="53"/>
      <c r="F13" s="54"/>
    </row>
    <row r="14" spans="1:6" ht="30.6" customHeight="1" x14ac:dyDescent="0.25">
      <c r="A14" s="192">
        <v>2.1</v>
      </c>
      <c r="B14" s="37" t="s">
        <v>506</v>
      </c>
      <c r="C14" s="23" t="s">
        <v>278</v>
      </c>
      <c r="D14" s="195">
        <v>5</v>
      </c>
      <c r="E14" s="35"/>
      <c r="F14" s="26"/>
    </row>
    <row r="15" spans="1:6" ht="34.950000000000003" customHeight="1" x14ac:dyDescent="0.25">
      <c r="A15" s="192">
        <v>2.2000000000000002</v>
      </c>
      <c r="B15" s="37" t="s">
        <v>507</v>
      </c>
      <c r="C15" s="23" t="s">
        <v>14</v>
      </c>
      <c r="D15" s="195">
        <v>4.5</v>
      </c>
      <c r="E15" s="25"/>
      <c r="F15" s="26"/>
    </row>
    <row r="16" spans="1:6" ht="105.6" x14ac:dyDescent="0.25">
      <c r="A16" s="192">
        <v>2.2999999999999998</v>
      </c>
      <c r="B16" s="37" t="s">
        <v>508</v>
      </c>
      <c r="C16" s="23" t="s">
        <v>86</v>
      </c>
      <c r="D16" s="195">
        <v>1</v>
      </c>
      <c r="E16" s="35"/>
      <c r="F16" s="26"/>
    </row>
    <row r="17" spans="1:6" ht="70.2" customHeight="1" x14ac:dyDescent="0.25">
      <c r="A17" s="192">
        <v>2.4</v>
      </c>
      <c r="B17" s="37" t="s">
        <v>509</v>
      </c>
      <c r="C17" s="23" t="s">
        <v>86</v>
      </c>
      <c r="D17" s="195">
        <v>2</v>
      </c>
      <c r="E17" s="25"/>
      <c r="F17" s="26"/>
    </row>
    <row r="18" spans="1:6" ht="46.95" customHeight="1" x14ac:dyDescent="0.25">
      <c r="A18" s="226">
        <v>2.5</v>
      </c>
      <c r="B18" s="227" t="s">
        <v>1031</v>
      </c>
      <c r="C18" s="216" t="s">
        <v>86</v>
      </c>
      <c r="D18" s="228">
        <v>2</v>
      </c>
      <c r="E18" s="218"/>
      <c r="F18" s="219"/>
    </row>
    <row r="19" spans="1:6" ht="48" customHeight="1" thickBot="1" x14ac:dyDescent="0.3">
      <c r="A19" s="197">
        <v>2.6</v>
      </c>
      <c r="B19" s="198" t="s">
        <v>510</v>
      </c>
      <c r="C19" s="199" t="s">
        <v>86</v>
      </c>
      <c r="D19" s="200">
        <v>1</v>
      </c>
      <c r="E19" s="35"/>
      <c r="F19" s="26"/>
    </row>
    <row r="20" spans="1:6" ht="43.2" customHeight="1" x14ac:dyDescent="0.25">
      <c r="A20" s="23">
        <v>2.7</v>
      </c>
      <c r="B20" s="37" t="s">
        <v>511</v>
      </c>
      <c r="C20" s="23" t="s">
        <v>86</v>
      </c>
      <c r="D20" s="23">
        <v>1</v>
      </c>
      <c r="E20" s="35"/>
      <c r="F20" s="26"/>
    </row>
    <row r="21" spans="1:6" ht="39.6" x14ac:dyDescent="0.25">
      <c r="A21" s="23">
        <v>2.8</v>
      </c>
      <c r="B21" s="37" t="s">
        <v>512</v>
      </c>
      <c r="C21" s="23" t="s">
        <v>86</v>
      </c>
      <c r="D21" s="23">
        <v>1</v>
      </c>
      <c r="E21" s="35"/>
      <c r="F21" s="26"/>
    </row>
    <row r="22" spans="1:6" ht="39.6" x14ac:dyDescent="0.25">
      <c r="A22" s="23">
        <v>2.9</v>
      </c>
      <c r="B22" s="37" t="s">
        <v>146</v>
      </c>
      <c r="C22" s="23" t="s">
        <v>14</v>
      </c>
      <c r="D22" s="23">
        <v>8</v>
      </c>
      <c r="E22" s="35"/>
      <c r="F22" s="26"/>
    </row>
    <row r="23" spans="1:6" ht="66" x14ac:dyDescent="0.25">
      <c r="A23" s="93" t="s">
        <v>513</v>
      </c>
      <c r="B23" s="37" t="s">
        <v>514</v>
      </c>
      <c r="C23" s="23" t="s">
        <v>86</v>
      </c>
      <c r="D23" s="23">
        <v>1</v>
      </c>
      <c r="E23" s="35"/>
      <c r="F23" s="26"/>
    </row>
    <row r="24" spans="1:6" ht="25.95" customHeight="1" x14ac:dyDescent="0.25">
      <c r="A24" s="23"/>
      <c r="B24" s="24" t="s">
        <v>82</v>
      </c>
      <c r="C24" s="23"/>
      <c r="D24" s="23"/>
      <c r="E24" s="25"/>
      <c r="F24" s="26"/>
    </row>
    <row r="25" spans="1:6" x14ac:dyDescent="0.25">
      <c r="A25" s="241" t="s">
        <v>22</v>
      </c>
      <c r="B25" s="241"/>
      <c r="C25" s="241"/>
      <c r="D25" s="241"/>
      <c r="E25" s="241"/>
      <c r="F25" s="241"/>
    </row>
    <row r="26" spans="1:6" x14ac:dyDescent="0.25">
      <c r="A26" s="12"/>
      <c r="B26" s="240"/>
      <c r="C26" s="240"/>
      <c r="D26" s="240"/>
      <c r="E26" s="240"/>
      <c r="F26" s="240"/>
    </row>
    <row r="27" spans="1:6" ht="26.4" x14ac:dyDescent="0.25">
      <c r="A27" s="66" t="s">
        <v>2</v>
      </c>
      <c r="B27" s="66" t="s">
        <v>11</v>
      </c>
      <c r="C27" s="66" t="s">
        <v>0</v>
      </c>
      <c r="D27" s="66" t="s">
        <v>51</v>
      </c>
      <c r="E27" s="67" t="s">
        <v>24</v>
      </c>
      <c r="F27" s="67"/>
    </row>
    <row r="28" spans="1:6" ht="25.2" customHeight="1" x14ac:dyDescent="0.25">
      <c r="A28" s="23"/>
      <c r="B28" s="24" t="s">
        <v>41</v>
      </c>
      <c r="C28" s="23"/>
      <c r="D28" s="23"/>
      <c r="E28" s="25"/>
      <c r="F28" s="26"/>
    </row>
    <row r="29" spans="1:6" ht="39.6" x14ac:dyDescent="0.25">
      <c r="A29" s="55"/>
      <c r="B29" s="56" t="s">
        <v>515</v>
      </c>
      <c r="C29" s="52"/>
      <c r="D29" s="52"/>
      <c r="E29" s="53"/>
      <c r="F29" s="54"/>
    </row>
    <row r="30" spans="1:6" ht="26.4" x14ac:dyDescent="0.25">
      <c r="A30" s="36">
        <f>A14+1</f>
        <v>3.1</v>
      </c>
      <c r="B30" s="37" t="s">
        <v>506</v>
      </c>
      <c r="C30" s="23" t="s">
        <v>278</v>
      </c>
      <c r="D30" s="23">
        <v>5</v>
      </c>
      <c r="E30" s="35"/>
      <c r="F30" s="26"/>
    </row>
    <row r="31" spans="1:6" ht="26.4" x14ac:dyDescent="0.25">
      <c r="A31" s="36">
        <f t="shared" ref="A31:A38" si="0">A30+0.1</f>
        <v>3.2</v>
      </c>
      <c r="B31" s="37" t="s">
        <v>507</v>
      </c>
      <c r="C31" s="23" t="s">
        <v>14</v>
      </c>
      <c r="D31" s="23">
        <v>4.5</v>
      </c>
      <c r="E31" s="25"/>
      <c r="F31" s="26"/>
    </row>
    <row r="32" spans="1:6" ht="108" customHeight="1" x14ac:dyDescent="0.25">
      <c r="A32" s="36">
        <f t="shared" si="0"/>
        <v>3.3000000000000003</v>
      </c>
      <c r="B32" s="37" t="s">
        <v>508</v>
      </c>
      <c r="C32" s="23" t="s">
        <v>86</v>
      </c>
      <c r="D32" s="23">
        <v>1</v>
      </c>
      <c r="E32" s="35"/>
      <c r="F32" s="26"/>
    </row>
    <row r="33" spans="1:6" ht="72.599999999999994" customHeight="1" x14ac:dyDescent="0.25">
      <c r="A33" s="36">
        <f t="shared" si="0"/>
        <v>3.4000000000000004</v>
      </c>
      <c r="B33" s="37" t="s">
        <v>509</v>
      </c>
      <c r="C33" s="23" t="s">
        <v>86</v>
      </c>
      <c r="D33" s="23">
        <v>2</v>
      </c>
      <c r="E33" s="25"/>
      <c r="F33" s="26"/>
    </row>
    <row r="34" spans="1:6" ht="47.4" customHeight="1" x14ac:dyDescent="0.25">
      <c r="A34" s="229">
        <f t="shared" si="0"/>
        <v>3.5000000000000004</v>
      </c>
      <c r="B34" s="227" t="s">
        <v>1031</v>
      </c>
      <c r="C34" s="216" t="s">
        <v>86</v>
      </c>
      <c r="D34" s="216">
        <v>2</v>
      </c>
      <c r="E34" s="230"/>
      <c r="F34" s="231"/>
    </row>
    <row r="35" spans="1:6" ht="44.4" customHeight="1" x14ac:dyDescent="0.25">
      <c r="A35" s="23">
        <f t="shared" si="0"/>
        <v>3.6000000000000005</v>
      </c>
      <c r="B35" s="37" t="s">
        <v>510</v>
      </c>
      <c r="C35" s="23" t="s">
        <v>86</v>
      </c>
      <c r="D35" s="23">
        <v>1</v>
      </c>
      <c r="E35" s="35"/>
      <c r="F35" s="26"/>
    </row>
    <row r="36" spans="1:6" ht="47.4" customHeight="1" x14ac:dyDescent="0.25">
      <c r="A36" s="23">
        <f t="shared" si="0"/>
        <v>3.7000000000000006</v>
      </c>
      <c r="B36" s="37" t="s">
        <v>511</v>
      </c>
      <c r="C36" s="23" t="s">
        <v>86</v>
      </c>
      <c r="D36" s="23">
        <v>1</v>
      </c>
      <c r="E36" s="31"/>
      <c r="F36" s="26"/>
    </row>
    <row r="37" spans="1:6" ht="49.2" customHeight="1" x14ac:dyDescent="0.25">
      <c r="A37" s="23">
        <f t="shared" si="0"/>
        <v>3.8000000000000007</v>
      </c>
      <c r="B37" s="37" t="s">
        <v>512</v>
      </c>
      <c r="C37" s="23" t="s">
        <v>86</v>
      </c>
      <c r="D37" s="23">
        <v>1</v>
      </c>
      <c r="E37" s="35"/>
      <c r="F37" s="26"/>
    </row>
    <row r="38" spans="1:6" ht="39.6" x14ac:dyDescent="0.25">
      <c r="A38" s="23">
        <f t="shared" si="0"/>
        <v>3.9000000000000008</v>
      </c>
      <c r="B38" s="37" t="s">
        <v>146</v>
      </c>
      <c r="C38" s="23" t="s">
        <v>14</v>
      </c>
      <c r="D38" s="23">
        <v>8</v>
      </c>
      <c r="E38" s="35"/>
      <c r="F38" s="26"/>
    </row>
    <row r="39" spans="1:6" ht="66" x14ac:dyDescent="0.25">
      <c r="A39" s="93" t="s">
        <v>516</v>
      </c>
      <c r="B39" s="37" t="s">
        <v>514</v>
      </c>
      <c r="C39" s="23" t="s">
        <v>86</v>
      </c>
      <c r="D39" s="23">
        <v>1</v>
      </c>
      <c r="E39" s="35"/>
      <c r="F39" s="26"/>
    </row>
    <row r="40" spans="1:6" ht="25.2" customHeight="1" x14ac:dyDescent="0.25">
      <c r="A40" s="23"/>
      <c r="B40" s="24" t="s">
        <v>82</v>
      </c>
      <c r="C40" s="23"/>
      <c r="D40" s="23"/>
      <c r="E40" s="25"/>
      <c r="F40" s="26"/>
    </row>
    <row r="41" spans="1:6" x14ac:dyDescent="0.25">
      <c r="A41" s="241" t="s">
        <v>47</v>
      </c>
      <c r="B41" s="241"/>
      <c r="C41" s="241"/>
      <c r="D41" s="241"/>
      <c r="E41" s="241"/>
      <c r="F41" s="241"/>
    </row>
    <row r="42" spans="1:6" x14ac:dyDescent="0.25">
      <c r="A42" s="12"/>
      <c r="B42" s="240" t="s">
        <v>76</v>
      </c>
      <c r="C42" s="240"/>
      <c r="D42" s="240"/>
      <c r="E42" s="240"/>
      <c r="F42" s="240"/>
    </row>
    <row r="43" spans="1:6" ht="26.4" x14ac:dyDescent="0.25">
      <c r="A43" s="66" t="s">
        <v>2</v>
      </c>
      <c r="B43" s="66" t="s">
        <v>11</v>
      </c>
      <c r="C43" s="66" t="s">
        <v>0</v>
      </c>
      <c r="D43" s="66" t="s">
        <v>51</v>
      </c>
      <c r="E43" s="67" t="s">
        <v>24</v>
      </c>
      <c r="F43" s="67" t="s">
        <v>58</v>
      </c>
    </row>
    <row r="44" spans="1:6" ht="31.95" customHeight="1" x14ac:dyDescent="0.25">
      <c r="A44" s="23"/>
      <c r="B44" s="24" t="s">
        <v>41</v>
      </c>
      <c r="C44" s="23"/>
      <c r="D44" s="23"/>
      <c r="E44" s="25"/>
      <c r="F44" s="26"/>
    </row>
    <row r="45" spans="1:6" ht="39.6" x14ac:dyDescent="0.25">
      <c r="A45" s="55"/>
      <c r="B45" s="56" t="s">
        <v>995</v>
      </c>
      <c r="C45" s="52"/>
      <c r="D45" s="52"/>
      <c r="E45" s="53"/>
      <c r="F45" s="54"/>
    </row>
    <row r="46" spans="1:6" ht="26.4" x14ac:dyDescent="0.25">
      <c r="A46" s="36">
        <v>4.0999999999999996</v>
      </c>
      <c r="B46" s="37" t="s">
        <v>506</v>
      </c>
      <c r="C46" s="23" t="s">
        <v>384</v>
      </c>
      <c r="D46" s="23">
        <v>5</v>
      </c>
      <c r="E46" s="31"/>
      <c r="F46" s="26"/>
    </row>
    <row r="47" spans="1:6" ht="26.4" x14ac:dyDescent="0.25">
      <c r="A47" s="36">
        <v>4.1999999999999993</v>
      </c>
      <c r="B47" s="37" t="s">
        <v>507</v>
      </c>
      <c r="C47" s="23" t="s">
        <v>14</v>
      </c>
      <c r="D47" s="23">
        <v>4.5</v>
      </c>
      <c r="E47" s="35"/>
      <c r="F47" s="26"/>
    </row>
    <row r="48" spans="1:6" ht="107.4" customHeight="1" x14ac:dyDescent="0.25">
      <c r="A48" s="36">
        <v>4.2999999999999989</v>
      </c>
      <c r="B48" s="37" t="s">
        <v>508</v>
      </c>
      <c r="C48" s="23" t="s">
        <v>86</v>
      </c>
      <c r="D48" s="23">
        <v>1</v>
      </c>
      <c r="E48" s="35"/>
      <c r="F48" s="26"/>
    </row>
    <row r="49" spans="1:6" ht="72.599999999999994" customHeight="1" x14ac:dyDescent="0.25">
      <c r="A49" s="36">
        <v>4.3999999999999986</v>
      </c>
      <c r="B49" s="37" t="s">
        <v>509</v>
      </c>
      <c r="C49" s="23" t="s">
        <v>86</v>
      </c>
      <c r="D49" s="23">
        <v>2</v>
      </c>
      <c r="E49" s="35"/>
      <c r="F49" s="26"/>
    </row>
    <row r="50" spans="1:6" ht="48" customHeight="1" x14ac:dyDescent="0.25">
      <c r="A50" s="229">
        <v>4.4999999999999982</v>
      </c>
      <c r="B50" s="227" t="s">
        <v>1031</v>
      </c>
      <c r="C50" s="216" t="s">
        <v>86</v>
      </c>
      <c r="D50" s="216">
        <v>2</v>
      </c>
      <c r="E50" s="221"/>
      <c r="F50" s="222"/>
    </row>
    <row r="51" spans="1:6" ht="48" customHeight="1" x14ac:dyDescent="0.25">
      <c r="A51" s="23">
        <v>4.5999999999999979</v>
      </c>
      <c r="B51" s="37" t="s">
        <v>510</v>
      </c>
      <c r="C51" s="23" t="s">
        <v>86</v>
      </c>
      <c r="D51" s="23">
        <v>1</v>
      </c>
      <c r="E51" s="31"/>
      <c r="F51" s="26"/>
    </row>
    <row r="52" spans="1:6" ht="49.2" customHeight="1" x14ac:dyDescent="0.25">
      <c r="A52" s="23">
        <v>4.6999999999999975</v>
      </c>
      <c r="B52" s="37" t="s">
        <v>511</v>
      </c>
      <c r="C52" s="23" t="s">
        <v>86</v>
      </c>
      <c r="D52" s="23">
        <v>1</v>
      </c>
      <c r="E52" s="35"/>
      <c r="F52" s="26"/>
    </row>
    <row r="53" spans="1:6" ht="46.95" customHeight="1" x14ac:dyDescent="0.25">
      <c r="A53" s="23">
        <v>4.7999999999999972</v>
      </c>
      <c r="B53" s="37" t="s">
        <v>512</v>
      </c>
      <c r="C53" s="23" t="s">
        <v>86</v>
      </c>
      <c r="D53" s="23">
        <v>1</v>
      </c>
      <c r="E53" s="35"/>
      <c r="F53" s="26"/>
    </row>
    <row r="54" spans="1:6" ht="39.6" x14ac:dyDescent="0.25">
      <c r="A54" s="23">
        <v>4.8999999999999968</v>
      </c>
      <c r="B54" s="37" t="s">
        <v>146</v>
      </c>
      <c r="C54" s="23" t="s">
        <v>14</v>
      </c>
      <c r="D54" s="23">
        <v>8</v>
      </c>
      <c r="E54" s="35"/>
      <c r="F54" s="26"/>
    </row>
    <row r="55" spans="1:6" ht="66" x14ac:dyDescent="0.25">
      <c r="A55" s="93" t="s">
        <v>996</v>
      </c>
      <c r="B55" s="37" t="s">
        <v>514</v>
      </c>
      <c r="C55" s="23" t="s">
        <v>86</v>
      </c>
      <c r="D55" s="23">
        <v>1</v>
      </c>
      <c r="E55" s="35"/>
      <c r="F55" s="26"/>
    </row>
    <row r="56" spans="1:6" ht="23.4" customHeight="1" x14ac:dyDescent="0.25">
      <c r="A56" s="12"/>
      <c r="B56" s="24" t="s">
        <v>82</v>
      </c>
      <c r="C56" s="23"/>
      <c r="D56" s="23"/>
      <c r="E56" s="25"/>
      <c r="F56" s="17"/>
    </row>
    <row r="57" spans="1:6" x14ac:dyDescent="0.25">
      <c r="A57" s="283" t="s">
        <v>85</v>
      </c>
      <c r="B57" s="241"/>
      <c r="C57" s="241"/>
      <c r="D57" s="241"/>
      <c r="E57" s="241"/>
      <c r="F57" s="241"/>
    </row>
    <row r="58" spans="1:6" x14ac:dyDescent="0.25">
      <c r="A58" s="12"/>
      <c r="B58" s="240" t="s">
        <v>76</v>
      </c>
      <c r="C58" s="240"/>
      <c r="D58" s="240"/>
      <c r="E58" s="240"/>
      <c r="F58" s="240"/>
    </row>
    <row r="59" spans="1:6" ht="26.4" x14ac:dyDescent="0.25">
      <c r="A59" s="66" t="s">
        <v>2</v>
      </c>
      <c r="B59" s="66" t="s">
        <v>11</v>
      </c>
      <c r="C59" s="66" t="s">
        <v>0</v>
      </c>
      <c r="D59" s="66" t="s">
        <v>51</v>
      </c>
      <c r="E59" s="67" t="s">
        <v>24</v>
      </c>
      <c r="F59" s="67" t="s">
        <v>58</v>
      </c>
    </row>
    <row r="60" spans="1:6" ht="33" customHeight="1" x14ac:dyDescent="0.25">
      <c r="A60" s="23"/>
      <c r="B60" s="24" t="s">
        <v>41</v>
      </c>
      <c r="C60" s="23"/>
      <c r="D60" s="23"/>
      <c r="E60" s="25"/>
      <c r="F60" s="26"/>
    </row>
    <row r="61" spans="1:6" ht="39.6" x14ac:dyDescent="0.25">
      <c r="A61" s="55"/>
      <c r="B61" s="56" t="s">
        <v>517</v>
      </c>
      <c r="C61" s="52"/>
      <c r="D61" s="52"/>
      <c r="E61" s="60"/>
      <c r="F61" s="54"/>
    </row>
    <row r="62" spans="1:6" ht="26.4" x14ac:dyDescent="0.25">
      <c r="A62" s="36">
        <f>A46+1</f>
        <v>5.0999999999999996</v>
      </c>
      <c r="B62" s="37" t="s">
        <v>506</v>
      </c>
      <c r="C62" s="23" t="s">
        <v>278</v>
      </c>
      <c r="D62" s="23">
        <v>5</v>
      </c>
      <c r="E62" s="35"/>
      <c r="F62" s="26"/>
    </row>
    <row r="63" spans="1:6" ht="26.4" x14ac:dyDescent="0.25">
      <c r="A63" s="36">
        <f t="shared" ref="A63:A70" si="1">A62+0.1</f>
        <v>5.1999999999999993</v>
      </c>
      <c r="B63" s="37" t="s">
        <v>507</v>
      </c>
      <c r="C63" s="23" t="s">
        <v>14</v>
      </c>
      <c r="D63" s="23">
        <v>4.5</v>
      </c>
      <c r="E63" s="35"/>
      <c r="F63" s="26"/>
    </row>
    <row r="64" spans="1:6" ht="105.6" x14ac:dyDescent="0.25">
      <c r="A64" s="36">
        <f t="shared" si="1"/>
        <v>5.2999999999999989</v>
      </c>
      <c r="B64" s="37" t="s">
        <v>508</v>
      </c>
      <c r="C64" s="23" t="s">
        <v>86</v>
      </c>
      <c r="D64" s="23">
        <v>1</v>
      </c>
      <c r="E64" s="35"/>
      <c r="F64" s="26"/>
    </row>
    <row r="65" spans="1:6" ht="68.55" customHeight="1" x14ac:dyDescent="0.25">
      <c r="A65" s="36">
        <f t="shared" si="1"/>
        <v>5.3999999999999986</v>
      </c>
      <c r="B65" s="37" t="s">
        <v>509</v>
      </c>
      <c r="C65" s="23" t="s">
        <v>86</v>
      </c>
      <c r="D65" s="23">
        <v>2</v>
      </c>
      <c r="E65" s="35"/>
      <c r="F65" s="26"/>
    </row>
    <row r="66" spans="1:6" ht="53.55" customHeight="1" x14ac:dyDescent="0.25">
      <c r="A66" s="229">
        <f t="shared" si="1"/>
        <v>5.4999999999999982</v>
      </c>
      <c r="B66" s="227" t="s">
        <v>1031</v>
      </c>
      <c r="C66" s="216" t="s">
        <v>86</v>
      </c>
      <c r="D66" s="216">
        <v>2</v>
      </c>
      <c r="E66" s="218"/>
      <c r="F66" s="219"/>
    </row>
    <row r="67" spans="1:6" ht="43.2" customHeight="1" x14ac:dyDescent="0.25">
      <c r="A67" s="23">
        <f t="shared" si="1"/>
        <v>5.5999999999999979</v>
      </c>
      <c r="B67" s="37" t="s">
        <v>510</v>
      </c>
      <c r="C67" s="23" t="s">
        <v>86</v>
      </c>
      <c r="D67" s="23">
        <v>1</v>
      </c>
      <c r="E67" s="35"/>
      <c r="F67" s="26"/>
    </row>
    <row r="68" spans="1:6" ht="47.4" customHeight="1" x14ac:dyDescent="0.25">
      <c r="A68" s="23">
        <f t="shared" si="1"/>
        <v>5.6999999999999975</v>
      </c>
      <c r="B68" s="37" t="s">
        <v>511</v>
      </c>
      <c r="C68" s="23" t="s">
        <v>86</v>
      </c>
      <c r="D68" s="23">
        <v>1</v>
      </c>
      <c r="E68" s="35"/>
      <c r="F68" s="26"/>
    </row>
    <row r="69" spans="1:6" ht="51.6" customHeight="1" x14ac:dyDescent="0.25">
      <c r="A69" s="23">
        <f t="shared" si="1"/>
        <v>5.7999999999999972</v>
      </c>
      <c r="B69" s="37" t="s">
        <v>512</v>
      </c>
      <c r="C69" s="23" t="s">
        <v>86</v>
      </c>
      <c r="D69" s="23">
        <v>1</v>
      </c>
      <c r="E69" s="35"/>
      <c r="F69" s="26"/>
    </row>
    <row r="70" spans="1:6" ht="39.6" x14ac:dyDescent="0.25">
      <c r="A70" s="23">
        <f t="shared" si="1"/>
        <v>5.8999999999999968</v>
      </c>
      <c r="B70" s="37" t="s">
        <v>146</v>
      </c>
      <c r="C70" s="23" t="s">
        <v>14</v>
      </c>
      <c r="D70" s="23">
        <v>8</v>
      </c>
      <c r="E70" s="35"/>
      <c r="F70" s="26"/>
    </row>
    <row r="71" spans="1:6" ht="71.400000000000006" customHeight="1" x14ac:dyDescent="0.25">
      <c r="A71" s="93" t="s">
        <v>518</v>
      </c>
      <c r="B71" s="37" t="s">
        <v>514</v>
      </c>
      <c r="C71" s="23" t="s">
        <v>86</v>
      </c>
      <c r="D71" s="23">
        <v>1</v>
      </c>
      <c r="E71" s="35"/>
      <c r="F71" s="26"/>
    </row>
    <row r="72" spans="1:6" ht="25.2" customHeight="1" x14ac:dyDescent="0.25">
      <c r="A72" s="23"/>
      <c r="B72" s="24" t="s">
        <v>82</v>
      </c>
      <c r="C72" s="23"/>
      <c r="D72" s="23"/>
      <c r="E72" s="25"/>
      <c r="F72" s="26"/>
    </row>
    <row r="73" spans="1:6" x14ac:dyDescent="0.25">
      <c r="A73" s="290"/>
      <c r="B73" s="241"/>
      <c r="C73" s="241"/>
      <c r="D73" s="241"/>
      <c r="E73" s="241"/>
      <c r="F73" s="241"/>
    </row>
    <row r="74" spans="1:6" ht="26.4" x14ac:dyDescent="0.25">
      <c r="A74" s="66" t="s">
        <v>2</v>
      </c>
      <c r="B74" s="66" t="s">
        <v>11</v>
      </c>
      <c r="C74" s="66" t="s">
        <v>0</v>
      </c>
      <c r="D74" s="66" t="s">
        <v>51</v>
      </c>
      <c r="E74" s="67" t="s">
        <v>24</v>
      </c>
      <c r="F74" s="67" t="s">
        <v>58</v>
      </c>
    </row>
    <row r="75" spans="1:6" ht="30" customHeight="1" x14ac:dyDescent="0.25">
      <c r="A75" s="23"/>
      <c r="B75" s="24" t="s">
        <v>41</v>
      </c>
      <c r="C75" s="23"/>
      <c r="D75" s="23"/>
      <c r="E75" s="25"/>
      <c r="F75" s="26"/>
    </row>
    <row r="76" spans="1:6" ht="39.6" x14ac:dyDescent="0.25">
      <c r="A76" s="55"/>
      <c r="B76" s="56" t="s">
        <v>997</v>
      </c>
      <c r="C76" s="52"/>
      <c r="D76" s="52"/>
      <c r="E76" s="60"/>
      <c r="F76" s="54"/>
    </row>
    <row r="77" spans="1:6" ht="31.2" customHeight="1" x14ac:dyDescent="0.25">
      <c r="A77" s="36">
        <f>A62+1</f>
        <v>6.1</v>
      </c>
      <c r="B77" s="37" t="s">
        <v>506</v>
      </c>
      <c r="C77" s="23" t="s">
        <v>278</v>
      </c>
      <c r="D77" s="23">
        <v>5</v>
      </c>
      <c r="E77" s="35"/>
      <c r="F77" s="26"/>
    </row>
    <row r="78" spans="1:6" ht="39" customHeight="1" x14ac:dyDescent="0.25">
      <c r="A78" s="36">
        <f t="shared" ref="A78:A85" si="2">A77+0.1</f>
        <v>6.1999999999999993</v>
      </c>
      <c r="B78" s="37" t="s">
        <v>507</v>
      </c>
      <c r="C78" s="23" t="s">
        <v>14</v>
      </c>
      <c r="D78" s="23">
        <v>4.5</v>
      </c>
      <c r="E78" s="35"/>
      <c r="F78" s="26"/>
    </row>
    <row r="79" spans="1:6" ht="105.6" x14ac:dyDescent="0.25">
      <c r="A79" s="36">
        <f t="shared" si="2"/>
        <v>6.2999999999999989</v>
      </c>
      <c r="B79" s="37" t="s">
        <v>508</v>
      </c>
      <c r="C79" s="23" t="s">
        <v>86</v>
      </c>
      <c r="D79" s="23">
        <v>1</v>
      </c>
      <c r="E79" s="35"/>
      <c r="F79" s="26"/>
    </row>
    <row r="80" spans="1:6" ht="75.599999999999994" customHeight="1" x14ac:dyDescent="0.25">
      <c r="A80" s="36">
        <f t="shared" si="2"/>
        <v>6.3999999999999986</v>
      </c>
      <c r="B80" s="37" t="s">
        <v>509</v>
      </c>
      <c r="C80" s="23" t="s">
        <v>86</v>
      </c>
      <c r="D80" s="23">
        <v>2</v>
      </c>
      <c r="E80" s="35"/>
      <c r="F80" s="26"/>
    </row>
    <row r="81" spans="1:6" ht="55.5" customHeight="1" x14ac:dyDescent="0.25">
      <c r="A81" s="229">
        <f t="shared" si="2"/>
        <v>6.4999999999999982</v>
      </c>
      <c r="B81" s="227" t="s">
        <v>1031</v>
      </c>
      <c r="C81" s="216" t="s">
        <v>86</v>
      </c>
      <c r="D81" s="216">
        <v>2</v>
      </c>
      <c r="E81" s="230"/>
      <c r="F81" s="219"/>
    </row>
    <row r="82" spans="1:6" ht="39.6" x14ac:dyDescent="0.25">
      <c r="A82" s="23">
        <f t="shared" si="2"/>
        <v>6.5999999999999979</v>
      </c>
      <c r="B82" s="37" t="s">
        <v>510</v>
      </c>
      <c r="C82" s="23" t="s">
        <v>86</v>
      </c>
      <c r="D82" s="23">
        <v>1</v>
      </c>
      <c r="E82" s="35"/>
      <c r="F82" s="26"/>
    </row>
    <row r="83" spans="1:6" ht="49.2" customHeight="1" x14ac:dyDescent="0.25">
      <c r="A83" s="23">
        <f t="shared" si="2"/>
        <v>6.6999999999999975</v>
      </c>
      <c r="B83" s="37" t="s">
        <v>511</v>
      </c>
      <c r="C83" s="23" t="s">
        <v>86</v>
      </c>
      <c r="D83" s="23">
        <v>1</v>
      </c>
      <c r="E83" s="35"/>
      <c r="F83" s="26"/>
    </row>
    <row r="84" spans="1:6" ht="46.95" customHeight="1" x14ac:dyDescent="0.25">
      <c r="A84" s="23">
        <f t="shared" si="2"/>
        <v>6.7999999999999972</v>
      </c>
      <c r="B84" s="37" t="s">
        <v>512</v>
      </c>
      <c r="C84" s="23" t="s">
        <v>86</v>
      </c>
      <c r="D84" s="23">
        <v>1</v>
      </c>
      <c r="E84" s="35"/>
      <c r="F84" s="26"/>
    </row>
    <row r="85" spans="1:6" ht="45.6" customHeight="1" x14ac:dyDescent="0.25">
      <c r="A85" s="23">
        <f t="shared" si="2"/>
        <v>6.8999999999999968</v>
      </c>
      <c r="B85" s="37" t="s">
        <v>146</v>
      </c>
      <c r="C85" s="23" t="s">
        <v>14</v>
      </c>
      <c r="D85" s="23">
        <v>8</v>
      </c>
      <c r="E85" s="35"/>
      <c r="F85" s="26"/>
    </row>
    <row r="86" spans="1:6" ht="66" x14ac:dyDescent="0.25">
      <c r="A86" s="93" t="s">
        <v>998</v>
      </c>
      <c r="B86" s="37" t="s">
        <v>514</v>
      </c>
      <c r="C86" s="23" t="s">
        <v>86</v>
      </c>
      <c r="D86" s="23">
        <v>1</v>
      </c>
      <c r="E86" s="35"/>
      <c r="F86" s="26"/>
    </row>
    <row r="87" spans="1:6" ht="23.4" customHeight="1" x14ac:dyDescent="0.25">
      <c r="A87" s="12"/>
      <c r="B87" s="24" t="s">
        <v>82</v>
      </c>
      <c r="C87" s="23"/>
      <c r="D87" s="23"/>
      <c r="E87" s="25"/>
      <c r="F87" s="17"/>
    </row>
    <row r="88" spans="1:6" x14ac:dyDescent="0.25">
      <c r="A88" s="23"/>
      <c r="B88" s="39"/>
      <c r="C88" s="23"/>
      <c r="D88" s="23"/>
      <c r="E88" s="25"/>
      <c r="F88" s="41"/>
    </row>
    <row r="89" spans="1:6" x14ac:dyDescent="0.25">
      <c r="A89" s="283"/>
      <c r="B89" s="241"/>
      <c r="C89" s="241"/>
      <c r="D89" s="241"/>
      <c r="E89" s="241"/>
      <c r="F89" s="241"/>
    </row>
    <row r="90" spans="1:6" ht="26.4" x14ac:dyDescent="0.25">
      <c r="A90" s="66" t="s">
        <v>2</v>
      </c>
      <c r="B90" s="66" t="s">
        <v>11</v>
      </c>
      <c r="C90" s="66" t="s">
        <v>0</v>
      </c>
      <c r="D90" s="66" t="s">
        <v>51</v>
      </c>
      <c r="E90" s="67" t="s">
        <v>24</v>
      </c>
      <c r="F90" s="67" t="s">
        <v>58</v>
      </c>
    </row>
    <row r="91" spans="1:6" ht="30" customHeight="1" x14ac:dyDescent="0.25">
      <c r="A91" s="28"/>
      <c r="B91" s="24" t="s">
        <v>41</v>
      </c>
      <c r="C91" s="28"/>
      <c r="D91" s="28"/>
      <c r="E91" s="14"/>
      <c r="F91" s="14"/>
    </row>
    <row r="92" spans="1:6" ht="39.6" x14ac:dyDescent="0.25">
      <c r="A92" s="55"/>
      <c r="B92" s="56" t="s">
        <v>519</v>
      </c>
      <c r="C92" s="52"/>
      <c r="D92" s="52"/>
      <c r="E92" s="64"/>
      <c r="F92" s="65"/>
    </row>
    <row r="93" spans="1:6" ht="26.4" x14ac:dyDescent="0.25">
      <c r="A93" s="36">
        <f>A77+1</f>
        <v>7.1</v>
      </c>
      <c r="B93" s="37" t="s">
        <v>506</v>
      </c>
      <c r="C93" s="23" t="s">
        <v>278</v>
      </c>
      <c r="D93" s="23">
        <v>5</v>
      </c>
      <c r="E93" s="35"/>
      <c r="F93" s="26"/>
    </row>
    <row r="94" spans="1:6" ht="26.4" x14ac:dyDescent="0.25">
      <c r="A94" s="36">
        <f t="shared" ref="A94:A101" si="3">A93+0.1</f>
        <v>7.1999999999999993</v>
      </c>
      <c r="B94" s="37" t="s">
        <v>507</v>
      </c>
      <c r="C94" s="23" t="s">
        <v>14</v>
      </c>
      <c r="D94" s="23">
        <v>4.5</v>
      </c>
      <c r="E94" s="35"/>
      <c r="F94" s="26"/>
    </row>
    <row r="95" spans="1:6" ht="105.6" x14ac:dyDescent="0.25">
      <c r="A95" s="36">
        <f t="shared" si="3"/>
        <v>7.2999999999999989</v>
      </c>
      <c r="B95" s="37" t="s">
        <v>508</v>
      </c>
      <c r="C95" s="23" t="s">
        <v>86</v>
      </c>
      <c r="D95" s="23">
        <v>1</v>
      </c>
      <c r="E95" s="35"/>
      <c r="F95" s="26"/>
    </row>
    <row r="96" spans="1:6" ht="75" customHeight="1" x14ac:dyDescent="0.25">
      <c r="A96" s="36">
        <f t="shared" si="3"/>
        <v>7.3999999999999986</v>
      </c>
      <c r="B96" s="37" t="s">
        <v>509</v>
      </c>
      <c r="C96" s="23" t="s">
        <v>86</v>
      </c>
      <c r="D96" s="23">
        <v>2</v>
      </c>
      <c r="E96" s="35"/>
      <c r="F96" s="26"/>
    </row>
    <row r="97" spans="1:6" ht="52.5" customHeight="1" x14ac:dyDescent="0.25">
      <c r="A97" s="229">
        <f t="shared" si="3"/>
        <v>7.4999999999999982</v>
      </c>
      <c r="B97" s="227" t="s">
        <v>1031</v>
      </c>
      <c r="C97" s="216" t="s">
        <v>86</v>
      </c>
      <c r="D97" s="216">
        <v>2</v>
      </c>
      <c r="E97" s="230"/>
      <c r="F97" s="231"/>
    </row>
    <row r="98" spans="1:6" ht="39.6" x14ac:dyDescent="0.25">
      <c r="A98" s="23">
        <f t="shared" si="3"/>
        <v>7.5999999999999979</v>
      </c>
      <c r="B98" s="37" t="s">
        <v>510</v>
      </c>
      <c r="C98" s="23" t="s">
        <v>86</v>
      </c>
      <c r="D98" s="23">
        <v>1</v>
      </c>
      <c r="E98" s="35"/>
      <c r="F98" s="26"/>
    </row>
    <row r="99" spans="1:6" ht="39.6" x14ac:dyDescent="0.25">
      <c r="A99" s="23">
        <f t="shared" si="3"/>
        <v>7.6999999999999975</v>
      </c>
      <c r="B99" s="37" t="s">
        <v>511</v>
      </c>
      <c r="C99" s="23" t="s">
        <v>86</v>
      </c>
      <c r="D99" s="23">
        <v>1</v>
      </c>
      <c r="E99" s="35"/>
      <c r="F99" s="26"/>
    </row>
    <row r="100" spans="1:6" ht="39.6" x14ac:dyDescent="0.25">
      <c r="A100" s="23">
        <f t="shared" si="3"/>
        <v>7.7999999999999972</v>
      </c>
      <c r="B100" s="37" t="s">
        <v>512</v>
      </c>
      <c r="C100" s="23" t="s">
        <v>86</v>
      </c>
      <c r="D100" s="23">
        <v>1</v>
      </c>
      <c r="E100" s="35"/>
      <c r="F100" s="26"/>
    </row>
    <row r="101" spans="1:6" ht="39.6" x14ac:dyDescent="0.25">
      <c r="A101" s="23">
        <f t="shared" si="3"/>
        <v>7.8999999999999968</v>
      </c>
      <c r="B101" s="37" t="s">
        <v>146</v>
      </c>
      <c r="C101" s="23" t="s">
        <v>14</v>
      </c>
      <c r="D101" s="23">
        <v>8</v>
      </c>
      <c r="E101" s="35"/>
      <c r="F101" s="26"/>
    </row>
    <row r="102" spans="1:6" ht="66" x14ac:dyDescent="0.25">
      <c r="A102" s="93" t="s">
        <v>520</v>
      </c>
      <c r="B102" s="37" t="s">
        <v>514</v>
      </c>
      <c r="C102" s="23" t="s">
        <v>86</v>
      </c>
      <c r="D102" s="23">
        <v>1</v>
      </c>
      <c r="E102" s="35"/>
      <c r="F102" s="26"/>
    </row>
    <row r="103" spans="1:6" ht="28.2" customHeight="1" x14ac:dyDescent="0.25">
      <c r="A103" s="12"/>
      <c r="B103" s="24" t="s">
        <v>82</v>
      </c>
      <c r="C103" s="23"/>
      <c r="D103" s="23"/>
      <c r="E103" s="25"/>
      <c r="F103" s="17"/>
    </row>
    <row r="104" spans="1:6" x14ac:dyDescent="0.25">
      <c r="A104" s="283" t="s">
        <v>26</v>
      </c>
      <c r="B104" s="241"/>
      <c r="C104" s="241"/>
      <c r="D104" s="241"/>
      <c r="E104" s="241"/>
      <c r="F104" s="241"/>
    </row>
    <row r="105" spans="1:6" x14ac:dyDescent="0.25">
      <c r="A105" s="12"/>
      <c r="B105" s="240"/>
      <c r="C105" s="240"/>
      <c r="D105" s="240"/>
      <c r="E105" s="240"/>
      <c r="F105" s="240"/>
    </row>
    <row r="106" spans="1:6" ht="26.4" x14ac:dyDescent="0.25">
      <c r="A106" s="66" t="s">
        <v>2</v>
      </c>
      <c r="B106" s="66" t="s">
        <v>11</v>
      </c>
      <c r="C106" s="66" t="s">
        <v>0</v>
      </c>
      <c r="D106" s="66" t="s">
        <v>51</v>
      </c>
      <c r="E106" s="67" t="s">
        <v>24</v>
      </c>
      <c r="F106" s="67" t="s">
        <v>58</v>
      </c>
    </row>
    <row r="107" spans="1:6" ht="29.4" customHeight="1" x14ac:dyDescent="0.25">
      <c r="A107" s="28"/>
      <c r="B107" s="24" t="s">
        <v>41</v>
      </c>
      <c r="C107" s="28" t="s">
        <v>1</v>
      </c>
      <c r="D107" s="30"/>
      <c r="E107" s="31"/>
      <c r="F107" s="15"/>
    </row>
    <row r="108" spans="1:6" ht="41.4" x14ac:dyDescent="0.25">
      <c r="A108" s="104"/>
      <c r="B108" s="105" t="s">
        <v>999</v>
      </c>
      <c r="C108" s="106"/>
      <c r="D108" s="106"/>
      <c r="E108" s="64"/>
      <c r="F108" s="65"/>
    </row>
    <row r="109" spans="1:6" ht="27.6" x14ac:dyDescent="0.25">
      <c r="A109" s="95">
        <f>A93+1</f>
        <v>8.1</v>
      </c>
      <c r="B109" s="44" t="s">
        <v>506</v>
      </c>
      <c r="C109" s="43" t="s">
        <v>136</v>
      </c>
      <c r="D109" s="43">
        <v>5</v>
      </c>
      <c r="E109" s="25"/>
      <c r="F109" s="26"/>
    </row>
    <row r="110" spans="1:6" ht="41.4" x14ac:dyDescent="0.25">
      <c r="A110" s="95">
        <f t="shared" ref="A110:A117" si="4">A109+0.1</f>
        <v>8.1999999999999993</v>
      </c>
      <c r="B110" s="44" t="s">
        <v>507</v>
      </c>
      <c r="C110" s="43" t="s">
        <v>14</v>
      </c>
      <c r="D110" s="43">
        <v>4.5</v>
      </c>
      <c r="E110" s="25"/>
      <c r="F110" s="26"/>
    </row>
    <row r="111" spans="1:6" ht="110.4" x14ac:dyDescent="0.25">
      <c r="A111" s="95">
        <f t="shared" si="4"/>
        <v>8.2999999999999989</v>
      </c>
      <c r="B111" s="44" t="s">
        <v>508</v>
      </c>
      <c r="C111" s="43" t="s">
        <v>86</v>
      </c>
      <c r="D111" s="43">
        <v>1</v>
      </c>
      <c r="E111" s="31"/>
      <c r="F111" s="26"/>
    </row>
    <row r="112" spans="1:6" ht="82.8" x14ac:dyDescent="0.25">
      <c r="A112" s="95">
        <f t="shared" si="4"/>
        <v>8.3999999999999986</v>
      </c>
      <c r="B112" s="44" t="s">
        <v>509</v>
      </c>
      <c r="C112" s="43" t="s">
        <v>86</v>
      </c>
      <c r="D112" s="43">
        <v>2</v>
      </c>
      <c r="E112" s="35"/>
      <c r="F112" s="26"/>
    </row>
    <row r="113" spans="1:6" ht="66" customHeight="1" x14ac:dyDescent="0.25">
      <c r="A113" s="223">
        <f t="shared" si="4"/>
        <v>8.4999999999999982</v>
      </c>
      <c r="B113" s="224" t="s">
        <v>1031</v>
      </c>
      <c r="C113" s="225" t="s">
        <v>86</v>
      </c>
      <c r="D113" s="225">
        <v>2</v>
      </c>
      <c r="E113" s="218"/>
      <c r="F113" s="219"/>
    </row>
    <row r="114" spans="1:6" ht="54.6" customHeight="1" x14ac:dyDescent="0.25">
      <c r="A114" s="43">
        <f t="shared" si="4"/>
        <v>8.5999999999999979</v>
      </c>
      <c r="B114" s="44" t="s">
        <v>510</v>
      </c>
      <c r="C114" s="43" t="s">
        <v>86</v>
      </c>
      <c r="D114" s="43">
        <v>1</v>
      </c>
      <c r="E114" s="35"/>
      <c r="F114" s="26"/>
    </row>
    <row r="115" spans="1:6" ht="48.6" customHeight="1" x14ac:dyDescent="0.25">
      <c r="A115" s="43">
        <f t="shared" si="4"/>
        <v>8.6999999999999975</v>
      </c>
      <c r="B115" s="44" t="s">
        <v>511</v>
      </c>
      <c r="C115" s="43" t="s">
        <v>86</v>
      </c>
      <c r="D115" s="43">
        <v>1</v>
      </c>
      <c r="E115" s="35"/>
      <c r="F115" s="26"/>
    </row>
    <row r="116" spans="1:6" ht="55.2" x14ac:dyDescent="0.25">
      <c r="A116" s="43">
        <f t="shared" si="4"/>
        <v>8.7999999999999972</v>
      </c>
      <c r="B116" s="44" t="s">
        <v>512</v>
      </c>
      <c r="C116" s="43" t="s">
        <v>86</v>
      </c>
      <c r="D116" s="43">
        <v>1</v>
      </c>
      <c r="E116" s="35"/>
      <c r="F116" s="26"/>
    </row>
    <row r="117" spans="1:6" ht="48" customHeight="1" x14ac:dyDescent="0.25">
      <c r="A117" s="43">
        <f t="shared" si="4"/>
        <v>8.8999999999999968</v>
      </c>
      <c r="B117" s="44" t="s">
        <v>146</v>
      </c>
      <c r="C117" s="43" t="s">
        <v>14</v>
      </c>
      <c r="D117" s="43">
        <v>8</v>
      </c>
      <c r="E117" s="35"/>
      <c r="F117" s="26"/>
    </row>
    <row r="118" spans="1:6" ht="82.8" x14ac:dyDescent="0.25">
      <c r="A118" s="97" t="s">
        <v>1000</v>
      </c>
      <c r="B118" s="44" t="s">
        <v>514</v>
      </c>
      <c r="C118" s="43" t="s">
        <v>86</v>
      </c>
      <c r="D118" s="43">
        <v>1</v>
      </c>
      <c r="E118" s="35"/>
      <c r="F118" s="26"/>
    </row>
    <row r="119" spans="1:6" ht="28.95" customHeight="1" x14ac:dyDescent="0.25">
      <c r="A119" s="23"/>
      <c r="B119" s="24" t="s">
        <v>82</v>
      </c>
      <c r="C119" s="23"/>
      <c r="D119" s="23"/>
      <c r="E119" s="25"/>
      <c r="F119" s="26"/>
    </row>
    <row r="120" spans="1:6" x14ac:dyDescent="0.25">
      <c r="A120" s="290"/>
      <c r="B120" s="241"/>
      <c r="C120" s="241"/>
      <c r="D120" s="241"/>
      <c r="E120" s="241"/>
      <c r="F120" s="241"/>
    </row>
    <row r="121" spans="1:6" ht="26.4" x14ac:dyDescent="0.25">
      <c r="A121" s="66" t="s">
        <v>2</v>
      </c>
      <c r="B121" s="66" t="s">
        <v>11</v>
      </c>
      <c r="C121" s="66" t="s">
        <v>0</v>
      </c>
      <c r="D121" s="66" t="s">
        <v>51</v>
      </c>
      <c r="E121" s="67" t="s">
        <v>24</v>
      </c>
      <c r="F121" s="67" t="s">
        <v>58</v>
      </c>
    </row>
    <row r="122" spans="1:6" ht="34.200000000000003" customHeight="1" x14ac:dyDescent="0.25">
      <c r="A122" s="23"/>
      <c r="B122" s="24" t="s">
        <v>41</v>
      </c>
      <c r="C122" s="23"/>
      <c r="D122" s="23"/>
      <c r="E122" s="25"/>
      <c r="F122" s="26"/>
    </row>
    <row r="123" spans="1:6" ht="41.4" x14ac:dyDescent="0.25">
      <c r="A123" s="104"/>
      <c r="B123" s="105" t="s">
        <v>521</v>
      </c>
      <c r="C123" s="106"/>
      <c r="D123" s="106"/>
      <c r="E123" s="60"/>
      <c r="F123" s="54"/>
    </row>
    <row r="124" spans="1:6" ht="27.6" x14ac:dyDescent="0.25">
      <c r="A124" s="98" t="s">
        <v>1001</v>
      </c>
      <c r="B124" s="44" t="s">
        <v>506</v>
      </c>
      <c r="C124" s="43" t="s">
        <v>136</v>
      </c>
      <c r="D124" s="43">
        <v>5</v>
      </c>
      <c r="E124" s="35"/>
      <c r="F124" s="26"/>
    </row>
    <row r="125" spans="1:6" ht="41.4" x14ac:dyDescent="0.25">
      <c r="A125" s="95" t="s">
        <v>1014</v>
      </c>
      <c r="B125" s="44" t="s">
        <v>507</v>
      </c>
      <c r="C125" s="43" t="s">
        <v>14</v>
      </c>
      <c r="D125" s="43">
        <v>4.5</v>
      </c>
      <c r="E125" s="35"/>
      <c r="F125" s="26"/>
    </row>
    <row r="126" spans="1:6" ht="110.4" x14ac:dyDescent="0.25">
      <c r="A126" s="95" t="s">
        <v>1015</v>
      </c>
      <c r="B126" s="44" t="s">
        <v>508</v>
      </c>
      <c r="C126" s="43" t="s">
        <v>86</v>
      </c>
      <c r="D126" s="43">
        <v>1</v>
      </c>
      <c r="E126" s="35"/>
      <c r="F126" s="26"/>
    </row>
    <row r="127" spans="1:6" ht="82.8" x14ac:dyDescent="0.25">
      <c r="A127" s="95" t="s">
        <v>1016</v>
      </c>
      <c r="B127" s="44" t="s">
        <v>509</v>
      </c>
      <c r="C127" s="43" t="s">
        <v>86</v>
      </c>
      <c r="D127" s="43">
        <v>2</v>
      </c>
      <c r="E127" s="35"/>
      <c r="F127" s="26"/>
    </row>
    <row r="128" spans="1:6" ht="69" customHeight="1" x14ac:dyDescent="0.25">
      <c r="A128" s="223" t="s">
        <v>1017</v>
      </c>
      <c r="B128" s="224" t="s">
        <v>1031</v>
      </c>
      <c r="C128" s="225" t="s">
        <v>86</v>
      </c>
      <c r="D128" s="225">
        <v>2</v>
      </c>
      <c r="E128" s="218"/>
      <c r="F128" s="219"/>
    </row>
    <row r="129" spans="1:6" ht="52.2" customHeight="1" x14ac:dyDescent="0.25">
      <c r="A129" s="43" t="s">
        <v>1018</v>
      </c>
      <c r="B129" s="44" t="s">
        <v>510</v>
      </c>
      <c r="C129" s="43" t="s">
        <v>86</v>
      </c>
      <c r="D129" s="43">
        <v>1</v>
      </c>
      <c r="E129" s="35"/>
      <c r="F129" s="26"/>
    </row>
    <row r="130" spans="1:6" ht="44.4" customHeight="1" x14ac:dyDescent="0.25">
      <c r="A130" s="43" t="s">
        <v>1019</v>
      </c>
      <c r="B130" s="44" t="s">
        <v>511</v>
      </c>
      <c r="C130" s="43" t="s">
        <v>86</v>
      </c>
      <c r="D130" s="43">
        <v>1</v>
      </c>
      <c r="E130" s="35"/>
      <c r="F130" s="26"/>
    </row>
    <row r="131" spans="1:6" ht="55.2" x14ac:dyDescent="0.25">
      <c r="A131" s="43" t="s">
        <v>1020</v>
      </c>
      <c r="B131" s="44" t="s">
        <v>512</v>
      </c>
      <c r="C131" s="43" t="s">
        <v>86</v>
      </c>
      <c r="D131" s="43">
        <v>1</v>
      </c>
      <c r="E131" s="35"/>
      <c r="F131" s="26"/>
    </row>
    <row r="132" spans="1:6" ht="45.6" customHeight="1" x14ac:dyDescent="0.25">
      <c r="A132" s="43" t="s">
        <v>1021</v>
      </c>
      <c r="B132" s="44" t="s">
        <v>146</v>
      </c>
      <c r="C132" s="43" t="s">
        <v>14</v>
      </c>
      <c r="D132" s="43">
        <v>8</v>
      </c>
      <c r="E132" s="35"/>
      <c r="F132" s="26"/>
    </row>
    <row r="133" spans="1:6" ht="82.8" x14ac:dyDescent="0.25">
      <c r="A133" s="97" t="s">
        <v>522</v>
      </c>
      <c r="B133" s="44" t="s">
        <v>514</v>
      </c>
      <c r="C133" s="43" t="s">
        <v>86</v>
      </c>
      <c r="D133" s="43">
        <v>1</v>
      </c>
      <c r="E133" s="35"/>
      <c r="F133" s="26"/>
    </row>
    <row r="134" spans="1:6" ht="25.2" customHeight="1" x14ac:dyDescent="0.25">
      <c r="A134" s="12"/>
      <c r="B134" s="24" t="s">
        <v>82</v>
      </c>
      <c r="C134" s="23"/>
      <c r="D134" s="23"/>
      <c r="E134" s="25"/>
      <c r="F134" s="17"/>
    </row>
    <row r="135" spans="1:6" x14ac:dyDescent="0.25">
      <c r="A135" s="283"/>
      <c r="B135" s="241"/>
      <c r="C135" s="241"/>
      <c r="D135" s="241"/>
      <c r="E135" s="241"/>
      <c r="F135" s="241"/>
    </row>
    <row r="136" spans="1:6" ht="26.4" x14ac:dyDescent="0.25">
      <c r="A136" s="66" t="s">
        <v>2</v>
      </c>
      <c r="B136" s="66" t="s">
        <v>11</v>
      </c>
      <c r="C136" s="66" t="s">
        <v>0</v>
      </c>
      <c r="D136" s="66" t="s">
        <v>51</v>
      </c>
      <c r="E136" s="67" t="s">
        <v>24</v>
      </c>
      <c r="F136" s="67" t="s">
        <v>58</v>
      </c>
    </row>
    <row r="137" spans="1:6" ht="28.2" customHeight="1" x14ac:dyDescent="0.25">
      <c r="A137" s="28"/>
      <c r="B137" s="24" t="s">
        <v>41</v>
      </c>
      <c r="C137" s="28"/>
      <c r="D137" s="30"/>
      <c r="E137" s="31"/>
      <c r="F137" s="15"/>
    </row>
    <row r="138" spans="1:6" ht="41.4" x14ac:dyDescent="0.25">
      <c r="A138" s="104"/>
      <c r="B138" s="105" t="s">
        <v>523</v>
      </c>
      <c r="C138" s="106"/>
      <c r="D138" s="106"/>
      <c r="E138" s="64"/>
      <c r="F138" s="65"/>
    </row>
    <row r="139" spans="1:6" ht="35.4" customHeight="1" x14ac:dyDescent="0.25">
      <c r="A139" s="95">
        <v>11.1</v>
      </c>
      <c r="B139" s="44" t="s">
        <v>506</v>
      </c>
      <c r="C139" s="43" t="s">
        <v>136</v>
      </c>
      <c r="D139" s="43">
        <v>5</v>
      </c>
      <c r="E139" s="35"/>
      <c r="F139" s="26"/>
    </row>
    <row r="140" spans="1:6" ht="41.4" x14ac:dyDescent="0.25">
      <c r="A140" s="95">
        <f t="shared" ref="A140:A147" si="5">A139+0.1</f>
        <v>11.2</v>
      </c>
      <c r="B140" s="44" t="s">
        <v>507</v>
      </c>
      <c r="C140" s="43" t="s">
        <v>14</v>
      </c>
      <c r="D140" s="43">
        <v>4.5</v>
      </c>
      <c r="E140" s="25"/>
      <c r="F140" s="26"/>
    </row>
    <row r="141" spans="1:6" ht="110.4" x14ac:dyDescent="0.25">
      <c r="A141" s="95">
        <f t="shared" si="5"/>
        <v>11.299999999999999</v>
      </c>
      <c r="B141" s="44" t="s">
        <v>508</v>
      </c>
      <c r="C141" s="43" t="s">
        <v>86</v>
      </c>
      <c r="D141" s="43">
        <v>1</v>
      </c>
      <c r="E141" s="35"/>
      <c r="F141" s="26"/>
    </row>
    <row r="142" spans="1:6" ht="82.8" x14ac:dyDescent="0.25">
      <c r="A142" s="95">
        <f t="shared" si="5"/>
        <v>11.399999999999999</v>
      </c>
      <c r="B142" s="44" t="s">
        <v>509</v>
      </c>
      <c r="C142" s="43" t="s">
        <v>86</v>
      </c>
      <c r="D142" s="43">
        <v>2</v>
      </c>
      <c r="E142" s="35"/>
      <c r="F142" s="26"/>
    </row>
    <row r="143" spans="1:6" ht="67.05" customHeight="1" x14ac:dyDescent="0.25">
      <c r="A143" s="223">
        <f t="shared" si="5"/>
        <v>11.499999999999998</v>
      </c>
      <c r="B143" s="224" t="s">
        <v>1031</v>
      </c>
      <c r="C143" s="225" t="s">
        <v>86</v>
      </c>
      <c r="D143" s="225">
        <v>2</v>
      </c>
      <c r="E143" s="218"/>
      <c r="F143" s="219"/>
    </row>
    <row r="144" spans="1:6" ht="52.95" customHeight="1" x14ac:dyDescent="0.25">
      <c r="A144" s="43">
        <f t="shared" si="5"/>
        <v>11.599999999999998</v>
      </c>
      <c r="B144" s="44" t="s">
        <v>510</v>
      </c>
      <c r="C144" s="43" t="s">
        <v>86</v>
      </c>
      <c r="D144" s="43">
        <v>1</v>
      </c>
      <c r="E144" s="35"/>
      <c r="F144" s="26"/>
    </row>
    <row r="145" spans="1:6" ht="41.4" x14ac:dyDescent="0.25">
      <c r="A145" s="43">
        <f t="shared" si="5"/>
        <v>11.699999999999998</v>
      </c>
      <c r="B145" s="44" t="s">
        <v>511</v>
      </c>
      <c r="C145" s="43" t="s">
        <v>86</v>
      </c>
      <c r="D145" s="43">
        <v>1</v>
      </c>
      <c r="E145" s="35"/>
      <c r="F145" s="26"/>
    </row>
    <row r="146" spans="1:6" ht="55.2" x14ac:dyDescent="0.25">
      <c r="A146" s="43">
        <f t="shared" si="5"/>
        <v>11.799999999999997</v>
      </c>
      <c r="B146" s="44" t="s">
        <v>512</v>
      </c>
      <c r="C146" s="43" t="s">
        <v>86</v>
      </c>
      <c r="D146" s="43">
        <v>1</v>
      </c>
      <c r="E146" s="35"/>
      <c r="F146" s="26"/>
    </row>
    <row r="147" spans="1:6" ht="51" customHeight="1" x14ac:dyDescent="0.25">
      <c r="A147" s="43">
        <f t="shared" si="5"/>
        <v>11.899999999999997</v>
      </c>
      <c r="B147" s="44" t="s">
        <v>146</v>
      </c>
      <c r="C147" s="43" t="s">
        <v>14</v>
      </c>
      <c r="D147" s="43">
        <v>8</v>
      </c>
      <c r="E147" s="35"/>
      <c r="F147" s="26"/>
    </row>
    <row r="148" spans="1:6" ht="82.8" x14ac:dyDescent="0.25">
      <c r="A148" s="97" t="s">
        <v>524</v>
      </c>
      <c r="B148" s="44" t="s">
        <v>514</v>
      </c>
      <c r="C148" s="43" t="s">
        <v>86</v>
      </c>
      <c r="D148" s="43">
        <v>1</v>
      </c>
      <c r="E148" s="25"/>
      <c r="F148" s="41"/>
    </row>
    <row r="149" spans="1:6" ht="27.6" customHeight="1" x14ac:dyDescent="0.25">
      <c r="A149" s="23"/>
      <c r="B149" s="24" t="s">
        <v>82</v>
      </c>
      <c r="C149" s="23"/>
      <c r="D149" s="23"/>
      <c r="E149" s="25"/>
      <c r="F149" s="26"/>
    </row>
    <row r="150" spans="1:6" x14ac:dyDescent="0.25">
      <c r="A150" s="241" t="s">
        <v>8</v>
      </c>
      <c r="B150" s="241"/>
      <c r="C150" s="241"/>
      <c r="D150" s="241"/>
      <c r="E150" s="241"/>
      <c r="F150" s="241"/>
    </row>
    <row r="151" spans="1:6" x14ac:dyDescent="0.25">
      <c r="A151" s="12"/>
      <c r="B151" s="240"/>
      <c r="C151" s="240"/>
      <c r="D151" s="240"/>
      <c r="E151" s="240"/>
      <c r="F151" s="240"/>
    </row>
    <row r="152" spans="1:6" ht="26.4" x14ac:dyDescent="0.25">
      <c r="A152" s="66" t="s">
        <v>2</v>
      </c>
      <c r="B152" s="66" t="s">
        <v>11</v>
      </c>
      <c r="C152" s="66" t="s">
        <v>0</v>
      </c>
      <c r="D152" s="66" t="s">
        <v>51</v>
      </c>
      <c r="E152" s="67" t="s">
        <v>24</v>
      </c>
      <c r="F152" s="67" t="s">
        <v>58</v>
      </c>
    </row>
    <row r="153" spans="1:6" ht="27.6" customHeight="1" x14ac:dyDescent="0.25">
      <c r="A153" s="23"/>
      <c r="B153" s="24" t="s">
        <v>41</v>
      </c>
      <c r="C153" s="23"/>
      <c r="D153" s="23"/>
      <c r="E153" s="25"/>
      <c r="F153" s="26"/>
    </row>
    <row r="154" spans="1:6" ht="41.4" x14ac:dyDescent="0.25">
      <c r="A154" s="104"/>
      <c r="B154" s="105" t="s">
        <v>525</v>
      </c>
      <c r="C154" s="106"/>
      <c r="D154" s="106"/>
      <c r="E154" s="64"/>
      <c r="F154" s="65"/>
    </row>
    <row r="155" spans="1:6" ht="37.200000000000003" customHeight="1" x14ac:dyDescent="0.25">
      <c r="A155" s="95">
        <v>12.1</v>
      </c>
      <c r="B155" s="44" t="s">
        <v>506</v>
      </c>
      <c r="C155" s="43" t="s">
        <v>136</v>
      </c>
      <c r="D155" s="43">
        <v>5</v>
      </c>
      <c r="E155" s="35"/>
      <c r="F155" s="26"/>
    </row>
    <row r="156" spans="1:6" ht="41.4" x14ac:dyDescent="0.25">
      <c r="A156" s="95">
        <f t="shared" ref="A156:A163" si="6">A155+0.1</f>
        <v>12.2</v>
      </c>
      <c r="B156" s="44" t="s">
        <v>507</v>
      </c>
      <c r="C156" s="43" t="s">
        <v>14</v>
      </c>
      <c r="D156" s="43">
        <v>4.5</v>
      </c>
      <c r="E156" s="35"/>
      <c r="F156" s="26"/>
    </row>
    <row r="157" spans="1:6" ht="110.4" x14ac:dyDescent="0.25">
      <c r="A157" s="95">
        <f t="shared" si="6"/>
        <v>12.299999999999999</v>
      </c>
      <c r="B157" s="44" t="s">
        <v>508</v>
      </c>
      <c r="C157" s="43" t="s">
        <v>86</v>
      </c>
      <c r="D157" s="43">
        <v>1</v>
      </c>
      <c r="E157" s="25"/>
      <c r="F157" s="26"/>
    </row>
    <row r="158" spans="1:6" ht="82.8" x14ac:dyDescent="0.25">
      <c r="A158" s="95">
        <f t="shared" si="6"/>
        <v>12.399999999999999</v>
      </c>
      <c r="B158" s="44" t="s">
        <v>509</v>
      </c>
      <c r="C158" s="43" t="s">
        <v>86</v>
      </c>
      <c r="D158" s="43">
        <v>2</v>
      </c>
      <c r="E158" s="35"/>
      <c r="F158" s="26"/>
    </row>
    <row r="159" spans="1:6" ht="66" customHeight="1" x14ac:dyDescent="0.25">
      <c r="A159" s="223">
        <f t="shared" si="6"/>
        <v>12.499999999999998</v>
      </c>
      <c r="B159" s="224" t="s">
        <v>1031</v>
      </c>
      <c r="C159" s="225" t="s">
        <v>86</v>
      </c>
      <c r="D159" s="225">
        <v>2</v>
      </c>
      <c r="E159" s="218"/>
      <c r="F159" s="219"/>
    </row>
    <row r="160" spans="1:6" ht="49.95" customHeight="1" x14ac:dyDescent="0.25">
      <c r="A160" s="43">
        <f t="shared" si="6"/>
        <v>12.599999999999998</v>
      </c>
      <c r="B160" s="44" t="s">
        <v>510</v>
      </c>
      <c r="C160" s="43" t="s">
        <v>86</v>
      </c>
      <c r="D160" s="43">
        <v>1</v>
      </c>
      <c r="E160" s="35"/>
      <c r="F160" s="26"/>
    </row>
    <row r="161" spans="1:6" ht="41.4" x14ac:dyDescent="0.25">
      <c r="A161" s="43">
        <f t="shared" si="6"/>
        <v>12.699999999999998</v>
      </c>
      <c r="B161" s="44" t="s">
        <v>511</v>
      </c>
      <c r="C161" s="43" t="s">
        <v>86</v>
      </c>
      <c r="D161" s="43">
        <v>1</v>
      </c>
      <c r="E161" s="35"/>
      <c r="F161" s="26"/>
    </row>
    <row r="162" spans="1:6" ht="55.2" x14ac:dyDescent="0.25">
      <c r="A162" s="43">
        <f t="shared" si="6"/>
        <v>12.799999999999997</v>
      </c>
      <c r="B162" s="44" t="s">
        <v>512</v>
      </c>
      <c r="C162" s="43" t="s">
        <v>86</v>
      </c>
      <c r="D162" s="43">
        <v>1</v>
      </c>
      <c r="E162" s="35"/>
      <c r="F162" s="26"/>
    </row>
    <row r="163" spans="1:6" ht="47.4" customHeight="1" x14ac:dyDescent="0.25">
      <c r="A163" s="43">
        <f t="shared" si="6"/>
        <v>12.899999999999997</v>
      </c>
      <c r="B163" s="44" t="s">
        <v>146</v>
      </c>
      <c r="C163" s="43" t="s">
        <v>14</v>
      </c>
      <c r="D163" s="43">
        <v>8</v>
      </c>
      <c r="E163" s="35"/>
      <c r="F163" s="26"/>
    </row>
    <row r="164" spans="1:6" ht="106.2" customHeight="1" x14ac:dyDescent="0.25">
      <c r="A164" s="97" t="s">
        <v>526</v>
      </c>
      <c r="B164" s="44" t="s">
        <v>514</v>
      </c>
      <c r="C164" s="43" t="s">
        <v>86</v>
      </c>
      <c r="D164" s="43">
        <v>1</v>
      </c>
      <c r="E164" s="35"/>
      <c r="F164" s="26"/>
    </row>
    <row r="165" spans="1:6" ht="23.4" customHeight="1" x14ac:dyDescent="0.25">
      <c r="A165" s="12"/>
      <c r="B165" s="24" t="s">
        <v>82</v>
      </c>
      <c r="C165" s="23"/>
      <c r="D165" s="23"/>
      <c r="E165" s="25"/>
      <c r="F165" s="17"/>
    </row>
    <row r="166" spans="1:6" x14ac:dyDescent="0.25">
      <c r="A166" s="298"/>
      <c r="B166" s="299"/>
      <c r="C166" s="299"/>
      <c r="D166" s="299"/>
      <c r="E166" s="299"/>
      <c r="F166" s="300"/>
    </row>
    <row r="167" spans="1:6" ht="26.4" x14ac:dyDescent="0.25">
      <c r="A167" s="66" t="s">
        <v>2</v>
      </c>
      <c r="B167" s="66" t="s">
        <v>11</v>
      </c>
      <c r="C167" s="66" t="s">
        <v>0</v>
      </c>
      <c r="D167" s="66" t="s">
        <v>51</v>
      </c>
      <c r="E167" s="67" t="s">
        <v>24</v>
      </c>
      <c r="F167" s="67" t="s">
        <v>58</v>
      </c>
    </row>
    <row r="168" spans="1:6" ht="27.6" customHeight="1" x14ac:dyDescent="0.25">
      <c r="A168" s="40"/>
      <c r="B168" s="24" t="s">
        <v>41</v>
      </c>
      <c r="C168" s="40"/>
      <c r="D168" s="23"/>
      <c r="E168" s="31"/>
      <c r="F168" s="15"/>
    </row>
    <row r="169" spans="1:6" ht="41.4" x14ac:dyDescent="0.25">
      <c r="A169" s="104"/>
      <c r="B169" s="105" t="s">
        <v>527</v>
      </c>
      <c r="C169" s="106"/>
      <c r="D169" s="106"/>
      <c r="E169" s="53"/>
      <c r="F169" s="54"/>
    </row>
    <row r="170" spans="1:6" ht="40.950000000000003" customHeight="1" x14ac:dyDescent="0.25">
      <c r="A170" s="95">
        <v>13.1</v>
      </c>
      <c r="B170" s="44" t="s">
        <v>506</v>
      </c>
      <c r="C170" s="43" t="s">
        <v>136</v>
      </c>
      <c r="D170" s="43">
        <v>5</v>
      </c>
      <c r="E170" s="35"/>
      <c r="F170" s="26"/>
    </row>
    <row r="171" spans="1:6" ht="41.4" x14ac:dyDescent="0.25">
      <c r="A171" s="95">
        <f t="shared" ref="A171:A178" si="7">A170+0.1</f>
        <v>13.2</v>
      </c>
      <c r="B171" s="44" t="s">
        <v>507</v>
      </c>
      <c r="C171" s="43" t="s">
        <v>14</v>
      </c>
      <c r="D171" s="43">
        <v>4.5</v>
      </c>
      <c r="E171" s="35"/>
      <c r="F171" s="26"/>
    </row>
    <row r="172" spans="1:6" ht="110.4" x14ac:dyDescent="0.25">
      <c r="A172" s="95">
        <f t="shared" si="7"/>
        <v>13.299999999999999</v>
      </c>
      <c r="B172" s="44" t="s">
        <v>508</v>
      </c>
      <c r="C172" s="43" t="s">
        <v>86</v>
      </c>
      <c r="D172" s="43">
        <v>1</v>
      </c>
      <c r="E172" s="35"/>
      <c r="F172" s="26"/>
    </row>
    <row r="173" spans="1:6" ht="82.8" x14ac:dyDescent="0.25">
      <c r="A173" s="95">
        <f t="shared" si="7"/>
        <v>13.399999999999999</v>
      </c>
      <c r="B173" s="44" t="s">
        <v>509</v>
      </c>
      <c r="C173" s="43" t="s">
        <v>86</v>
      </c>
      <c r="D173" s="43">
        <v>2</v>
      </c>
      <c r="E173" s="35"/>
      <c r="F173" s="26"/>
    </row>
    <row r="174" spans="1:6" ht="61.95" customHeight="1" x14ac:dyDescent="0.25">
      <c r="A174" s="223">
        <f t="shared" si="7"/>
        <v>13.499999999999998</v>
      </c>
      <c r="B174" s="224" t="s">
        <v>1031</v>
      </c>
      <c r="C174" s="225" t="s">
        <v>86</v>
      </c>
      <c r="D174" s="225">
        <v>2</v>
      </c>
      <c r="E174" s="218"/>
      <c r="F174" s="219"/>
    </row>
    <row r="175" spans="1:6" ht="51.6" customHeight="1" x14ac:dyDescent="0.25">
      <c r="A175" s="43">
        <f t="shared" si="7"/>
        <v>13.599999999999998</v>
      </c>
      <c r="B175" s="44" t="s">
        <v>510</v>
      </c>
      <c r="C175" s="43" t="s">
        <v>86</v>
      </c>
      <c r="D175" s="43">
        <v>1</v>
      </c>
      <c r="E175" s="35"/>
      <c r="F175" s="26"/>
    </row>
    <row r="176" spans="1:6" ht="49.2" customHeight="1" x14ac:dyDescent="0.25">
      <c r="A176" s="43">
        <f t="shared" si="7"/>
        <v>13.699999999999998</v>
      </c>
      <c r="B176" s="44" t="s">
        <v>511</v>
      </c>
      <c r="C176" s="43" t="s">
        <v>86</v>
      </c>
      <c r="D176" s="43">
        <v>1</v>
      </c>
      <c r="E176" s="35"/>
      <c r="F176" s="26"/>
    </row>
    <row r="177" spans="1:6" ht="55.2" x14ac:dyDescent="0.25">
      <c r="A177" s="43">
        <f t="shared" si="7"/>
        <v>13.799999999999997</v>
      </c>
      <c r="B177" s="44" t="s">
        <v>512</v>
      </c>
      <c r="C177" s="43" t="s">
        <v>86</v>
      </c>
      <c r="D177" s="43">
        <v>1</v>
      </c>
      <c r="E177" s="35"/>
      <c r="F177" s="26"/>
    </row>
    <row r="178" spans="1:6" ht="49.95" customHeight="1" x14ac:dyDescent="0.25">
      <c r="A178" s="43">
        <f t="shared" si="7"/>
        <v>13.899999999999997</v>
      </c>
      <c r="B178" s="44" t="s">
        <v>146</v>
      </c>
      <c r="C178" s="43" t="s">
        <v>14</v>
      </c>
      <c r="D178" s="43">
        <v>8</v>
      </c>
      <c r="E178" s="35"/>
      <c r="F178" s="26"/>
    </row>
    <row r="179" spans="1:6" ht="82.8" x14ac:dyDescent="0.25">
      <c r="A179" s="97" t="s">
        <v>528</v>
      </c>
      <c r="B179" s="44" t="s">
        <v>514</v>
      </c>
      <c r="C179" s="43" t="s">
        <v>86</v>
      </c>
      <c r="D179" s="43">
        <v>1</v>
      </c>
      <c r="E179" s="35"/>
      <c r="F179" s="26"/>
    </row>
    <row r="180" spans="1:6" ht="27.6" customHeight="1" x14ac:dyDescent="0.25">
      <c r="A180" s="23"/>
      <c r="B180" s="24" t="s">
        <v>82</v>
      </c>
      <c r="C180" s="23"/>
      <c r="D180" s="23"/>
      <c r="E180" s="25"/>
      <c r="F180" s="26"/>
    </row>
    <row r="181" spans="1:6" x14ac:dyDescent="0.25">
      <c r="A181" s="241"/>
      <c r="B181" s="241"/>
      <c r="C181" s="241"/>
      <c r="D181" s="241"/>
      <c r="E181" s="241"/>
      <c r="F181" s="241"/>
    </row>
    <row r="182" spans="1:6" ht="26.4" x14ac:dyDescent="0.25">
      <c r="A182" s="66" t="s">
        <v>2</v>
      </c>
      <c r="B182" s="66" t="s">
        <v>11</v>
      </c>
      <c r="C182" s="66" t="s">
        <v>0</v>
      </c>
      <c r="D182" s="66" t="s">
        <v>51</v>
      </c>
      <c r="E182" s="67" t="s">
        <v>24</v>
      </c>
      <c r="F182" s="67" t="s">
        <v>58</v>
      </c>
    </row>
    <row r="183" spans="1:6" ht="31.95" customHeight="1" x14ac:dyDescent="0.25">
      <c r="A183" s="23"/>
      <c r="B183" s="24" t="s">
        <v>41</v>
      </c>
      <c r="C183" s="23"/>
      <c r="D183" s="23"/>
      <c r="E183" s="25"/>
      <c r="F183" s="26"/>
    </row>
    <row r="184" spans="1:6" ht="41.4" x14ac:dyDescent="0.25">
      <c r="A184" s="104"/>
      <c r="B184" s="105" t="s">
        <v>529</v>
      </c>
      <c r="C184" s="106"/>
      <c r="D184" s="106"/>
      <c r="E184" s="53"/>
      <c r="F184" s="54"/>
    </row>
    <row r="185" spans="1:6" ht="34.200000000000003" customHeight="1" x14ac:dyDescent="0.25">
      <c r="A185" s="95">
        <v>14.1</v>
      </c>
      <c r="B185" s="44" t="s">
        <v>506</v>
      </c>
      <c r="C185" s="43" t="s">
        <v>136</v>
      </c>
      <c r="D185" s="43">
        <v>5</v>
      </c>
      <c r="E185" s="35"/>
      <c r="F185" s="26"/>
    </row>
    <row r="186" spans="1:6" ht="52.95" customHeight="1" x14ac:dyDescent="0.25">
      <c r="A186" s="95">
        <f t="shared" ref="A186:A193" si="8">A185+0.1</f>
        <v>14.2</v>
      </c>
      <c r="B186" s="44" t="s">
        <v>507</v>
      </c>
      <c r="C186" s="43" t="s">
        <v>14</v>
      </c>
      <c r="D186" s="43">
        <v>4.5</v>
      </c>
      <c r="E186" s="35"/>
      <c r="F186" s="26"/>
    </row>
    <row r="187" spans="1:6" ht="110.4" x14ac:dyDescent="0.25">
      <c r="A187" s="95">
        <f t="shared" si="8"/>
        <v>14.299999999999999</v>
      </c>
      <c r="B187" s="44" t="s">
        <v>508</v>
      </c>
      <c r="C187" s="43" t="s">
        <v>86</v>
      </c>
      <c r="D187" s="43">
        <v>1</v>
      </c>
      <c r="E187" s="35"/>
      <c r="F187" s="26"/>
    </row>
    <row r="188" spans="1:6" ht="82.8" x14ac:dyDescent="0.25">
      <c r="A188" s="95">
        <f t="shared" si="8"/>
        <v>14.399999999999999</v>
      </c>
      <c r="B188" s="44" t="s">
        <v>509</v>
      </c>
      <c r="C188" s="43" t="s">
        <v>86</v>
      </c>
      <c r="D188" s="43">
        <v>2</v>
      </c>
      <c r="E188" s="35"/>
      <c r="F188" s="26"/>
    </row>
    <row r="189" spans="1:6" ht="62.55" customHeight="1" x14ac:dyDescent="0.25">
      <c r="A189" s="223">
        <f t="shared" si="8"/>
        <v>14.499999999999998</v>
      </c>
      <c r="B189" s="224" t="s">
        <v>1031</v>
      </c>
      <c r="C189" s="225" t="s">
        <v>86</v>
      </c>
      <c r="D189" s="225">
        <v>2</v>
      </c>
      <c r="E189" s="221"/>
      <c r="F189" s="219"/>
    </row>
    <row r="190" spans="1:6" ht="48" customHeight="1" x14ac:dyDescent="0.25">
      <c r="A190" s="43">
        <f t="shared" si="8"/>
        <v>14.599999999999998</v>
      </c>
      <c r="B190" s="44" t="s">
        <v>510</v>
      </c>
      <c r="C190" s="43" t="s">
        <v>86</v>
      </c>
      <c r="D190" s="43">
        <v>1</v>
      </c>
      <c r="E190" s="35"/>
      <c r="F190" s="26"/>
    </row>
    <row r="191" spans="1:6" ht="48" customHeight="1" x14ac:dyDescent="0.25">
      <c r="A191" s="43">
        <f t="shared" si="8"/>
        <v>14.699999999999998</v>
      </c>
      <c r="B191" s="44" t="s">
        <v>511</v>
      </c>
      <c r="C191" s="43" t="s">
        <v>86</v>
      </c>
      <c r="D191" s="43">
        <v>1</v>
      </c>
      <c r="E191" s="35"/>
      <c r="F191" s="26"/>
    </row>
    <row r="192" spans="1:6" ht="55.2" x14ac:dyDescent="0.25">
      <c r="A192" s="43">
        <f t="shared" si="8"/>
        <v>14.799999999999997</v>
      </c>
      <c r="B192" s="44" t="s">
        <v>512</v>
      </c>
      <c r="C192" s="43" t="s">
        <v>86</v>
      </c>
      <c r="D192" s="43">
        <v>1</v>
      </c>
      <c r="E192" s="35"/>
      <c r="F192" s="26"/>
    </row>
    <row r="193" spans="1:6" ht="48" customHeight="1" x14ac:dyDescent="0.25">
      <c r="A193" s="43">
        <f t="shared" si="8"/>
        <v>14.899999999999997</v>
      </c>
      <c r="B193" s="44" t="s">
        <v>146</v>
      </c>
      <c r="C193" s="43" t="s">
        <v>14</v>
      </c>
      <c r="D193" s="43">
        <v>8</v>
      </c>
      <c r="E193" s="35"/>
      <c r="F193" s="26"/>
    </row>
    <row r="194" spans="1:6" ht="104.4" customHeight="1" x14ac:dyDescent="0.25">
      <c r="A194" s="97" t="s">
        <v>530</v>
      </c>
      <c r="B194" s="44" t="s">
        <v>514</v>
      </c>
      <c r="C194" s="43" t="s">
        <v>86</v>
      </c>
      <c r="D194" s="43">
        <v>1</v>
      </c>
      <c r="E194" s="25"/>
      <c r="F194" s="26"/>
    </row>
    <row r="195" spans="1:6" ht="26.4" customHeight="1" x14ac:dyDescent="0.25">
      <c r="A195" s="23"/>
      <c r="B195" s="24" t="s">
        <v>82</v>
      </c>
      <c r="C195" s="23"/>
      <c r="D195" s="23"/>
      <c r="E195" s="25"/>
      <c r="F195" s="26"/>
    </row>
    <row r="196" spans="1:6" x14ac:dyDescent="0.25">
      <c r="A196" s="241" t="s">
        <v>97</v>
      </c>
      <c r="B196" s="241"/>
      <c r="C196" s="241"/>
      <c r="D196" s="241"/>
      <c r="E196" s="241"/>
      <c r="F196" s="241"/>
    </row>
    <row r="197" spans="1:6" x14ac:dyDescent="0.25">
      <c r="A197" s="12"/>
      <c r="B197" s="38"/>
      <c r="C197" s="13"/>
      <c r="D197" s="13"/>
      <c r="E197" s="14"/>
      <c r="F197" s="99"/>
    </row>
    <row r="198" spans="1:6" ht="26.4" x14ac:dyDescent="0.25">
      <c r="A198" s="66" t="s">
        <v>2</v>
      </c>
      <c r="B198" s="66" t="s">
        <v>11</v>
      </c>
      <c r="C198" s="66" t="s">
        <v>0</v>
      </c>
      <c r="D198" s="66" t="s">
        <v>51</v>
      </c>
      <c r="E198" s="67" t="s">
        <v>24</v>
      </c>
      <c r="F198" s="67" t="s">
        <v>58</v>
      </c>
    </row>
    <row r="199" spans="1:6" ht="25.95" customHeight="1" x14ac:dyDescent="0.25">
      <c r="A199" s="23"/>
      <c r="B199" s="24" t="s">
        <v>41</v>
      </c>
      <c r="C199" s="23"/>
      <c r="D199" s="23"/>
      <c r="E199" s="25"/>
      <c r="F199" s="26"/>
    </row>
    <row r="200" spans="1:6" ht="41.4" x14ac:dyDescent="0.25">
      <c r="A200" s="104"/>
      <c r="B200" s="105" t="s">
        <v>531</v>
      </c>
      <c r="C200" s="106"/>
      <c r="D200" s="106"/>
      <c r="E200" s="60"/>
      <c r="F200" s="54"/>
    </row>
    <row r="201" spans="1:6" ht="27.6" x14ac:dyDescent="0.25">
      <c r="A201" s="95">
        <v>15.1</v>
      </c>
      <c r="B201" s="44" t="s">
        <v>506</v>
      </c>
      <c r="C201" s="43" t="s">
        <v>384</v>
      </c>
      <c r="D201" s="43">
        <v>5</v>
      </c>
      <c r="E201" s="35"/>
      <c r="F201" s="26"/>
    </row>
    <row r="202" spans="1:6" ht="41.4" x14ac:dyDescent="0.25">
      <c r="A202" s="95">
        <v>15.2</v>
      </c>
      <c r="B202" s="44" t="s">
        <v>507</v>
      </c>
      <c r="C202" s="43" t="s">
        <v>14</v>
      </c>
      <c r="D202" s="43">
        <v>4.5</v>
      </c>
      <c r="E202" s="35"/>
      <c r="F202" s="26"/>
    </row>
    <row r="203" spans="1:6" ht="110.4" x14ac:dyDescent="0.25">
      <c r="A203" s="95">
        <v>15.299999999999999</v>
      </c>
      <c r="B203" s="44" t="s">
        <v>508</v>
      </c>
      <c r="C203" s="43" t="s">
        <v>86</v>
      </c>
      <c r="D203" s="43">
        <v>1</v>
      </c>
      <c r="E203" s="35"/>
      <c r="F203" s="26"/>
    </row>
    <row r="204" spans="1:6" ht="82.8" x14ac:dyDescent="0.25">
      <c r="A204" s="95">
        <v>15.399999999999999</v>
      </c>
      <c r="B204" s="44" t="s">
        <v>509</v>
      </c>
      <c r="C204" s="43" t="s">
        <v>86</v>
      </c>
      <c r="D204" s="43">
        <v>2</v>
      </c>
      <c r="E204" s="35"/>
      <c r="F204" s="26"/>
    </row>
    <row r="205" spans="1:6" ht="65.55" customHeight="1" x14ac:dyDescent="0.25">
      <c r="A205" s="223">
        <v>15.499999999999998</v>
      </c>
      <c r="B205" s="224" t="s">
        <v>1031</v>
      </c>
      <c r="C205" s="225" t="s">
        <v>86</v>
      </c>
      <c r="D205" s="225">
        <v>2</v>
      </c>
      <c r="E205" s="221"/>
      <c r="F205" s="219"/>
    </row>
    <row r="206" spans="1:6" ht="52.2" customHeight="1" x14ac:dyDescent="0.25">
      <c r="A206" s="43">
        <v>15.599999999999998</v>
      </c>
      <c r="B206" s="44" t="s">
        <v>510</v>
      </c>
      <c r="C206" s="43" t="s">
        <v>86</v>
      </c>
      <c r="D206" s="43">
        <v>1</v>
      </c>
      <c r="E206" s="35"/>
      <c r="F206" s="26"/>
    </row>
    <row r="207" spans="1:6" ht="45" customHeight="1" x14ac:dyDescent="0.25">
      <c r="A207" s="43">
        <v>15.699999999999998</v>
      </c>
      <c r="B207" s="44" t="s">
        <v>511</v>
      </c>
      <c r="C207" s="43" t="s">
        <v>86</v>
      </c>
      <c r="D207" s="43">
        <v>1</v>
      </c>
      <c r="E207" s="35"/>
      <c r="F207" s="26"/>
    </row>
    <row r="208" spans="1:6" ht="59.4" customHeight="1" x14ac:dyDescent="0.25">
      <c r="A208" s="43">
        <v>15.799999999999997</v>
      </c>
      <c r="B208" s="44" t="s">
        <v>512</v>
      </c>
      <c r="C208" s="43" t="s">
        <v>86</v>
      </c>
      <c r="D208" s="43">
        <v>1</v>
      </c>
      <c r="E208" s="35"/>
      <c r="F208" s="26"/>
    </row>
    <row r="209" spans="1:6" ht="41.4" x14ac:dyDescent="0.25">
      <c r="A209" s="43">
        <v>15.899999999999997</v>
      </c>
      <c r="B209" s="44" t="s">
        <v>146</v>
      </c>
      <c r="C209" s="43" t="s">
        <v>14</v>
      </c>
      <c r="D209" s="43">
        <v>8</v>
      </c>
      <c r="E209" s="35"/>
      <c r="F209" s="26"/>
    </row>
    <row r="210" spans="1:6" ht="87" customHeight="1" x14ac:dyDescent="0.25">
      <c r="A210" s="97" t="s">
        <v>532</v>
      </c>
      <c r="B210" s="44" t="s">
        <v>514</v>
      </c>
      <c r="C210" s="43" t="s">
        <v>86</v>
      </c>
      <c r="D210" s="43">
        <v>1</v>
      </c>
      <c r="E210" s="25"/>
      <c r="F210" s="26"/>
    </row>
    <row r="211" spans="1:6" ht="28.2" customHeight="1" x14ac:dyDescent="0.25">
      <c r="A211" s="23"/>
      <c r="B211" s="24" t="s">
        <v>82</v>
      </c>
      <c r="C211" s="23"/>
      <c r="D211" s="23"/>
      <c r="E211" s="25"/>
      <c r="F211" s="26"/>
    </row>
    <row r="212" spans="1:6" x14ac:dyDescent="0.25">
      <c r="A212" s="290" t="s">
        <v>15</v>
      </c>
      <c r="B212" s="241"/>
      <c r="C212" s="241"/>
      <c r="D212" s="241"/>
      <c r="E212" s="241"/>
      <c r="F212" s="241"/>
    </row>
    <row r="213" spans="1:6" x14ac:dyDescent="0.25">
      <c r="A213" s="12"/>
      <c r="B213" s="38"/>
      <c r="C213" s="13"/>
      <c r="D213" s="13"/>
      <c r="E213" s="14"/>
      <c r="F213" s="99"/>
    </row>
    <row r="214" spans="1:6" ht="26.4" x14ac:dyDescent="0.25">
      <c r="A214" s="66" t="s">
        <v>2</v>
      </c>
      <c r="B214" s="66" t="s">
        <v>11</v>
      </c>
      <c r="C214" s="66" t="s">
        <v>0</v>
      </c>
      <c r="D214" s="66" t="s">
        <v>51</v>
      </c>
      <c r="E214" s="67" t="s">
        <v>24</v>
      </c>
      <c r="F214" s="67" t="s">
        <v>58</v>
      </c>
    </row>
    <row r="215" spans="1:6" ht="27" customHeight="1" x14ac:dyDescent="0.25">
      <c r="A215" s="23"/>
      <c r="B215" s="24" t="s">
        <v>41</v>
      </c>
      <c r="C215" s="23"/>
      <c r="D215" s="23"/>
      <c r="E215" s="25"/>
      <c r="F215" s="26"/>
    </row>
    <row r="216" spans="1:6" ht="39.6" x14ac:dyDescent="0.25">
      <c r="A216" s="55"/>
      <c r="B216" s="56" t="s">
        <v>533</v>
      </c>
      <c r="C216" s="52"/>
      <c r="D216" s="52"/>
      <c r="E216" s="60"/>
      <c r="F216" s="54"/>
    </row>
    <row r="217" spans="1:6" ht="30.6" customHeight="1" x14ac:dyDescent="0.25">
      <c r="A217" s="36">
        <v>16.100000000000001</v>
      </c>
      <c r="B217" s="37" t="s">
        <v>506</v>
      </c>
      <c r="C217" s="23" t="s">
        <v>384</v>
      </c>
      <c r="D217" s="23">
        <v>5</v>
      </c>
      <c r="E217" s="35"/>
      <c r="F217" s="26"/>
    </row>
    <row r="218" spans="1:6" ht="26.4" x14ac:dyDescent="0.25">
      <c r="A218" s="36">
        <v>16.200000000000003</v>
      </c>
      <c r="B218" s="37" t="s">
        <v>507</v>
      </c>
      <c r="C218" s="23" t="s">
        <v>14</v>
      </c>
      <c r="D218" s="23">
        <v>4.5</v>
      </c>
      <c r="E218" s="35"/>
      <c r="F218" s="26"/>
    </row>
    <row r="219" spans="1:6" ht="105.6" x14ac:dyDescent="0.25">
      <c r="A219" s="36">
        <v>16.300000000000004</v>
      </c>
      <c r="B219" s="37" t="s">
        <v>508</v>
      </c>
      <c r="C219" s="23" t="s">
        <v>86</v>
      </c>
      <c r="D219" s="23">
        <v>1</v>
      </c>
      <c r="E219" s="35"/>
      <c r="F219" s="26"/>
    </row>
    <row r="220" spans="1:6" ht="74.400000000000006" customHeight="1" x14ac:dyDescent="0.25">
      <c r="A220" s="36">
        <v>16.400000000000006</v>
      </c>
      <c r="B220" s="37" t="s">
        <v>509</v>
      </c>
      <c r="C220" s="23" t="s">
        <v>86</v>
      </c>
      <c r="D220" s="23">
        <v>2</v>
      </c>
      <c r="E220" s="35"/>
      <c r="F220" s="26"/>
    </row>
    <row r="221" spans="1:6" ht="50.4" customHeight="1" x14ac:dyDescent="0.25">
      <c r="A221" s="229">
        <v>16.500000000000007</v>
      </c>
      <c r="B221" s="227" t="s">
        <v>1036</v>
      </c>
      <c r="C221" s="216" t="s">
        <v>86</v>
      </c>
      <c r="D221" s="216">
        <v>2</v>
      </c>
      <c r="E221" s="221"/>
      <c r="F221" s="219"/>
    </row>
    <row r="222" spans="1:6" ht="51" customHeight="1" x14ac:dyDescent="0.25">
      <c r="A222" s="23">
        <v>16.600000000000009</v>
      </c>
      <c r="B222" s="37" t="s">
        <v>510</v>
      </c>
      <c r="C222" s="23" t="s">
        <v>86</v>
      </c>
      <c r="D222" s="23">
        <v>1</v>
      </c>
      <c r="E222" s="35"/>
      <c r="F222" s="26"/>
    </row>
    <row r="223" spans="1:6" ht="45" customHeight="1" x14ac:dyDescent="0.25">
      <c r="A223" s="23">
        <v>16.70000000000001</v>
      </c>
      <c r="B223" s="37" t="s">
        <v>511</v>
      </c>
      <c r="C223" s="23" t="s">
        <v>86</v>
      </c>
      <c r="D223" s="23">
        <v>1</v>
      </c>
      <c r="E223" s="35"/>
      <c r="F223" s="26"/>
    </row>
    <row r="224" spans="1:6" ht="52.95" customHeight="1" x14ac:dyDescent="0.25">
      <c r="A224" s="23">
        <v>16.800000000000011</v>
      </c>
      <c r="B224" s="37" t="s">
        <v>512</v>
      </c>
      <c r="C224" s="23" t="s">
        <v>86</v>
      </c>
      <c r="D224" s="23">
        <v>1</v>
      </c>
      <c r="E224" s="35"/>
      <c r="F224" s="26"/>
    </row>
    <row r="225" spans="1:6" ht="44.4" customHeight="1" x14ac:dyDescent="0.25">
      <c r="A225" s="23">
        <v>16.900000000000013</v>
      </c>
      <c r="B225" s="37" t="s">
        <v>146</v>
      </c>
      <c r="C225" s="23" t="s">
        <v>14</v>
      </c>
      <c r="D225" s="23">
        <v>8</v>
      </c>
      <c r="E225" s="35"/>
      <c r="F225" s="26"/>
    </row>
    <row r="226" spans="1:6" ht="72.599999999999994" customHeight="1" x14ac:dyDescent="0.25">
      <c r="A226" s="93" t="s">
        <v>534</v>
      </c>
      <c r="B226" s="37" t="s">
        <v>514</v>
      </c>
      <c r="C226" s="23" t="s">
        <v>86</v>
      </c>
      <c r="D226" s="23">
        <v>1</v>
      </c>
      <c r="E226" s="35"/>
      <c r="F226" s="26"/>
    </row>
    <row r="227" spans="1:6" ht="26.4" customHeight="1" x14ac:dyDescent="0.25">
      <c r="A227" s="23"/>
      <c r="B227" s="24" t="s">
        <v>82</v>
      </c>
      <c r="C227" s="23"/>
      <c r="D227" s="23"/>
      <c r="E227" s="25"/>
      <c r="F227" s="26"/>
    </row>
    <row r="228" spans="1:6" x14ac:dyDescent="0.25">
      <c r="A228" s="241" t="s">
        <v>56</v>
      </c>
      <c r="B228" s="241"/>
      <c r="C228" s="241"/>
      <c r="D228" s="241"/>
      <c r="E228" s="241"/>
      <c r="F228" s="241"/>
    </row>
    <row r="229" spans="1:6" x14ac:dyDescent="0.25">
      <c r="A229" s="12"/>
      <c r="B229" s="240"/>
      <c r="C229" s="240"/>
      <c r="D229" s="240"/>
      <c r="E229" s="240"/>
      <c r="F229" s="240"/>
    </row>
    <row r="230" spans="1:6" ht="26.4" x14ac:dyDescent="0.25">
      <c r="A230" s="66" t="s">
        <v>2</v>
      </c>
      <c r="B230" s="66" t="s">
        <v>11</v>
      </c>
      <c r="C230" s="66" t="s">
        <v>0</v>
      </c>
      <c r="D230" s="66" t="s">
        <v>51</v>
      </c>
      <c r="E230" s="67" t="s">
        <v>24</v>
      </c>
      <c r="F230" s="67" t="s">
        <v>58</v>
      </c>
    </row>
    <row r="231" spans="1:6" ht="28.2" customHeight="1" x14ac:dyDescent="0.25">
      <c r="A231" s="23"/>
      <c r="B231" s="24" t="s">
        <v>41</v>
      </c>
      <c r="C231" s="23"/>
      <c r="D231" s="23"/>
      <c r="E231" s="25"/>
      <c r="F231" s="26"/>
    </row>
    <row r="232" spans="1:6" ht="39.6" x14ac:dyDescent="0.25">
      <c r="A232" s="55"/>
      <c r="B232" s="56" t="s">
        <v>535</v>
      </c>
      <c r="C232" s="52"/>
      <c r="D232" s="52"/>
      <c r="E232" s="60"/>
      <c r="F232" s="54"/>
    </row>
    <row r="233" spans="1:6" ht="36.6" customHeight="1" x14ac:dyDescent="0.25">
      <c r="A233" s="36">
        <v>17.100000000000001</v>
      </c>
      <c r="B233" s="37" t="s">
        <v>506</v>
      </c>
      <c r="C233" s="23" t="s">
        <v>384</v>
      </c>
      <c r="D233" s="23">
        <v>5</v>
      </c>
      <c r="E233" s="35"/>
      <c r="F233" s="26"/>
    </row>
    <row r="234" spans="1:6" ht="38.4" customHeight="1" x14ac:dyDescent="0.25">
      <c r="A234" s="36">
        <v>17.200000000000003</v>
      </c>
      <c r="B234" s="37" t="s">
        <v>507</v>
      </c>
      <c r="C234" s="23" t="s">
        <v>14</v>
      </c>
      <c r="D234" s="23">
        <v>4.5</v>
      </c>
      <c r="E234" s="35"/>
      <c r="F234" s="26"/>
    </row>
    <row r="235" spans="1:6" ht="105.6" x14ac:dyDescent="0.25">
      <c r="A235" s="36">
        <v>17.300000000000004</v>
      </c>
      <c r="B235" s="37" t="s">
        <v>508</v>
      </c>
      <c r="C235" s="23" t="s">
        <v>86</v>
      </c>
      <c r="D235" s="23">
        <v>1</v>
      </c>
      <c r="E235" s="35"/>
      <c r="F235" s="26"/>
    </row>
    <row r="236" spans="1:6" ht="70.2" customHeight="1" x14ac:dyDescent="0.25">
      <c r="A236" s="36">
        <v>17.400000000000006</v>
      </c>
      <c r="B236" s="37" t="s">
        <v>509</v>
      </c>
      <c r="C236" s="23" t="s">
        <v>86</v>
      </c>
      <c r="D236" s="23">
        <v>2</v>
      </c>
      <c r="E236" s="35"/>
      <c r="F236" s="26"/>
    </row>
    <row r="237" spans="1:6" ht="50.4" customHeight="1" x14ac:dyDescent="0.25">
      <c r="A237" s="229">
        <v>17.500000000000007</v>
      </c>
      <c r="B237" s="227" t="s">
        <v>1031</v>
      </c>
      <c r="C237" s="216" t="s">
        <v>86</v>
      </c>
      <c r="D237" s="216">
        <v>2</v>
      </c>
      <c r="E237" s="221"/>
      <c r="F237" s="219"/>
    </row>
    <row r="238" spans="1:6" ht="51" customHeight="1" x14ac:dyDescent="0.25">
      <c r="A238" s="23">
        <v>17.600000000000009</v>
      </c>
      <c r="B238" s="37" t="s">
        <v>510</v>
      </c>
      <c r="C238" s="23" t="s">
        <v>86</v>
      </c>
      <c r="D238" s="23">
        <v>1</v>
      </c>
      <c r="E238" s="35"/>
      <c r="F238" s="26"/>
    </row>
    <row r="239" spans="1:6" ht="48.6" customHeight="1" x14ac:dyDescent="0.25">
      <c r="A239" s="23">
        <v>17.70000000000001</v>
      </c>
      <c r="B239" s="37" t="s">
        <v>511</v>
      </c>
      <c r="C239" s="23" t="s">
        <v>86</v>
      </c>
      <c r="D239" s="23">
        <v>1</v>
      </c>
      <c r="E239" s="35"/>
      <c r="F239" s="26"/>
    </row>
    <row r="240" spans="1:6" ht="48.6" customHeight="1" x14ac:dyDescent="0.25">
      <c r="A240" s="23">
        <v>17.800000000000011</v>
      </c>
      <c r="B240" s="37" t="s">
        <v>512</v>
      </c>
      <c r="C240" s="23" t="s">
        <v>86</v>
      </c>
      <c r="D240" s="23">
        <v>1</v>
      </c>
      <c r="E240" s="35"/>
      <c r="F240" s="26"/>
    </row>
    <row r="241" spans="1:6" ht="51.6" customHeight="1" x14ac:dyDescent="0.25">
      <c r="A241" s="23">
        <v>17.900000000000013</v>
      </c>
      <c r="B241" s="37" t="s">
        <v>146</v>
      </c>
      <c r="C241" s="23" t="s">
        <v>14</v>
      </c>
      <c r="D241" s="23">
        <v>8</v>
      </c>
      <c r="E241" s="35"/>
      <c r="F241" s="26"/>
    </row>
    <row r="242" spans="1:6" ht="73.95" customHeight="1" x14ac:dyDescent="0.25">
      <c r="A242" s="93" t="s">
        <v>536</v>
      </c>
      <c r="B242" s="37" t="s">
        <v>514</v>
      </c>
      <c r="C242" s="23" t="s">
        <v>86</v>
      </c>
      <c r="D242" s="23">
        <v>1</v>
      </c>
      <c r="E242" s="25"/>
      <c r="F242" s="26"/>
    </row>
    <row r="243" spans="1:6" ht="24" customHeight="1" x14ac:dyDescent="0.25">
      <c r="A243" s="23"/>
      <c r="B243" s="24" t="s">
        <v>82</v>
      </c>
      <c r="C243" s="23"/>
      <c r="D243" s="23"/>
      <c r="E243" s="25"/>
      <c r="F243" s="26"/>
    </row>
    <row r="244" spans="1:6" x14ac:dyDescent="0.25">
      <c r="A244" s="290" t="s">
        <v>93</v>
      </c>
      <c r="B244" s="241"/>
      <c r="C244" s="241"/>
      <c r="D244" s="241"/>
      <c r="E244" s="241"/>
      <c r="F244" s="241"/>
    </row>
    <row r="245" spans="1:6" x14ac:dyDescent="0.25">
      <c r="A245" s="12"/>
      <c r="B245" s="295"/>
      <c r="C245" s="296"/>
      <c r="D245" s="296"/>
      <c r="E245" s="296"/>
      <c r="F245" s="297"/>
    </row>
    <row r="246" spans="1:6" ht="26.4" x14ac:dyDescent="0.25">
      <c r="A246" s="66" t="s">
        <v>2</v>
      </c>
      <c r="B246" s="66" t="s">
        <v>11</v>
      </c>
      <c r="C246" s="66" t="s">
        <v>0</v>
      </c>
      <c r="D246" s="66" t="s">
        <v>51</v>
      </c>
      <c r="E246" s="67" t="s">
        <v>24</v>
      </c>
      <c r="F246" s="67" t="s">
        <v>58</v>
      </c>
    </row>
    <row r="247" spans="1:6" ht="28.2" customHeight="1" x14ac:dyDescent="0.25">
      <c r="A247" s="23"/>
      <c r="B247" s="24" t="s">
        <v>41</v>
      </c>
      <c r="C247" s="23"/>
      <c r="D247" s="23"/>
      <c r="E247" s="25"/>
      <c r="F247" s="26"/>
    </row>
    <row r="248" spans="1:6" ht="39.6" x14ac:dyDescent="0.25">
      <c r="A248" s="55"/>
      <c r="B248" s="56" t="s">
        <v>537</v>
      </c>
      <c r="C248" s="52"/>
      <c r="D248" s="52"/>
      <c r="E248" s="60"/>
      <c r="F248" s="54"/>
    </row>
    <row r="249" spans="1:6" ht="35.4" customHeight="1" x14ac:dyDescent="0.25">
      <c r="A249" s="36">
        <v>18.100000000000001</v>
      </c>
      <c r="B249" s="37" t="s">
        <v>506</v>
      </c>
      <c r="C249" s="23" t="s">
        <v>384</v>
      </c>
      <c r="D249" s="23">
        <v>5</v>
      </c>
      <c r="E249" s="35"/>
      <c r="F249" s="26"/>
    </row>
    <row r="250" spans="1:6" ht="26.4" x14ac:dyDescent="0.25">
      <c r="A250" s="36">
        <v>18.200000000000003</v>
      </c>
      <c r="B250" s="37" t="s">
        <v>507</v>
      </c>
      <c r="C250" s="23" t="s">
        <v>14</v>
      </c>
      <c r="D250" s="23">
        <v>4.5</v>
      </c>
      <c r="E250" s="35"/>
      <c r="F250" s="26"/>
    </row>
    <row r="251" spans="1:6" ht="105.6" x14ac:dyDescent="0.25">
      <c r="A251" s="36">
        <v>18.300000000000004</v>
      </c>
      <c r="B251" s="37" t="s">
        <v>508</v>
      </c>
      <c r="C251" s="23" t="s">
        <v>86</v>
      </c>
      <c r="D251" s="23">
        <v>1</v>
      </c>
      <c r="E251" s="35"/>
      <c r="F251" s="26"/>
    </row>
    <row r="252" spans="1:6" ht="75" customHeight="1" x14ac:dyDescent="0.25">
      <c r="A252" s="36">
        <v>18.400000000000006</v>
      </c>
      <c r="B252" s="37" t="s">
        <v>509</v>
      </c>
      <c r="C252" s="23" t="s">
        <v>86</v>
      </c>
      <c r="D252" s="23">
        <v>2</v>
      </c>
      <c r="E252" s="35"/>
      <c r="F252" s="26"/>
    </row>
    <row r="253" spans="1:6" ht="54" customHeight="1" x14ac:dyDescent="0.25">
      <c r="A253" s="229">
        <v>18.500000000000007</v>
      </c>
      <c r="B253" s="227" t="s">
        <v>1031</v>
      </c>
      <c r="C253" s="216" t="s">
        <v>86</v>
      </c>
      <c r="D253" s="216">
        <v>2</v>
      </c>
      <c r="E253" s="218"/>
      <c r="F253" s="219"/>
    </row>
    <row r="254" spans="1:6" ht="39.6" x14ac:dyDescent="0.25">
      <c r="A254" s="23">
        <v>18.600000000000009</v>
      </c>
      <c r="B254" s="37" t="s">
        <v>510</v>
      </c>
      <c r="C254" s="23" t="s">
        <v>86</v>
      </c>
      <c r="D254" s="23">
        <v>1</v>
      </c>
      <c r="E254" s="35"/>
      <c r="F254" s="26"/>
    </row>
    <row r="255" spans="1:6" ht="53.4" customHeight="1" x14ac:dyDescent="0.25">
      <c r="A255" s="23">
        <v>18.70000000000001</v>
      </c>
      <c r="B255" s="37" t="s">
        <v>511</v>
      </c>
      <c r="C255" s="23" t="s">
        <v>86</v>
      </c>
      <c r="D255" s="23">
        <v>1</v>
      </c>
      <c r="E255" s="35"/>
      <c r="F255" s="26"/>
    </row>
    <row r="256" spans="1:6" ht="53.4" customHeight="1" x14ac:dyDescent="0.25">
      <c r="A256" s="23">
        <v>18.800000000000011</v>
      </c>
      <c r="B256" s="37" t="s">
        <v>512</v>
      </c>
      <c r="C256" s="23" t="s">
        <v>86</v>
      </c>
      <c r="D256" s="23">
        <v>1</v>
      </c>
      <c r="E256" s="35"/>
      <c r="F256" s="26"/>
    </row>
    <row r="257" spans="1:6" ht="39.6" x14ac:dyDescent="0.25">
      <c r="A257" s="23">
        <v>18.900000000000013</v>
      </c>
      <c r="B257" s="37" t="s">
        <v>146</v>
      </c>
      <c r="C257" s="23" t="s">
        <v>14</v>
      </c>
      <c r="D257" s="23">
        <v>8</v>
      </c>
      <c r="E257" s="35"/>
      <c r="F257" s="26"/>
    </row>
    <row r="258" spans="1:6" ht="75" customHeight="1" x14ac:dyDescent="0.25">
      <c r="A258" s="93" t="s">
        <v>538</v>
      </c>
      <c r="B258" s="37" t="s">
        <v>514</v>
      </c>
      <c r="C258" s="23" t="s">
        <v>86</v>
      </c>
      <c r="D258" s="23">
        <v>1</v>
      </c>
      <c r="E258" s="35"/>
      <c r="F258" s="26"/>
    </row>
    <row r="259" spans="1:6" ht="23.4" customHeight="1" x14ac:dyDescent="0.25">
      <c r="A259" s="23"/>
      <c r="B259" s="24" t="s">
        <v>82</v>
      </c>
      <c r="C259" s="23"/>
      <c r="D259" s="23"/>
      <c r="E259" s="25"/>
      <c r="F259" s="26"/>
    </row>
    <row r="260" spans="1:6" x14ac:dyDescent="0.25">
      <c r="A260" s="290" t="s">
        <v>28</v>
      </c>
      <c r="B260" s="241"/>
      <c r="C260" s="241"/>
      <c r="D260" s="241"/>
      <c r="E260" s="241"/>
      <c r="F260" s="241"/>
    </row>
    <row r="261" spans="1:6" x14ac:dyDescent="0.25">
      <c r="A261" s="12"/>
      <c r="B261" s="24"/>
      <c r="C261" s="12"/>
      <c r="D261" s="12"/>
      <c r="E261" s="31"/>
      <c r="F261" s="15"/>
    </row>
    <row r="262" spans="1:6" ht="26.4" x14ac:dyDescent="0.25">
      <c r="A262" s="66" t="s">
        <v>2</v>
      </c>
      <c r="B262" s="66" t="s">
        <v>11</v>
      </c>
      <c r="C262" s="66" t="s">
        <v>0</v>
      </c>
      <c r="D262" s="66" t="s">
        <v>51</v>
      </c>
      <c r="E262" s="67" t="s">
        <v>24</v>
      </c>
      <c r="F262" s="67" t="s">
        <v>58</v>
      </c>
    </row>
    <row r="263" spans="1:6" ht="22.2" customHeight="1" x14ac:dyDescent="0.25">
      <c r="A263" s="23"/>
      <c r="B263" s="24" t="s">
        <v>41</v>
      </c>
      <c r="C263" s="23"/>
      <c r="D263" s="23"/>
      <c r="E263" s="25"/>
      <c r="F263" s="26"/>
    </row>
    <row r="264" spans="1:6" ht="43.2" customHeight="1" x14ac:dyDescent="0.25">
      <c r="A264" s="55"/>
      <c r="B264" s="56" t="s">
        <v>539</v>
      </c>
      <c r="C264" s="52"/>
      <c r="D264" s="52"/>
      <c r="E264" s="60"/>
      <c r="F264" s="54"/>
    </row>
    <row r="265" spans="1:6" ht="31.95" customHeight="1" x14ac:dyDescent="0.25">
      <c r="A265" s="36">
        <v>19.100000000000001</v>
      </c>
      <c r="B265" s="37" t="s">
        <v>506</v>
      </c>
      <c r="C265" s="23" t="s">
        <v>384</v>
      </c>
      <c r="D265" s="23">
        <v>5</v>
      </c>
      <c r="E265" s="35"/>
      <c r="F265" s="26"/>
    </row>
    <row r="266" spans="1:6" ht="36" customHeight="1" x14ac:dyDescent="0.25">
      <c r="A266" s="36">
        <v>19.200000000000003</v>
      </c>
      <c r="B266" s="37" t="s">
        <v>507</v>
      </c>
      <c r="C266" s="23" t="s">
        <v>14</v>
      </c>
      <c r="D266" s="23">
        <v>4.5</v>
      </c>
      <c r="E266" s="35"/>
      <c r="F266" s="26"/>
    </row>
    <row r="267" spans="1:6" ht="105.6" x14ac:dyDescent="0.25">
      <c r="A267" s="36">
        <v>19.300000000000004</v>
      </c>
      <c r="B267" s="37" t="s">
        <v>508</v>
      </c>
      <c r="C267" s="23" t="s">
        <v>86</v>
      </c>
      <c r="D267" s="23">
        <v>1</v>
      </c>
      <c r="E267" s="35"/>
      <c r="F267" s="26"/>
    </row>
    <row r="268" spans="1:6" ht="74.400000000000006" customHeight="1" x14ac:dyDescent="0.25">
      <c r="A268" s="36">
        <v>19.400000000000006</v>
      </c>
      <c r="B268" s="37" t="s">
        <v>509</v>
      </c>
      <c r="C268" s="23" t="s">
        <v>86</v>
      </c>
      <c r="D268" s="23">
        <v>2</v>
      </c>
      <c r="E268" s="35"/>
      <c r="F268" s="26"/>
    </row>
    <row r="269" spans="1:6" ht="50.4" customHeight="1" x14ac:dyDescent="0.25">
      <c r="A269" s="229">
        <v>19.500000000000007</v>
      </c>
      <c r="B269" s="227" t="s">
        <v>1031</v>
      </c>
      <c r="C269" s="216" t="s">
        <v>86</v>
      </c>
      <c r="D269" s="216">
        <v>2</v>
      </c>
      <c r="E269" s="218"/>
      <c r="F269" s="219"/>
    </row>
    <row r="270" spans="1:6" ht="44.4" customHeight="1" x14ac:dyDescent="0.25">
      <c r="A270" s="23">
        <v>19.600000000000009</v>
      </c>
      <c r="B270" s="37" t="s">
        <v>510</v>
      </c>
      <c r="C270" s="23" t="s">
        <v>86</v>
      </c>
      <c r="D270" s="23">
        <v>1</v>
      </c>
      <c r="E270" s="35"/>
      <c r="F270" s="26"/>
    </row>
    <row r="271" spans="1:6" ht="46.95" customHeight="1" x14ac:dyDescent="0.25">
      <c r="A271" s="23">
        <v>19.70000000000001</v>
      </c>
      <c r="B271" s="37" t="s">
        <v>511</v>
      </c>
      <c r="C271" s="23" t="s">
        <v>86</v>
      </c>
      <c r="D271" s="23">
        <v>1</v>
      </c>
      <c r="E271" s="35"/>
      <c r="F271" s="26"/>
    </row>
    <row r="272" spans="1:6" ht="50.4" customHeight="1" x14ac:dyDescent="0.25">
      <c r="A272" s="23">
        <v>19.800000000000011</v>
      </c>
      <c r="B272" s="37" t="s">
        <v>512</v>
      </c>
      <c r="C272" s="23" t="s">
        <v>86</v>
      </c>
      <c r="D272" s="23">
        <v>1</v>
      </c>
      <c r="E272" s="35"/>
      <c r="F272" s="26"/>
    </row>
    <row r="273" spans="1:6" ht="48.6" customHeight="1" x14ac:dyDescent="0.25">
      <c r="A273" s="23">
        <v>19.900000000000013</v>
      </c>
      <c r="B273" s="37" t="s">
        <v>146</v>
      </c>
      <c r="C273" s="23" t="s">
        <v>14</v>
      </c>
      <c r="D273" s="23">
        <v>8</v>
      </c>
      <c r="E273" s="35"/>
      <c r="F273" s="26"/>
    </row>
    <row r="274" spans="1:6" ht="71.400000000000006" customHeight="1" x14ac:dyDescent="0.25">
      <c r="A274" s="93" t="s">
        <v>540</v>
      </c>
      <c r="B274" s="37" t="s">
        <v>514</v>
      </c>
      <c r="C274" s="23" t="s">
        <v>86</v>
      </c>
      <c r="D274" s="23">
        <v>1</v>
      </c>
      <c r="E274" s="35"/>
      <c r="F274" s="26"/>
    </row>
    <row r="275" spans="1:6" ht="25.2" customHeight="1" x14ac:dyDescent="0.25">
      <c r="A275" s="23"/>
      <c r="B275" s="24" t="s">
        <v>82</v>
      </c>
      <c r="C275" s="23"/>
      <c r="D275" s="23"/>
      <c r="E275" s="25"/>
      <c r="F275" s="26"/>
    </row>
    <row r="276" spans="1:6" x14ac:dyDescent="0.25">
      <c r="A276" s="241" t="s">
        <v>57</v>
      </c>
      <c r="B276" s="241"/>
      <c r="C276" s="241"/>
      <c r="D276" s="241"/>
      <c r="E276" s="241"/>
      <c r="F276" s="241"/>
    </row>
    <row r="277" spans="1:6" x14ac:dyDescent="0.25">
      <c r="A277" s="12"/>
      <c r="B277" s="24"/>
      <c r="C277" s="12"/>
      <c r="D277" s="12"/>
      <c r="E277" s="31"/>
      <c r="F277" s="15"/>
    </row>
    <row r="278" spans="1:6" ht="26.4" x14ac:dyDescent="0.25">
      <c r="A278" s="66" t="s">
        <v>2</v>
      </c>
      <c r="B278" s="66" t="s">
        <v>11</v>
      </c>
      <c r="C278" s="66" t="s">
        <v>0</v>
      </c>
      <c r="D278" s="66" t="s">
        <v>51</v>
      </c>
      <c r="E278" s="67" t="s">
        <v>24</v>
      </c>
      <c r="F278" s="67" t="s">
        <v>58</v>
      </c>
    </row>
    <row r="279" spans="1:6" ht="25.95" customHeight="1" x14ac:dyDescent="0.25">
      <c r="A279" s="23"/>
      <c r="B279" s="24" t="s">
        <v>41</v>
      </c>
      <c r="C279" s="23"/>
      <c r="D279" s="23"/>
      <c r="E279" s="25"/>
      <c r="F279" s="26"/>
    </row>
    <row r="280" spans="1:6" ht="39.6" x14ac:dyDescent="0.25">
      <c r="A280" s="55"/>
      <c r="B280" s="56" t="s">
        <v>541</v>
      </c>
      <c r="C280" s="52"/>
      <c r="D280" s="52"/>
      <c r="E280" s="60"/>
      <c r="F280" s="54"/>
    </row>
    <row r="281" spans="1:6" ht="37.200000000000003" customHeight="1" x14ac:dyDescent="0.25">
      <c r="A281" s="36">
        <v>20.100000000000001</v>
      </c>
      <c r="B281" s="37" t="s">
        <v>506</v>
      </c>
      <c r="C281" s="23" t="s">
        <v>384</v>
      </c>
      <c r="D281" s="23">
        <v>5</v>
      </c>
      <c r="E281" s="35"/>
      <c r="F281" s="26"/>
    </row>
    <row r="282" spans="1:6" ht="37.950000000000003" customHeight="1" x14ac:dyDescent="0.25">
      <c r="A282" s="36">
        <v>20.200000000000003</v>
      </c>
      <c r="B282" s="37" t="s">
        <v>507</v>
      </c>
      <c r="C282" s="23" t="s">
        <v>14</v>
      </c>
      <c r="D282" s="23">
        <v>4.5</v>
      </c>
      <c r="E282" s="35"/>
      <c r="F282" s="26"/>
    </row>
    <row r="283" spans="1:6" ht="103.95" customHeight="1" x14ac:dyDescent="0.25">
      <c r="A283" s="36">
        <v>20.300000000000004</v>
      </c>
      <c r="B283" s="37" t="s">
        <v>508</v>
      </c>
      <c r="C283" s="23" t="s">
        <v>86</v>
      </c>
      <c r="D283" s="23">
        <v>1</v>
      </c>
      <c r="E283" s="35"/>
      <c r="F283" s="26"/>
    </row>
    <row r="284" spans="1:6" ht="73.2" customHeight="1" x14ac:dyDescent="0.25">
      <c r="A284" s="36">
        <v>20.400000000000006</v>
      </c>
      <c r="B284" s="37" t="s">
        <v>509</v>
      </c>
      <c r="C284" s="23" t="s">
        <v>86</v>
      </c>
      <c r="D284" s="23">
        <v>2</v>
      </c>
      <c r="E284" s="35"/>
      <c r="F284" s="26"/>
    </row>
    <row r="285" spans="1:6" ht="48" customHeight="1" x14ac:dyDescent="0.25">
      <c r="A285" s="229">
        <v>20.500000000000007</v>
      </c>
      <c r="B285" s="227" t="s">
        <v>1031</v>
      </c>
      <c r="C285" s="216" t="s">
        <v>86</v>
      </c>
      <c r="D285" s="216">
        <v>2</v>
      </c>
      <c r="E285" s="218"/>
      <c r="F285" s="219"/>
    </row>
    <row r="286" spans="1:6" ht="49.2" customHeight="1" x14ac:dyDescent="0.25">
      <c r="A286" s="23">
        <v>20.600000000000009</v>
      </c>
      <c r="B286" s="37" t="s">
        <v>510</v>
      </c>
      <c r="C286" s="23" t="s">
        <v>86</v>
      </c>
      <c r="D286" s="23">
        <v>1</v>
      </c>
      <c r="E286" s="35"/>
      <c r="F286" s="26"/>
    </row>
    <row r="287" spans="1:6" ht="49.95" customHeight="1" x14ac:dyDescent="0.25">
      <c r="A287" s="23">
        <v>20.70000000000001</v>
      </c>
      <c r="B287" s="37" t="s">
        <v>511</v>
      </c>
      <c r="C287" s="23" t="s">
        <v>86</v>
      </c>
      <c r="D287" s="23">
        <v>1</v>
      </c>
      <c r="E287" s="35"/>
      <c r="F287" s="26"/>
    </row>
    <row r="288" spans="1:6" ht="51.6" customHeight="1" x14ac:dyDescent="0.25">
      <c r="A288" s="23">
        <v>20.800000000000011</v>
      </c>
      <c r="B288" s="37" t="s">
        <v>512</v>
      </c>
      <c r="C288" s="23" t="s">
        <v>86</v>
      </c>
      <c r="D288" s="23">
        <v>1</v>
      </c>
      <c r="E288" s="35"/>
      <c r="F288" s="26"/>
    </row>
    <row r="289" spans="1:6" ht="48" customHeight="1" x14ac:dyDescent="0.25">
      <c r="A289" s="23">
        <v>20.900000000000013</v>
      </c>
      <c r="B289" s="37" t="s">
        <v>146</v>
      </c>
      <c r="C289" s="23" t="s">
        <v>14</v>
      </c>
      <c r="D289" s="23">
        <v>8</v>
      </c>
      <c r="E289" s="35"/>
      <c r="F289" s="26"/>
    </row>
    <row r="290" spans="1:6" ht="74.400000000000006" customHeight="1" x14ac:dyDescent="0.25">
      <c r="A290" s="93" t="s">
        <v>542</v>
      </c>
      <c r="B290" s="37" t="s">
        <v>514</v>
      </c>
      <c r="C290" s="23" t="s">
        <v>86</v>
      </c>
      <c r="D290" s="23">
        <v>1</v>
      </c>
      <c r="E290" s="35"/>
      <c r="F290" s="26"/>
    </row>
    <row r="291" spans="1:6" ht="30.6" customHeight="1" x14ac:dyDescent="0.25">
      <c r="A291" s="23"/>
      <c r="B291" s="24" t="s">
        <v>82</v>
      </c>
      <c r="C291" s="23"/>
      <c r="D291" s="23"/>
      <c r="E291" s="25"/>
      <c r="F291" s="26"/>
    </row>
    <row r="292" spans="1:6" x14ac:dyDescent="0.25">
      <c r="A292" s="12"/>
      <c r="B292" s="24"/>
      <c r="C292" s="12"/>
      <c r="D292" s="12"/>
      <c r="E292" s="31"/>
      <c r="F292" s="15"/>
    </row>
    <row r="293" spans="1:6" ht="26.4" x14ac:dyDescent="0.25">
      <c r="A293" s="66" t="s">
        <v>2</v>
      </c>
      <c r="B293" s="66" t="s">
        <v>11</v>
      </c>
      <c r="C293" s="66" t="s">
        <v>0</v>
      </c>
      <c r="D293" s="66" t="s">
        <v>51</v>
      </c>
      <c r="E293" s="67" t="s">
        <v>24</v>
      </c>
      <c r="F293" s="67" t="s">
        <v>58</v>
      </c>
    </row>
    <row r="294" spans="1:6" ht="24.6" customHeight="1" x14ac:dyDescent="0.25">
      <c r="A294" s="23"/>
      <c r="B294" s="24" t="s">
        <v>41</v>
      </c>
      <c r="C294" s="23"/>
      <c r="D294" s="23"/>
      <c r="E294" s="25"/>
      <c r="F294" s="26"/>
    </row>
    <row r="295" spans="1:6" ht="44.4" customHeight="1" x14ac:dyDescent="0.25">
      <c r="A295" s="104"/>
      <c r="B295" s="105" t="s">
        <v>543</v>
      </c>
      <c r="C295" s="106"/>
      <c r="D295" s="106"/>
      <c r="E295" s="60"/>
      <c r="F295" s="54"/>
    </row>
    <row r="296" spans="1:6" ht="40.200000000000003" customHeight="1" x14ac:dyDescent="0.25">
      <c r="A296" s="95">
        <f>A281+1</f>
        <v>21.1</v>
      </c>
      <c r="B296" s="44" t="s">
        <v>506</v>
      </c>
      <c r="C296" s="43" t="s">
        <v>136</v>
      </c>
      <c r="D296" s="43">
        <v>5</v>
      </c>
      <c r="E296" s="35"/>
      <c r="F296" s="26"/>
    </row>
    <row r="297" spans="1:6" ht="51" customHeight="1" x14ac:dyDescent="0.25">
      <c r="A297" s="95">
        <f t="shared" ref="A297:A304" si="9">A296+0.1</f>
        <v>21.200000000000003</v>
      </c>
      <c r="B297" s="44" t="s">
        <v>507</v>
      </c>
      <c r="C297" s="43" t="s">
        <v>14</v>
      </c>
      <c r="D297" s="43">
        <v>4.5</v>
      </c>
      <c r="E297" s="35"/>
      <c r="F297" s="26"/>
    </row>
    <row r="298" spans="1:6" ht="110.4" x14ac:dyDescent="0.25">
      <c r="A298" s="95">
        <f t="shared" si="9"/>
        <v>21.300000000000004</v>
      </c>
      <c r="B298" s="44" t="s">
        <v>508</v>
      </c>
      <c r="C298" s="43" t="s">
        <v>86</v>
      </c>
      <c r="D298" s="43">
        <v>1</v>
      </c>
      <c r="E298" s="35"/>
      <c r="F298" s="26"/>
    </row>
    <row r="299" spans="1:6" ht="82.8" x14ac:dyDescent="0.25">
      <c r="A299" s="95">
        <f t="shared" si="9"/>
        <v>21.400000000000006</v>
      </c>
      <c r="B299" s="44" t="s">
        <v>509</v>
      </c>
      <c r="C299" s="43" t="s">
        <v>86</v>
      </c>
      <c r="D299" s="43">
        <v>2</v>
      </c>
      <c r="E299" s="35"/>
      <c r="F299" s="26"/>
    </row>
    <row r="300" spans="1:6" ht="67.05" customHeight="1" x14ac:dyDescent="0.25">
      <c r="A300" s="223">
        <f t="shared" si="9"/>
        <v>21.500000000000007</v>
      </c>
      <c r="B300" s="224" t="s">
        <v>1031</v>
      </c>
      <c r="C300" s="225" t="s">
        <v>86</v>
      </c>
      <c r="D300" s="225">
        <v>2</v>
      </c>
      <c r="E300" s="218"/>
      <c r="F300" s="219"/>
    </row>
    <row r="301" spans="1:6" ht="46.95" customHeight="1" x14ac:dyDescent="0.25">
      <c r="A301" s="43">
        <f t="shared" si="9"/>
        <v>21.600000000000009</v>
      </c>
      <c r="B301" s="44" t="s">
        <v>510</v>
      </c>
      <c r="C301" s="43" t="s">
        <v>86</v>
      </c>
      <c r="D301" s="43">
        <v>1</v>
      </c>
      <c r="E301" s="35"/>
      <c r="F301" s="26"/>
    </row>
    <row r="302" spans="1:6" ht="54" customHeight="1" x14ac:dyDescent="0.25">
      <c r="A302" s="43">
        <f t="shared" si="9"/>
        <v>21.70000000000001</v>
      </c>
      <c r="B302" s="44" t="s">
        <v>511</v>
      </c>
      <c r="C302" s="43" t="s">
        <v>86</v>
      </c>
      <c r="D302" s="43">
        <v>1</v>
      </c>
      <c r="E302" s="35"/>
      <c r="F302" s="26"/>
    </row>
    <row r="303" spans="1:6" ht="55.2" x14ac:dyDescent="0.25">
      <c r="A303" s="43">
        <f t="shared" si="9"/>
        <v>21.800000000000011</v>
      </c>
      <c r="B303" s="44" t="s">
        <v>512</v>
      </c>
      <c r="C303" s="43" t="s">
        <v>86</v>
      </c>
      <c r="D303" s="43">
        <v>1</v>
      </c>
      <c r="E303" s="35"/>
      <c r="F303" s="26"/>
    </row>
    <row r="304" spans="1:6" ht="49.95" customHeight="1" x14ac:dyDescent="0.25">
      <c r="A304" s="43">
        <f t="shared" si="9"/>
        <v>21.900000000000013</v>
      </c>
      <c r="B304" s="44" t="s">
        <v>146</v>
      </c>
      <c r="C304" s="43" t="s">
        <v>14</v>
      </c>
      <c r="D304" s="43">
        <v>8</v>
      </c>
      <c r="E304" s="35"/>
      <c r="F304" s="26"/>
    </row>
    <row r="305" spans="1:6" ht="84.6" customHeight="1" x14ac:dyDescent="0.25">
      <c r="A305" s="97" t="s">
        <v>544</v>
      </c>
      <c r="B305" s="44" t="s">
        <v>514</v>
      </c>
      <c r="C305" s="43" t="s">
        <v>86</v>
      </c>
      <c r="D305" s="43">
        <v>1</v>
      </c>
      <c r="E305" s="35"/>
      <c r="F305" s="26"/>
    </row>
    <row r="306" spans="1:6" ht="28.2" customHeight="1" x14ac:dyDescent="0.25">
      <c r="A306" s="23"/>
      <c r="B306" s="24" t="s">
        <v>82</v>
      </c>
      <c r="C306" s="23"/>
      <c r="D306" s="23"/>
      <c r="E306" s="25"/>
      <c r="F306" s="26"/>
    </row>
    <row r="307" spans="1:6" x14ac:dyDescent="0.25">
      <c r="A307" s="12"/>
      <c r="B307" s="24"/>
      <c r="C307" s="12"/>
      <c r="D307" s="12"/>
      <c r="E307" s="31"/>
      <c r="F307" s="15"/>
    </row>
    <row r="308" spans="1:6" ht="26.4" x14ac:dyDescent="0.25">
      <c r="A308" s="66" t="s">
        <v>2</v>
      </c>
      <c r="B308" s="66" t="s">
        <v>11</v>
      </c>
      <c r="C308" s="66" t="s">
        <v>0</v>
      </c>
      <c r="D308" s="66" t="s">
        <v>51</v>
      </c>
      <c r="E308" s="67" t="s">
        <v>24</v>
      </c>
      <c r="F308" s="67" t="s">
        <v>58</v>
      </c>
    </row>
    <row r="309" spans="1:6" ht="24.6" customHeight="1" x14ac:dyDescent="0.25">
      <c r="A309" s="23"/>
      <c r="B309" s="24" t="s">
        <v>41</v>
      </c>
      <c r="C309" s="23"/>
      <c r="D309" s="23"/>
      <c r="E309" s="25"/>
      <c r="F309" s="26"/>
    </row>
    <row r="310" spans="1:6" ht="46.2" customHeight="1" x14ac:dyDescent="0.25">
      <c r="A310" s="104"/>
      <c r="B310" s="105" t="s">
        <v>545</v>
      </c>
      <c r="C310" s="106"/>
      <c r="D310" s="106"/>
      <c r="E310" s="60"/>
      <c r="F310" s="54"/>
    </row>
    <row r="311" spans="1:6" ht="37.200000000000003" customHeight="1" x14ac:dyDescent="0.25">
      <c r="A311" s="95">
        <v>22.1</v>
      </c>
      <c r="B311" s="44" t="s">
        <v>506</v>
      </c>
      <c r="C311" s="43" t="s">
        <v>384</v>
      </c>
      <c r="D311" s="43">
        <v>5</v>
      </c>
      <c r="E311" s="35"/>
      <c r="F311" s="26"/>
    </row>
    <row r="312" spans="1:6" ht="53.4" customHeight="1" x14ac:dyDescent="0.25">
      <c r="A312" s="95">
        <v>22.200000000000003</v>
      </c>
      <c r="B312" s="44" t="s">
        <v>507</v>
      </c>
      <c r="C312" s="43" t="s">
        <v>14</v>
      </c>
      <c r="D312" s="43">
        <v>4.5</v>
      </c>
      <c r="E312" s="35"/>
      <c r="F312" s="26"/>
    </row>
    <row r="313" spans="1:6" ht="110.4" x14ac:dyDescent="0.25">
      <c r="A313" s="95">
        <v>22.300000000000004</v>
      </c>
      <c r="B313" s="44" t="s">
        <v>508</v>
      </c>
      <c r="C313" s="43" t="s">
        <v>86</v>
      </c>
      <c r="D313" s="43">
        <v>1</v>
      </c>
      <c r="E313" s="35"/>
      <c r="F313" s="26"/>
    </row>
    <row r="314" spans="1:6" ht="82.8" x14ac:dyDescent="0.25">
      <c r="A314" s="95">
        <v>22.400000000000006</v>
      </c>
      <c r="B314" s="44" t="s">
        <v>509</v>
      </c>
      <c r="C314" s="43" t="s">
        <v>86</v>
      </c>
      <c r="D314" s="43">
        <v>2</v>
      </c>
      <c r="E314" s="35"/>
      <c r="F314" s="26"/>
    </row>
    <row r="315" spans="1:6" ht="64.05" customHeight="1" x14ac:dyDescent="0.25">
      <c r="A315" s="223">
        <v>22.500000000000007</v>
      </c>
      <c r="B315" s="224" t="s">
        <v>1031</v>
      </c>
      <c r="C315" s="225" t="s">
        <v>86</v>
      </c>
      <c r="D315" s="225">
        <v>2</v>
      </c>
      <c r="E315" s="218"/>
      <c r="F315" s="219"/>
    </row>
    <row r="316" spans="1:6" ht="53.4" customHeight="1" x14ac:dyDescent="0.25">
      <c r="A316" s="43">
        <v>22.600000000000009</v>
      </c>
      <c r="B316" s="44" t="s">
        <v>510</v>
      </c>
      <c r="C316" s="43" t="s">
        <v>86</v>
      </c>
      <c r="D316" s="43">
        <v>1</v>
      </c>
      <c r="E316" s="35"/>
      <c r="F316" s="26"/>
    </row>
    <row r="317" spans="1:6" ht="53.4" customHeight="1" x14ac:dyDescent="0.25">
      <c r="A317" s="43">
        <v>22.70000000000001</v>
      </c>
      <c r="B317" s="44" t="s">
        <v>511</v>
      </c>
      <c r="C317" s="43" t="s">
        <v>86</v>
      </c>
      <c r="D317" s="43">
        <v>1</v>
      </c>
      <c r="E317" s="35"/>
      <c r="F317" s="26"/>
    </row>
    <row r="318" spans="1:6" ht="55.2" x14ac:dyDescent="0.25">
      <c r="A318" s="43">
        <v>22.800000000000011</v>
      </c>
      <c r="B318" s="44" t="s">
        <v>512</v>
      </c>
      <c r="C318" s="43" t="s">
        <v>86</v>
      </c>
      <c r="D318" s="43">
        <v>1</v>
      </c>
      <c r="E318" s="35"/>
      <c r="F318" s="26"/>
    </row>
    <row r="319" spans="1:6" ht="57" customHeight="1" x14ac:dyDescent="0.25">
      <c r="A319" s="43">
        <v>22.900000000000013</v>
      </c>
      <c r="B319" s="44" t="s">
        <v>146</v>
      </c>
      <c r="C319" s="43" t="s">
        <v>14</v>
      </c>
      <c r="D319" s="43">
        <v>8</v>
      </c>
      <c r="E319" s="35"/>
      <c r="F319" s="26"/>
    </row>
    <row r="320" spans="1:6" ht="88.95" customHeight="1" x14ac:dyDescent="0.25">
      <c r="A320" s="97" t="s">
        <v>546</v>
      </c>
      <c r="B320" s="44" t="s">
        <v>514</v>
      </c>
      <c r="C320" s="43" t="s">
        <v>86</v>
      </c>
      <c r="D320" s="43">
        <v>1</v>
      </c>
      <c r="E320" s="35"/>
      <c r="F320" s="26"/>
    </row>
    <row r="321" spans="1:6" ht="27" customHeight="1" x14ac:dyDescent="0.25">
      <c r="A321" s="23"/>
      <c r="B321" s="24" t="s">
        <v>82</v>
      </c>
      <c r="C321" s="23"/>
      <c r="D321" s="23"/>
      <c r="E321" s="25"/>
      <c r="F321" s="26"/>
    </row>
    <row r="322" spans="1:6" x14ac:dyDescent="0.25">
      <c r="A322" s="12"/>
      <c r="B322" s="24"/>
      <c r="C322" s="12"/>
      <c r="D322" s="12"/>
      <c r="E322" s="31"/>
      <c r="F322" s="15"/>
    </row>
    <row r="323" spans="1:6" ht="26.4" x14ac:dyDescent="0.25">
      <c r="A323" s="66" t="s">
        <v>2</v>
      </c>
      <c r="B323" s="66" t="s">
        <v>11</v>
      </c>
      <c r="C323" s="66" t="s">
        <v>0</v>
      </c>
      <c r="D323" s="66" t="s">
        <v>51</v>
      </c>
      <c r="E323" s="67" t="s">
        <v>24</v>
      </c>
      <c r="F323" s="67" t="s">
        <v>58</v>
      </c>
    </row>
    <row r="324" spans="1:6" ht="26.4" customHeight="1" x14ac:dyDescent="0.25">
      <c r="A324" s="23"/>
      <c r="B324" s="24" t="s">
        <v>41</v>
      </c>
      <c r="C324" s="23"/>
      <c r="D324" s="23"/>
      <c r="E324" s="25"/>
      <c r="F324" s="26"/>
    </row>
    <row r="325" spans="1:6" ht="48.6" customHeight="1" x14ac:dyDescent="0.25">
      <c r="A325" s="104"/>
      <c r="B325" s="105" t="s">
        <v>547</v>
      </c>
      <c r="C325" s="106"/>
      <c r="D325" s="106"/>
      <c r="E325" s="60"/>
      <c r="F325" s="54"/>
    </row>
    <row r="326" spans="1:6" ht="35.4" customHeight="1" x14ac:dyDescent="0.25">
      <c r="A326" s="95">
        <v>23.1</v>
      </c>
      <c r="B326" s="44" t="s">
        <v>506</v>
      </c>
      <c r="C326" s="43" t="s">
        <v>384</v>
      </c>
      <c r="D326" s="43">
        <v>5</v>
      </c>
      <c r="E326" s="35"/>
      <c r="F326" s="26"/>
    </row>
    <row r="327" spans="1:6" ht="49.95" customHeight="1" x14ac:dyDescent="0.25">
      <c r="A327" s="95">
        <v>23.200000000000003</v>
      </c>
      <c r="B327" s="44" t="s">
        <v>507</v>
      </c>
      <c r="C327" s="43" t="s">
        <v>14</v>
      </c>
      <c r="D327" s="43">
        <v>4.5</v>
      </c>
      <c r="E327" s="35"/>
      <c r="F327" s="26"/>
    </row>
    <row r="328" spans="1:6" ht="110.4" x14ac:dyDescent="0.25">
      <c r="A328" s="95">
        <v>23.300000000000004</v>
      </c>
      <c r="B328" s="44" t="s">
        <v>508</v>
      </c>
      <c r="C328" s="43" t="s">
        <v>86</v>
      </c>
      <c r="D328" s="43">
        <v>1</v>
      </c>
      <c r="E328" s="35"/>
      <c r="F328" s="26"/>
    </row>
    <row r="329" spans="1:6" ht="82.8" x14ac:dyDescent="0.25">
      <c r="A329" s="95">
        <v>23.400000000000006</v>
      </c>
      <c r="B329" s="44" t="s">
        <v>509</v>
      </c>
      <c r="C329" s="43" t="s">
        <v>86</v>
      </c>
      <c r="D329" s="43">
        <v>2</v>
      </c>
      <c r="E329" s="35"/>
      <c r="F329" s="26"/>
    </row>
    <row r="330" spans="1:6" ht="61.5" customHeight="1" x14ac:dyDescent="0.25">
      <c r="A330" s="223">
        <v>23.500000000000007</v>
      </c>
      <c r="B330" s="224" t="s">
        <v>1031</v>
      </c>
      <c r="C330" s="225" t="s">
        <v>86</v>
      </c>
      <c r="D330" s="225">
        <v>2</v>
      </c>
      <c r="E330" s="218"/>
      <c r="F330" s="219"/>
    </row>
    <row r="331" spans="1:6" ht="52.2" customHeight="1" x14ac:dyDescent="0.25">
      <c r="A331" s="43">
        <v>23.600000000000009</v>
      </c>
      <c r="B331" s="44" t="s">
        <v>510</v>
      </c>
      <c r="C331" s="43" t="s">
        <v>86</v>
      </c>
      <c r="D331" s="43">
        <v>1</v>
      </c>
      <c r="E331" s="35"/>
      <c r="F331" s="26"/>
    </row>
    <row r="332" spans="1:6" ht="51.6" customHeight="1" x14ac:dyDescent="0.25">
      <c r="A332" s="43">
        <v>23.70000000000001</v>
      </c>
      <c r="B332" s="44" t="s">
        <v>511</v>
      </c>
      <c r="C332" s="43" t="s">
        <v>86</v>
      </c>
      <c r="D332" s="43">
        <v>1</v>
      </c>
      <c r="E332" s="35"/>
      <c r="F332" s="26"/>
    </row>
    <row r="333" spans="1:6" ht="58.2" customHeight="1" x14ac:dyDescent="0.25">
      <c r="A333" s="43">
        <v>23.800000000000011</v>
      </c>
      <c r="B333" s="44" t="s">
        <v>512</v>
      </c>
      <c r="C333" s="43" t="s">
        <v>86</v>
      </c>
      <c r="D333" s="43">
        <v>1</v>
      </c>
      <c r="E333" s="35"/>
      <c r="F333" s="26"/>
    </row>
    <row r="334" spans="1:6" ht="54" customHeight="1" x14ac:dyDescent="0.25">
      <c r="A334" s="43">
        <v>23.900000000000013</v>
      </c>
      <c r="B334" s="44" t="s">
        <v>146</v>
      </c>
      <c r="C334" s="43" t="s">
        <v>14</v>
      </c>
      <c r="D334" s="43">
        <v>8</v>
      </c>
      <c r="E334" s="35"/>
      <c r="F334" s="26"/>
    </row>
    <row r="335" spans="1:6" ht="87" customHeight="1" x14ac:dyDescent="0.25">
      <c r="A335" s="97" t="s">
        <v>548</v>
      </c>
      <c r="B335" s="44" t="s">
        <v>514</v>
      </c>
      <c r="C335" s="43" t="s">
        <v>86</v>
      </c>
      <c r="D335" s="43">
        <v>1</v>
      </c>
      <c r="E335" s="35"/>
      <c r="F335" s="26"/>
    </row>
    <row r="336" spans="1:6" ht="31.95" customHeight="1" x14ac:dyDescent="0.25">
      <c r="A336" s="23"/>
      <c r="B336" s="24" t="s">
        <v>82</v>
      </c>
      <c r="C336" s="23"/>
      <c r="D336" s="23"/>
      <c r="E336" s="25"/>
      <c r="F336" s="26"/>
    </row>
    <row r="337" spans="1:6" x14ac:dyDescent="0.25">
      <c r="A337" s="23"/>
      <c r="B337" s="24"/>
      <c r="C337" s="23"/>
      <c r="D337" s="23"/>
      <c r="E337" s="25"/>
      <c r="F337" s="26"/>
    </row>
    <row r="338" spans="1:6" ht="26.4" x14ac:dyDescent="0.25">
      <c r="A338" s="66" t="s">
        <v>2</v>
      </c>
      <c r="B338" s="66" t="s">
        <v>11</v>
      </c>
      <c r="C338" s="66" t="s">
        <v>0</v>
      </c>
      <c r="D338" s="66" t="s">
        <v>51</v>
      </c>
      <c r="E338" s="67" t="s">
        <v>24</v>
      </c>
      <c r="F338" s="67" t="s">
        <v>58</v>
      </c>
    </row>
    <row r="339" spans="1:6" ht="29.4" customHeight="1" x14ac:dyDescent="0.25">
      <c r="A339" s="23"/>
      <c r="B339" s="24" t="s">
        <v>41</v>
      </c>
      <c r="C339" s="23"/>
      <c r="D339" s="23"/>
      <c r="E339" s="25"/>
      <c r="F339" s="26"/>
    </row>
    <row r="340" spans="1:6" ht="46.2" customHeight="1" x14ac:dyDescent="0.25">
      <c r="A340" s="55"/>
      <c r="B340" s="56" t="s">
        <v>549</v>
      </c>
      <c r="C340" s="52"/>
      <c r="D340" s="52"/>
      <c r="E340" s="53"/>
      <c r="F340" s="54"/>
    </row>
    <row r="341" spans="1:6" ht="36" customHeight="1" x14ac:dyDescent="0.25">
      <c r="A341" s="36">
        <v>24.1</v>
      </c>
      <c r="B341" s="37" t="s">
        <v>506</v>
      </c>
      <c r="C341" s="23" t="s">
        <v>278</v>
      </c>
      <c r="D341" s="23">
        <v>5</v>
      </c>
      <c r="E341" s="35"/>
      <c r="F341" s="26"/>
    </row>
    <row r="342" spans="1:6" ht="41.4" customHeight="1" x14ac:dyDescent="0.25">
      <c r="A342" s="36">
        <f t="shared" ref="A342:A349" si="10">A341+0.1</f>
        <v>24.200000000000003</v>
      </c>
      <c r="B342" s="37" t="s">
        <v>507</v>
      </c>
      <c r="C342" s="23" t="s">
        <v>14</v>
      </c>
      <c r="D342" s="23">
        <v>4.5</v>
      </c>
      <c r="E342" s="35"/>
      <c r="F342" s="26"/>
    </row>
    <row r="343" spans="1:6" ht="105.6" x14ac:dyDescent="0.25">
      <c r="A343" s="36">
        <f t="shared" si="10"/>
        <v>24.300000000000004</v>
      </c>
      <c r="B343" s="37" t="s">
        <v>508</v>
      </c>
      <c r="C343" s="23" t="s">
        <v>86</v>
      </c>
      <c r="D343" s="23">
        <v>1</v>
      </c>
      <c r="E343" s="35"/>
      <c r="F343" s="26"/>
    </row>
    <row r="344" spans="1:6" ht="74.400000000000006" customHeight="1" x14ac:dyDescent="0.25">
      <c r="A344" s="36">
        <f t="shared" si="10"/>
        <v>24.400000000000006</v>
      </c>
      <c r="B344" s="37" t="s">
        <v>509</v>
      </c>
      <c r="C344" s="23" t="s">
        <v>86</v>
      </c>
      <c r="D344" s="23">
        <v>2</v>
      </c>
      <c r="E344" s="35"/>
      <c r="F344" s="26"/>
    </row>
    <row r="345" spans="1:6" ht="51" customHeight="1" x14ac:dyDescent="0.25">
      <c r="A345" s="229">
        <f t="shared" si="10"/>
        <v>24.500000000000007</v>
      </c>
      <c r="B345" s="227" t="s">
        <v>1031</v>
      </c>
      <c r="C345" s="216" t="s">
        <v>86</v>
      </c>
      <c r="D345" s="216">
        <v>2</v>
      </c>
      <c r="E345" s="218"/>
      <c r="F345" s="219"/>
    </row>
    <row r="346" spans="1:6" ht="46.95" customHeight="1" x14ac:dyDescent="0.25">
      <c r="A346" s="23">
        <f t="shared" si="10"/>
        <v>24.600000000000009</v>
      </c>
      <c r="B346" s="37" t="s">
        <v>510</v>
      </c>
      <c r="C346" s="23" t="s">
        <v>86</v>
      </c>
      <c r="D346" s="23">
        <v>1</v>
      </c>
      <c r="E346" s="35"/>
      <c r="F346" s="26"/>
    </row>
    <row r="347" spans="1:6" ht="48.6" customHeight="1" x14ac:dyDescent="0.25">
      <c r="A347" s="23">
        <f t="shared" si="10"/>
        <v>24.70000000000001</v>
      </c>
      <c r="B347" s="37" t="s">
        <v>511</v>
      </c>
      <c r="C347" s="23" t="s">
        <v>86</v>
      </c>
      <c r="D347" s="23">
        <v>1</v>
      </c>
      <c r="E347" s="35"/>
      <c r="F347" s="26"/>
    </row>
    <row r="348" spans="1:6" ht="54.6" customHeight="1" x14ac:dyDescent="0.25">
      <c r="A348" s="23">
        <f t="shared" si="10"/>
        <v>24.800000000000011</v>
      </c>
      <c r="B348" s="37" t="s">
        <v>512</v>
      </c>
      <c r="C348" s="23" t="s">
        <v>86</v>
      </c>
      <c r="D348" s="23">
        <v>1</v>
      </c>
      <c r="E348" s="25"/>
      <c r="F348" s="41"/>
    </row>
    <row r="349" spans="1:6" ht="48" customHeight="1" x14ac:dyDescent="0.25">
      <c r="A349" s="23">
        <f t="shared" si="10"/>
        <v>24.900000000000013</v>
      </c>
      <c r="B349" s="37" t="s">
        <v>146</v>
      </c>
      <c r="C349" s="23" t="s">
        <v>14</v>
      </c>
      <c r="D349" s="23">
        <v>8</v>
      </c>
      <c r="E349" s="25"/>
      <c r="F349" s="41"/>
    </row>
    <row r="350" spans="1:6" ht="76.2" customHeight="1" x14ac:dyDescent="0.25">
      <c r="A350" s="93" t="s">
        <v>550</v>
      </c>
      <c r="B350" s="37" t="s">
        <v>514</v>
      </c>
      <c r="C350" s="23" t="s">
        <v>86</v>
      </c>
      <c r="D350" s="23">
        <v>1</v>
      </c>
      <c r="E350" s="25"/>
      <c r="F350" s="41"/>
    </row>
    <row r="351" spans="1:6" ht="31.2" customHeight="1" x14ac:dyDescent="0.25">
      <c r="A351" s="12"/>
      <c r="B351" s="24" t="s">
        <v>82</v>
      </c>
      <c r="C351" s="23"/>
      <c r="D351" s="23"/>
      <c r="E351" s="25"/>
      <c r="F351" s="17"/>
    </row>
    <row r="352" spans="1:6" x14ac:dyDescent="0.25">
      <c r="A352" s="283" t="s">
        <v>33</v>
      </c>
      <c r="B352" s="241"/>
      <c r="C352" s="241"/>
      <c r="D352" s="241"/>
      <c r="E352" s="241"/>
      <c r="F352" s="241"/>
    </row>
    <row r="353" spans="1:6" x14ac:dyDescent="0.25">
      <c r="A353" s="12"/>
      <c r="B353" s="24"/>
      <c r="C353" s="12"/>
      <c r="D353" s="12"/>
      <c r="E353" s="31"/>
      <c r="F353" s="15"/>
    </row>
    <row r="354" spans="1:6" ht="26.4" x14ac:dyDescent="0.25">
      <c r="A354" s="66" t="s">
        <v>2</v>
      </c>
      <c r="B354" s="66" t="s">
        <v>11</v>
      </c>
      <c r="C354" s="66" t="s">
        <v>0</v>
      </c>
      <c r="D354" s="66" t="s">
        <v>51</v>
      </c>
      <c r="E354" s="67" t="s">
        <v>24</v>
      </c>
      <c r="F354" s="67" t="s">
        <v>58</v>
      </c>
    </row>
    <row r="355" spans="1:6" ht="28.95" customHeight="1" x14ac:dyDescent="0.25">
      <c r="A355" s="23"/>
      <c r="B355" s="24" t="s">
        <v>41</v>
      </c>
      <c r="C355" s="23"/>
      <c r="D355" s="23"/>
      <c r="E355" s="25"/>
      <c r="F355" s="26"/>
    </row>
    <row r="356" spans="1:6" ht="45" customHeight="1" x14ac:dyDescent="0.25">
      <c r="A356" s="55"/>
      <c r="B356" s="56" t="s">
        <v>551</v>
      </c>
      <c r="C356" s="52"/>
      <c r="D356" s="52"/>
      <c r="E356" s="53"/>
      <c r="F356" s="54"/>
    </row>
    <row r="357" spans="1:6" ht="36.6" customHeight="1" x14ac:dyDescent="0.25">
      <c r="A357" s="36">
        <v>251</v>
      </c>
      <c r="B357" s="37" t="s">
        <v>506</v>
      </c>
      <c r="C357" s="23" t="s">
        <v>278</v>
      </c>
      <c r="D357" s="23">
        <v>5</v>
      </c>
      <c r="E357" s="35"/>
      <c r="F357" s="26"/>
    </row>
    <row r="358" spans="1:6" ht="37.950000000000003" customHeight="1" x14ac:dyDescent="0.25">
      <c r="A358" s="36">
        <f t="shared" ref="A358:A365" si="11">A357+0.1</f>
        <v>251.1</v>
      </c>
      <c r="B358" s="37" t="s">
        <v>507</v>
      </c>
      <c r="C358" s="23" t="s">
        <v>14</v>
      </c>
      <c r="D358" s="23">
        <v>4.5</v>
      </c>
      <c r="E358" s="35"/>
      <c r="F358" s="26"/>
    </row>
    <row r="359" spans="1:6" ht="105.6" x14ac:dyDescent="0.25">
      <c r="A359" s="36">
        <f t="shared" si="11"/>
        <v>251.2</v>
      </c>
      <c r="B359" s="37" t="s">
        <v>508</v>
      </c>
      <c r="C359" s="23" t="s">
        <v>86</v>
      </c>
      <c r="D359" s="23">
        <v>1</v>
      </c>
      <c r="E359" s="25"/>
      <c r="F359" s="41"/>
    </row>
    <row r="360" spans="1:6" ht="71.400000000000006" customHeight="1" x14ac:dyDescent="0.25">
      <c r="A360" s="36">
        <f t="shared" si="11"/>
        <v>251.29999999999998</v>
      </c>
      <c r="B360" s="37" t="s">
        <v>509</v>
      </c>
      <c r="C360" s="23" t="s">
        <v>86</v>
      </c>
      <c r="D360" s="23">
        <v>2</v>
      </c>
      <c r="E360" s="25"/>
      <c r="F360" s="41"/>
    </row>
    <row r="361" spans="1:6" ht="51" customHeight="1" x14ac:dyDescent="0.25">
      <c r="A361" s="229">
        <f t="shared" si="11"/>
        <v>251.39999999999998</v>
      </c>
      <c r="B361" s="227" t="s">
        <v>1031</v>
      </c>
      <c r="C361" s="216" t="s">
        <v>86</v>
      </c>
      <c r="D361" s="216">
        <v>2</v>
      </c>
      <c r="E361" s="221"/>
      <c r="F361" s="222"/>
    </row>
    <row r="362" spans="1:6" ht="48.6" customHeight="1" x14ac:dyDescent="0.25">
      <c r="A362" s="23">
        <f t="shared" si="11"/>
        <v>251.49999999999997</v>
      </c>
      <c r="B362" s="37" t="s">
        <v>510</v>
      </c>
      <c r="C362" s="23" t="s">
        <v>86</v>
      </c>
      <c r="D362" s="23">
        <v>1</v>
      </c>
      <c r="E362" s="25"/>
      <c r="F362" s="41"/>
    </row>
    <row r="363" spans="1:6" ht="49.2" customHeight="1" x14ac:dyDescent="0.25">
      <c r="A363" s="23">
        <f t="shared" si="11"/>
        <v>251.59999999999997</v>
      </c>
      <c r="B363" s="37" t="s">
        <v>511</v>
      </c>
      <c r="C363" s="23" t="s">
        <v>86</v>
      </c>
      <c r="D363" s="23">
        <v>1</v>
      </c>
      <c r="E363" s="25"/>
      <c r="F363" s="41"/>
    </row>
    <row r="364" spans="1:6" ht="52.95" customHeight="1" x14ac:dyDescent="0.25">
      <c r="A364" s="23">
        <f t="shared" si="11"/>
        <v>251.69999999999996</v>
      </c>
      <c r="B364" s="37" t="s">
        <v>512</v>
      </c>
      <c r="C364" s="23" t="s">
        <v>86</v>
      </c>
      <c r="D364" s="23">
        <v>1</v>
      </c>
      <c r="E364" s="25"/>
      <c r="F364" s="41"/>
    </row>
    <row r="365" spans="1:6" ht="39.6" x14ac:dyDescent="0.25">
      <c r="A365" s="23">
        <f t="shared" si="11"/>
        <v>251.79999999999995</v>
      </c>
      <c r="B365" s="37" t="s">
        <v>146</v>
      </c>
      <c r="C365" s="23" t="s">
        <v>14</v>
      </c>
      <c r="D365" s="23">
        <v>8</v>
      </c>
      <c r="E365" s="25"/>
      <c r="F365" s="41"/>
    </row>
    <row r="366" spans="1:6" ht="76.2" customHeight="1" x14ac:dyDescent="0.25">
      <c r="A366" s="93" t="s">
        <v>552</v>
      </c>
      <c r="B366" s="37" t="s">
        <v>514</v>
      </c>
      <c r="C366" s="23" t="s">
        <v>86</v>
      </c>
      <c r="D366" s="23">
        <v>1</v>
      </c>
      <c r="E366" s="25"/>
      <c r="F366" s="41"/>
    </row>
    <row r="367" spans="1:6" ht="27.6" customHeight="1" x14ac:dyDescent="0.25">
      <c r="A367" s="12"/>
      <c r="B367" s="24" t="s">
        <v>798</v>
      </c>
      <c r="C367" s="23"/>
      <c r="D367" s="23"/>
      <c r="E367" s="25"/>
      <c r="F367" s="17"/>
    </row>
    <row r="368" spans="1:6" x14ac:dyDescent="0.25">
      <c r="A368" s="283" t="s">
        <v>64</v>
      </c>
      <c r="B368" s="241"/>
      <c r="C368" s="241"/>
      <c r="D368" s="241"/>
      <c r="E368" s="241"/>
      <c r="F368" s="241"/>
    </row>
    <row r="369" spans="1:6" x14ac:dyDescent="0.25">
      <c r="A369" s="12"/>
      <c r="B369" s="24"/>
      <c r="C369" s="12"/>
      <c r="D369" s="12"/>
      <c r="E369" s="31"/>
      <c r="F369" s="15"/>
    </row>
    <row r="370" spans="1:6" ht="26.4" x14ac:dyDescent="0.25">
      <c r="A370" s="66" t="s">
        <v>2</v>
      </c>
      <c r="B370" s="66" t="s">
        <v>11</v>
      </c>
      <c r="C370" s="66" t="s">
        <v>0</v>
      </c>
      <c r="D370" s="66" t="s">
        <v>51</v>
      </c>
      <c r="E370" s="67" t="s">
        <v>24</v>
      </c>
      <c r="F370" s="67" t="s">
        <v>58</v>
      </c>
    </row>
    <row r="371" spans="1:6" ht="31.2" customHeight="1" x14ac:dyDescent="0.25">
      <c r="A371" s="23"/>
      <c r="B371" s="24" t="s">
        <v>41</v>
      </c>
      <c r="C371" s="23"/>
      <c r="D371" s="23"/>
      <c r="E371" s="25"/>
      <c r="F371" s="26"/>
    </row>
    <row r="372" spans="1:6" ht="45.6" customHeight="1" x14ac:dyDescent="0.25">
      <c r="A372" s="55"/>
      <c r="B372" s="56" t="s">
        <v>553</v>
      </c>
      <c r="C372" s="52"/>
      <c r="D372" s="52"/>
      <c r="E372" s="53"/>
      <c r="F372" s="54"/>
    </row>
    <row r="373" spans="1:6" ht="34.950000000000003" customHeight="1" x14ac:dyDescent="0.25">
      <c r="A373" s="36">
        <v>26.1</v>
      </c>
      <c r="B373" s="37" t="s">
        <v>506</v>
      </c>
      <c r="C373" s="23" t="s">
        <v>278</v>
      </c>
      <c r="D373" s="23">
        <v>5</v>
      </c>
      <c r="E373" s="35"/>
      <c r="F373" s="26"/>
    </row>
    <row r="374" spans="1:6" ht="37.950000000000003" customHeight="1" x14ac:dyDescent="0.25">
      <c r="A374" s="36">
        <f t="shared" ref="A374:A381" si="12">A373+0.1</f>
        <v>26.200000000000003</v>
      </c>
      <c r="B374" s="37" t="s">
        <v>507</v>
      </c>
      <c r="C374" s="23" t="s">
        <v>14</v>
      </c>
      <c r="D374" s="23">
        <v>4.5</v>
      </c>
      <c r="E374" s="35"/>
      <c r="F374" s="26"/>
    </row>
    <row r="375" spans="1:6" ht="105.6" x14ac:dyDescent="0.25">
      <c r="A375" s="36">
        <f t="shared" si="12"/>
        <v>26.300000000000004</v>
      </c>
      <c r="B375" s="37" t="s">
        <v>508</v>
      </c>
      <c r="C375" s="23" t="s">
        <v>86</v>
      </c>
      <c r="D375" s="23">
        <v>1</v>
      </c>
      <c r="E375" s="25"/>
      <c r="F375" s="41"/>
    </row>
    <row r="376" spans="1:6" ht="76.2" customHeight="1" x14ac:dyDescent="0.25">
      <c r="A376" s="36">
        <f t="shared" si="12"/>
        <v>26.400000000000006</v>
      </c>
      <c r="B376" s="37" t="s">
        <v>509</v>
      </c>
      <c r="C376" s="23" t="s">
        <v>86</v>
      </c>
      <c r="D376" s="23">
        <v>2</v>
      </c>
      <c r="E376" s="25"/>
      <c r="F376" s="41"/>
    </row>
    <row r="377" spans="1:6" ht="51" customHeight="1" x14ac:dyDescent="0.25">
      <c r="A377" s="229">
        <f t="shared" si="12"/>
        <v>26.500000000000007</v>
      </c>
      <c r="B377" s="227" t="s">
        <v>1031</v>
      </c>
      <c r="C377" s="216" t="s">
        <v>86</v>
      </c>
      <c r="D377" s="216">
        <v>2</v>
      </c>
      <c r="E377" s="221"/>
      <c r="F377" s="222"/>
    </row>
    <row r="378" spans="1:6" ht="52.2" customHeight="1" x14ac:dyDescent="0.25">
      <c r="A378" s="23">
        <f t="shared" si="12"/>
        <v>26.600000000000009</v>
      </c>
      <c r="B378" s="37" t="s">
        <v>510</v>
      </c>
      <c r="C378" s="23" t="s">
        <v>86</v>
      </c>
      <c r="D378" s="23">
        <v>1</v>
      </c>
      <c r="E378" s="25"/>
      <c r="F378" s="41"/>
    </row>
    <row r="379" spans="1:6" ht="52.2" customHeight="1" x14ac:dyDescent="0.25">
      <c r="A379" s="23">
        <f t="shared" si="12"/>
        <v>26.70000000000001</v>
      </c>
      <c r="B379" s="37" t="s">
        <v>511</v>
      </c>
      <c r="C379" s="23" t="s">
        <v>86</v>
      </c>
      <c r="D379" s="23">
        <v>1</v>
      </c>
      <c r="E379" s="25"/>
      <c r="F379" s="41"/>
    </row>
    <row r="380" spans="1:6" ht="48" customHeight="1" x14ac:dyDescent="0.25">
      <c r="A380" s="23">
        <f t="shared" si="12"/>
        <v>26.800000000000011</v>
      </c>
      <c r="B380" s="37" t="s">
        <v>512</v>
      </c>
      <c r="C380" s="23" t="s">
        <v>86</v>
      </c>
      <c r="D380" s="23">
        <v>1</v>
      </c>
      <c r="E380" s="25"/>
      <c r="F380" s="41"/>
    </row>
    <row r="381" spans="1:6" ht="48.6" customHeight="1" x14ac:dyDescent="0.25">
      <c r="A381" s="23">
        <f t="shared" si="12"/>
        <v>26.900000000000013</v>
      </c>
      <c r="B381" s="37" t="s">
        <v>146</v>
      </c>
      <c r="C381" s="23" t="s">
        <v>14</v>
      </c>
      <c r="D381" s="23">
        <v>8</v>
      </c>
      <c r="E381" s="25"/>
      <c r="F381" s="41"/>
    </row>
    <row r="382" spans="1:6" ht="70.95" customHeight="1" x14ac:dyDescent="0.25">
      <c r="A382" s="93" t="s">
        <v>554</v>
      </c>
      <c r="B382" s="37" t="s">
        <v>514</v>
      </c>
      <c r="C382" s="23" t="s">
        <v>86</v>
      </c>
      <c r="D382" s="23">
        <v>1</v>
      </c>
      <c r="E382" s="25"/>
      <c r="F382" s="41"/>
    </row>
    <row r="383" spans="1:6" ht="30.6" customHeight="1" x14ac:dyDescent="0.25">
      <c r="A383" s="12"/>
      <c r="B383" s="24" t="s">
        <v>798</v>
      </c>
      <c r="C383" s="23"/>
      <c r="D383" s="23"/>
      <c r="E383" s="25"/>
      <c r="F383" s="17"/>
    </row>
    <row r="384" spans="1:6" x14ac:dyDescent="0.25">
      <c r="A384" s="283" t="s">
        <v>64</v>
      </c>
      <c r="B384" s="241"/>
      <c r="C384" s="241"/>
      <c r="D384" s="241"/>
      <c r="E384" s="241"/>
      <c r="F384" s="241"/>
    </row>
    <row r="385" spans="1:6" x14ac:dyDescent="0.25">
      <c r="A385" s="12" t="str">
        <f>IF(B385="","","SERIES:")</f>
        <v/>
      </c>
      <c r="B385" s="240"/>
      <c r="C385" s="240"/>
      <c r="D385" s="240"/>
      <c r="E385" s="240"/>
      <c r="F385" s="240"/>
    </row>
    <row r="386" spans="1:6" ht="26.4" x14ac:dyDescent="0.25">
      <c r="A386" s="66" t="s">
        <v>2</v>
      </c>
      <c r="B386" s="66" t="s">
        <v>11</v>
      </c>
      <c r="C386" s="66" t="s">
        <v>0</v>
      </c>
      <c r="D386" s="66" t="s">
        <v>51</v>
      </c>
      <c r="E386" s="67" t="s">
        <v>24</v>
      </c>
      <c r="F386" s="67" t="s">
        <v>58</v>
      </c>
    </row>
    <row r="387" spans="1:6" ht="25.2" customHeight="1" x14ac:dyDescent="0.25">
      <c r="A387" s="23"/>
      <c r="B387" s="24" t="s">
        <v>41</v>
      </c>
      <c r="C387" s="23"/>
      <c r="D387" s="23"/>
      <c r="E387" s="25"/>
      <c r="F387" s="26"/>
    </row>
    <row r="388" spans="1:6" ht="45" customHeight="1" x14ac:dyDescent="0.25">
      <c r="A388" s="55"/>
      <c r="B388" s="56" t="s">
        <v>555</v>
      </c>
      <c r="C388" s="52"/>
      <c r="D388" s="52"/>
      <c r="E388" s="53"/>
      <c r="F388" s="54"/>
    </row>
    <row r="389" spans="1:6" ht="34.200000000000003" customHeight="1" x14ac:dyDescent="0.25">
      <c r="A389" s="36">
        <v>27.1</v>
      </c>
      <c r="B389" s="37" t="s">
        <v>506</v>
      </c>
      <c r="C389" s="23" t="s">
        <v>278</v>
      </c>
      <c r="D389" s="23">
        <v>5</v>
      </c>
      <c r="E389" s="35"/>
      <c r="F389" s="26"/>
    </row>
    <row r="390" spans="1:6" ht="39" customHeight="1" x14ac:dyDescent="0.25">
      <c r="A390" s="36">
        <f t="shared" ref="A390:A397" si="13">A389+0.1</f>
        <v>27.200000000000003</v>
      </c>
      <c r="B390" s="37" t="s">
        <v>507</v>
      </c>
      <c r="C390" s="23" t="s">
        <v>14</v>
      </c>
      <c r="D390" s="23">
        <v>4.5</v>
      </c>
      <c r="E390" s="35"/>
      <c r="F390" s="26"/>
    </row>
    <row r="391" spans="1:6" ht="105.6" x14ac:dyDescent="0.25">
      <c r="A391" s="36">
        <f t="shared" si="13"/>
        <v>27.300000000000004</v>
      </c>
      <c r="B391" s="37" t="s">
        <v>508</v>
      </c>
      <c r="C391" s="23" t="s">
        <v>86</v>
      </c>
      <c r="D391" s="23">
        <v>1</v>
      </c>
      <c r="E391" s="25"/>
      <c r="F391" s="41"/>
    </row>
    <row r="392" spans="1:6" ht="73.2" customHeight="1" x14ac:dyDescent="0.25">
      <c r="A392" s="36">
        <f t="shared" si="13"/>
        <v>27.400000000000006</v>
      </c>
      <c r="B392" s="37" t="s">
        <v>509</v>
      </c>
      <c r="C392" s="23" t="s">
        <v>86</v>
      </c>
      <c r="D392" s="23">
        <v>2</v>
      </c>
      <c r="E392" s="25"/>
      <c r="F392" s="41"/>
    </row>
    <row r="393" spans="1:6" ht="52.5" customHeight="1" x14ac:dyDescent="0.25">
      <c r="A393" s="229">
        <f t="shared" si="13"/>
        <v>27.500000000000007</v>
      </c>
      <c r="B393" s="227" t="s">
        <v>1031</v>
      </c>
      <c r="C393" s="216" t="s">
        <v>86</v>
      </c>
      <c r="D393" s="216">
        <v>2</v>
      </c>
      <c r="E393" s="221"/>
      <c r="F393" s="222"/>
    </row>
    <row r="394" spans="1:6" ht="50.4" customHeight="1" x14ac:dyDescent="0.25">
      <c r="A394" s="23">
        <f t="shared" si="13"/>
        <v>27.600000000000009</v>
      </c>
      <c r="B394" s="37" t="s">
        <v>510</v>
      </c>
      <c r="C394" s="23" t="s">
        <v>86</v>
      </c>
      <c r="D394" s="23">
        <v>1</v>
      </c>
      <c r="E394" s="25"/>
      <c r="F394" s="41"/>
    </row>
    <row r="395" spans="1:6" ht="51.6" customHeight="1" x14ac:dyDescent="0.25">
      <c r="A395" s="23">
        <f t="shared" si="13"/>
        <v>27.70000000000001</v>
      </c>
      <c r="B395" s="37" t="s">
        <v>511</v>
      </c>
      <c r="C395" s="23" t="s">
        <v>86</v>
      </c>
      <c r="D395" s="23">
        <v>1</v>
      </c>
      <c r="E395" s="25"/>
      <c r="F395" s="41"/>
    </row>
    <row r="396" spans="1:6" ht="55.95" customHeight="1" x14ac:dyDescent="0.25">
      <c r="A396" s="23">
        <f t="shared" si="13"/>
        <v>27.800000000000011</v>
      </c>
      <c r="B396" s="37" t="s">
        <v>512</v>
      </c>
      <c r="C396" s="23" t="s">
        <v>86</v>
      </c>
      <c r="D396" s="23">
        <v>1</v>
      </c>
      <c r="E396" s="25"/>
      <c r="F396" s="41"/>
    </row>
    <row r="397" spans="1:6" ht="49.95" customHeight="1" x14ac:dyDescent="0.25">
      <c r="A397" s="23">
        <f t="shared" si="13"/>
        <v>27.900000000000013</v>
      </c>
      <c r="B397" s="37" t="s">
        <v>146</v>
      </c>
      <c r="C397" s="23" t="s">
        <v>14</v>
      </c>
      <c r="D397" s="23">
        <v>8</v>
      </c>
      <c r="E397" s="25"/>
      <c r="F397" s="41"/>
    </row>
    <row r="398" spans="1:6" ht="75" customHeight="1" x14ac:dyDescent="0.25">
      <c r="A398" s="93" t="s">
        <v>556</v>
      </c>
      <c r="B398" s="37" t="s">
        <v>514</v>
      </c>
      <c r="C398" s="23" t="s">
        <v>86</v>
      </c>
      <c r="D398" s="23">
        <v>1</v>
      </c>
      <c r="E398" s="25"/>
      <c r="F398" s="41"/>
    </row>
    <row r="399" spans="1:6" ht="33" customHeight="1" x14ac:dyDescent="0.25">
      <c r="A399" s="12"/>
      <c r="B399" s="24" t="s">
        <v>1007</v>
      </c>
      <c r="C399" s="23"/>
      <c r="D399" s="23"/>
      <c r="E399" s="25"/>
      <c r="F399" s="17"/>
    </row>
    <row r="400" spans="1:6" x14ac:dyDescent="0.25">
      <c r="A400" s="283" t="s">
        <v>64</v>
      </c>
      <c r="B400" s="241"/>
      <c r="C400" s="241"/>
      <c r="D400" s="241"/>
      <c r="E400" s="241"/>
      <c r="F400" s="241"/>
    </row>
    <row r="401" spans="1:6" x14ac:dyDescent="0.25">
      <c r="A401" s="12"/>
      <c r="B401" s="24"/>
      <c r="C401" s="12"/>
      <c r="D401" s="12"/>
      <c r="E401" s="31"/>
      <c r="F401" s="15"/>
    </row>
    <row r="402" spans="1:6" ht="26.4" x14ac:dyDescent="0.25">
      <c r="A402" s="66" t="s">
        <v>2</v>
      </c>
      <c r="B402" s="66" t="s">
        <v>11</v>
      </c>
      <c r="C402" s="66" t="s">
        <v>0</v>
      </c>
      <c r="D402" s="66" t="s">
        <v>51</v>
      </c>
      <c r="E402" s="67" t="s">
        <v>24</v>
      </c>
      <c r="F402" s="67" t="s">
        <v>58</v>
      </c>
    </row>
    <row r="403" spans="1:6" ht="24.6" customHeight="1" x14ac:dyDescent="0.25">
      <c r="A403" s="23"/>
      <c r="B403" s="24" t="s">
        <v>41</v>
      </c>
      <c r="C403" s="23"/>
      <c r="D403" s="23"/>
      <c r="E403" s="25"/>
      <c r="F403" s="26"/>
    </row>
    <row r="404" spans="1:6" ht="49.2" customHeight="1" x14ac:dyDescent="0.25">
      <c r="A404" s="55"/>
      <c r="B404" s="56" t="s">
        <v>557</v>
      </c>
      <c r="C404" s="52"/>
      <c r="D404" s="52"/>
      <c r="E404" s="53"/>
      <c r="F404" s="54"/>
    </row>
    <row r="405" spans="1:6" ht="37.200000000000003" customHeight="1" x14ac:dyDescent="0.25">
      <c r="A405" s="36">
        <v>28.1</v>
      </c>
      <c r="B405" s="37" t="s">
        <v>506</v>
      </c>
      <c r="C405" s="23" t="s">
        <v>278</v>
      </c>
      <c r="D405" s="23">
        <v>5</v>
      </c>
      <c r="E405" s="35"/>
      <c r="F405" s="26"/>
    </row>
    <row r="406" spans="1:6" ht="42" customHeight="1" x14ac:dyDescent="0.25">
      <c r="A406" s="36">
        <f t="shared" ref="A406:A413" si="14">A405+0.1</f>
        <v>28.200000000000003</v>
      </c>
      <c r="B406" s="37" t="s">
        <v>507</v>
      </c>
      <c r="C406" s="23" t="s">
        <v>14</v>
      </c>
      <c r="D406" s="23">
        <v>4.5</v>
      </c>
      <c r="E406" s="35"/>
      <c r="F406" s="26"/>
    </row>
    <row r="407" spans="1:6" ht="105.6" x14ac:dyDescent="0.25">
      <c r="A407" s="36">
        <f t="shared" si="14"/>
        <v>28.300000000000004</v>
      </c>
      <c r="B407" s="37" t="s">
        <v>508</v>
      </c>
      <c r="C407" s="23" t="s">
        <v>86</v>
      </c>
      <c r="D407" s="23">
        <v>1</v>
      </c>
      <c r="E407" s="25"/>
      <c r="F407" s="41"/>
    </row>
    <row r="408" spans="1:6" ht="81" customHeight="1" x14ac:dyDescent="0.25">
      <c r="A408" s="36">
        <f t="shared" si="14"/>
        <v>28.400000000000006</v>
      </c>
      <c r="B408" s="37" t="s">
        <v>509</v>
      </c>
      <c r="C408" s="23" t="s">
        <v>86</v>
      </c>
      <c r="D408" s="23">
        <v>2</v>
      </c>
      <c r="E408" s="25"/>
      <c r="F408" s="41"/>
    </row>
    <row r="409" spans="1:6" ht="51.6" customHeight="1" x14ac:dyDescent="0.25">
      <c r="A409" s="229">
        <f t="shared" si="14"/>
        <v>28.500000000000007</v>
      </c>
      <c r="B409" s="227" t="s">
        <v>1037</v>
      </c>
      <c r="C409" s="216" t="s">
        <v>86</v>
      </c>
      <c r="D409" s="216">
        <v>2</v>
      </c>
      <c r="E409" s="221"/>
      <c r="F409" s="222"/>
    </row>
    <row r="410" spans="1:6" ht="52.2" customHeight="1" x14ac:dyDescent="0.25">
      <c r="A410" s="23">
        <f t="shared" si="14"/>
        <v>28.600000000000009</v>
      </c>
      <c r="B410" s="37" t="s">
        <v>510</v>
      </c>
      <c r="C410" s="23" t="s">
        <v>86</v>
      </c>
      <c r="D410" s="23">
        <v>1</v>
      </c>
      <c r="E410" s="25"/>
      <c r="F410" s="41"/>
    </row>
    <row r="411" spans="1:6" ht="54.6" customHeight="1" x14ac:dyDescent="0.25">
      <c r="A411" s="23">
        <f t="shared" si="14"/>
        <v>28.70000000000001</v>
      </c>
      <c r="B411" s="37" t="s">
        <v>511</v>
      </c>
      <c r="C411" s="23" t="s">
        <v>86</v>
      </c>
      <c r="D411" s="23">
        <v>1</v>
      </c>
      <c r="E411" s="25"/>
      <c r="F411" s="41"/>
    </row>
    <row r="412" spans="1:6" ht="49.95" customHeight="1" x14ac:dyDescent="0.25">
      <c r="A412" s="23">
        <f t="shared" si="14"/>
        <v>28.800000000000011</v>
      </c>
      <c r="B412" s="37" t="s">
        <v>512</v>
      </c>
      <c r="C412" s="23" t="s">
        <v>86</v>
      </c>
      <c r="D412" s="23">
        <v>1</v>
      </c>
      <c r="E412" s="25"/>
      <c r="F412" s="41"/>
    </row>
    <row r="413" spans="1:6" ht="48.6" customHeight="1" x14ac:dyDescent="0.25">
      <c r="A413" s="23">
        <f t="shared" si="14"/>
        <v>28.900000000000013</v>
      </c>
      <c r="B413" s="37" t="s">
        <v>146</v>
      </c>
      <c r="C413" s="23" t="s">
        <v>14</v>
      </c>
      <c r="D413" s="23">
        <v>8</v>
      </c>
      <c r="E413" s="25"/>
      <c r="F413" s="41"/>
    </row>
    <row r="414" spans="1:6" ht="70.95" customHeight="1" x14ac:dyDescent="0.25">
      <c r="A414" s="93" t="s">
        <v>558</v>
      </c>
      <c r="B414" s="37" t="s">
        <v>514</v>
      </c>
      <c r="C414" s="23" t="s">
        <v>86</v>
      </c>
      <c r="D414" s="23">
        <v>1</v>
      </c>
      <c r="E414" s="25"/>
      <c r="F414" s="41"/>
    </row>
    <row r="415" spans="1:6" ht="29.4" customHeight="1" x14ac:dyDescent="0.25">
      <c r="A415" s="12"/>
      <c r="B415" s="24" t="s">
        <v>798</v>
      </c>
      <c r="C415" s="23"/>
      <c r="D415" s="23"/>
      <c r="E415" s="25"/>
      <c r="F415" s="17"/>
    </row>
    <row r="416" spans="1:6" x14ac:dyDescent="0.25">
      <c r="A416" s="283" t="s">
        <v>64</v>
      </c>
      <c r="B416" s="241"/>
      <c r="C416" s="241"/>
      <c r="D416" s="241"/>
      <c r="E416" s="241"/>
      <c r="F416" s="241"/>
    </row>
    <row r="417" spans="1:6" x14ac:dyDescent="0.25">
      <c r="A417" s="12" t="str">
        <f>IF(B417="","","SERIES:")</f>
        <v/>
      </c>
      <c r="B417" s="240"/>
      <c r="C417" s="240"/>
      <c r="D417" s="240"/>
      <c r="E417" s="240"/>
      <c r="F417" s="240"/>
    </row>
    <row r="418" spans="1:6" ht="26.4" x14ac:dyDescent="0.25">
      <c r="A418" s="66" t="s">
        <v>2</v>
      </c>
      <c r="B418" s="66" t="s">
        <v>11</v>
      </c>
      <c r="C418" s="66" t="s">
        <v>0</v>
      </c>
      <c r="D418" s="66" t="s">
        <v>51</v>
      </c>
      <c r="E418" s="67" t="s">
        <v>24</v>
      </c>
      <c r="F418" s="67" t="s">
        <v>58</v>
      </c>
    </row>
    <row r="419" spans="1:6" ht="24" customHeight="1" x14ac:dyDescent="0.25">
      <c r="A419" s="23"/>
      <c r="B419" s="24" t="s">
        <v>41</v>
      </c>
      <c r="C419" s="23"/>
      <c r="D419" s="23"/>
      <c r="E419" s="25"/>
      <c r="F419" s="26"/>
    </row>
    <row r="420" spans="1:6" ht="52.2" customHeight="1" x14ac:dyDescent="0.25">
      <c r="A420" s="55"/>
      <c r="B420" s="56" t="s">
        <v>559</v>
      </c>
      <c r="C420" s="52"/>
      <c r="D420" s="52"/>
      <c r="E420" s="53"/>
      <c r="F420" s="54"/>
    </row>
    <row r="421" spans="1:6" ht="36" customHeight="1" x14ac:dyDescent="0.25">
      <c r="A421" s="36">
        <v>29.1</v>
      </c>
      <c r="B421" s="37" t="s">
        <v>506</v>
      </c>
      <c r="C421" s="23" t="s">
        <v>278</v>
      </c>
      <c r="D421" s="23">
        <v>5</v>
      </c>
      <c r="E421" s="35"/>
      <c r="F421" s="26"/>
    </row>
    <row r="422" spans="1:6" ht="37.950000000000003" customHeight="1" x14ac:dyDescent="0.25">
      <c r="A422" s="36">
        <f t="shared" ref="A422:A429" si="15">A421+0.1</f>
        <v>29.200000000000003</v>
      </c>
      <c r="B422" s="37" t="s">
        <v>507</v>
      </c>
      <c r="C422" s="23" t="s">
        <v>14</v>
      </c>
      <c r="D422" s="23">
        <v>4.5</v>
      </c>
      <c r="E422" s="35"/>
      <c r="F422" s="26"/>
    </row>
    <row r="423" spans="1:6" ht="105.6" x14ac:dyDescent="0.25">
      <c r="A423" s="36">
        <f t="shared" si="15"/>
        <v>29.300000000000004</v>
      </c>
      <c r="B423" s="37" t="s">
        <v>508</v>
      </c>
      <c r="C423" s="23" t="s">
        <v>86</v>
      </c>
      <c r="D423" s="23">
        <v>1</v>
      </c>
      <c r="E423" s="25"/>
      <c r="F423" s="41"/>
    </row>
    <row r="424" spans="1:6" ht="75" customHeight="1" x14ac:dyDescent="0.25">
      <c r="A424" s="36">
        <f t="shared" si="15"/>
        <v>29.400000000000006</v>
      </c>
      <c r="B424" s="37" t="s">
        <v>509</v>
      </c>
      <c r="C424" s="23" t="s">
        <v>86</v>
      </c>
      <c r="D424" s="23">
        <v>2</v>
      </c>
      <c r="E424" s="25"/>
      <c r="F424" s="41"/>
    </row>
    <row r="425" spans="1:6" ht="55.2" customHeight="1" x14ac:dyDescent="0.25">
      <c r="A425" s="229">
        <f t="shared" si="15"/>
        <v>29.500000000000007</v>
      </c>
      <c r="B425" s="227" t="s">
        <v>1031</v>
      </c>
      <c r="C425" s="216" t="s">
        <v>86</v>
      </c>
      <c r="D425" s="216">
        <v>2</v>
      </c>
      <c r="E425" s="221"/>
      <c r="F425" s="222"/>
    </row>
    <row r="426" spans="1:6" ht="50.4" customHeight="1" x14ac:dyDescent="0.25">
      <c r="A426" s="23">
        <f t="shared" si="15"/>
        <v>29.600000000000009</v>
      </c>
      <c r="B426" s="37" t="s">
        <v>510</v>
      </c>
      <c r="C426" s="23" t="s">
        <v>86</v>
      </c>
      <c r="D426" s="23">
        <v>1</v>
      </c>
      <c r="E426" s="25"/>
      <c r="F426" s="41"/>
    </row>
    <row r="427" spans="1:6" ht="51.6" customHeight="1" x14ac:dyDescent="0.25">
      <c r="A427" s="23">
        <f t="shared" si="15"/>
        <v>29.70000000000001</v>
      </c>
      <c r="B427" s="37" t="s">
        <v>511</v>
      </c>
      <c r="C427" s="23" t="s">
        <v>86</v>
      </c>
      <c r="D427" s="23">
        <v>1</v>
      </c>
      <c r="E427" s="25"/>
      <c r="F427" s="41"/>
    </row>
    <row r="428" spans="1:6" ht="50.4" customHeight="1" x14ac:dyDescent="0.25">
      <c r="A428" s="23">
        <f t="shared" si="15"/>
        <v>29.800000000000011</v>
      </c>
      <c r="B428" s="37" t="s">
        <v>512</v>
      </c>
      <c r="C428" s="23" t="s">
        <v>86</v>
      </c>
      <c r="D428" s="23">
        <v>1</v>
      </c>
      <c r="E428" s="25"/>
      <c r="F428" s="41"/>
    </row>
    <row r="429" spans="1:6" ht="51" customHeight="1" x14ac:dyDescent="0.25">
      <c r="A429" s="23">
        <f t="shared" si="15"/>
        <v>29.900000000000013</v>
      </c>
      <c r="B429" s="37" t="s">
        <v>146</v>
      </c>
      <c r="C429" s="23" t="s">
        <v>14</v>
      </c>
      <c r="D429" s="23">
        <v>8</v>
      </c>
      <c r="E429" s="25"/>
      <c r="F429" s="41"/>
    </row>
    <row r="430" spans="1:6" ht="75" customHeight="1" x14ac:dyDescent="0.25">
      <c r="A430" s="93" t="s">
        <v>560</v>
      </c>
      <c r="B430" s="37" t="s">
        <v>514</v>
      </c>
      <c r="C430" s="23" t="s">
        <v>86</v>
      </c>
      <c r="D430" s="23">
        <v>1</v>
      </c>
      <c r="E430" s="25"/>
      <c r="F430" s="41"/>
    </row>
    <row r="431" spans="1:6" ht="31.95" customHeight="1" x14ac:dyDescent="0.25">
      <c r="A431" s="12"/>
      <c r="B431" s="24" t="s">
        <v>798</v>
      </c>
      <c r="C431" s="23"/>
      <c r="D431" s="23"/>
      <c r="E431" s="25"/>
      <c r="F431" s="17"/>
    </row>
    <row r="432" spans="1:6" x14ac:dyDescent="0.25">
      <c r="A432" s="283" t="s">
        <v>64</v>
      </c>
      <c r="B432" s="241"/>
      <c r="C432" s="241"/>
      <c r="D432" s="241"/>
      <c r="E432" s="241"/>
      <c r="F432" s="241"/>
    </row>
    <row r="433" spans="1:6" x14ac:dyDescent="0.25">
      <c r="A433" s="12"/>
      <c r="B433" s="24"/>
      <c r="C433" s="12"/>
      <c r="D433" s="12"/>
      <c r="E433" s="31"/>
      <c r="F433" s="15"/>
    </row>
    <row r="434" spans="1:6" ht="26.4" x14ac:dyDescent="0.25">
      <c r="A434" s="66" t="s">
        <v>2</v>
      </c>
      <c r="B434" s="66" t="s">
        <v>11</v>
      </c>
      <c r="C434" s="66" t="s">
        <v>0</v>
      </c>
      <c r="D434" s="66" t="s">
        <v>51</v>
      </c>
      <c r="E434" s="67" t="s">
        <v>24</v>
      </c>
      <c r="F434" s="67" t="s">
        <v>58</v>
      </c>
    </row>
    <row r="435" spans="1:6" ht="28.2" customHeight="1" x14ac:dyDescent="0.25">
      <c r="A435" s="23"/>
      <c r="B435" s="24" t="s">
        <v>41</v>
      </c>
      <c r="C435" s="23"/>
      <c r="D435" s="23"/>
      <c r="E435" s="25"/>
      <c r="F435" s="26"/>
    </row>
    <row r="436" spans="1:6" ht="52.2" customHeight="1" x14ac:dyDescent="0.25">
      <c r="A436" s="55"/>
      <c r="B436" s="56" t="s">
        <v>561</v>
      </c>
      <c r="C436" s="52"/>
      <c r="D436" s="52"/>
      <c r="E436" s="53"/>
      <c r="F436" s="54"/>
    </row>
    <row r="437" spans="1:6" ht="33.6" customHeight="1" x14ac:dyDescent="0.25">
      <c r="A437" s="36">
        <v>30.1</v>
      </c>
      <c r="B437" s="37" t="s">
        <v>506</v>
      </c>
      <c r="C437" s="23" t="s">
        <v>278</v>
      </c>
      <c r="D437" s="23">
        <v>5</v>
      </c>
      <c r="E437" s="35"/>
      <c r="F437" s="26"/>
    </row>
    <row r="438" spans="1:6" ht="39" customHeight="1" x14ac:dyDescent="0.25">
      <c r="A438" s="36">
        <f t="shared" ref="A438:A444" si="16">A437+0.1</f>
        <v>30.200000000000003</v>
      </c>
      <c r="B438" s="37" t="s">
        <v>507</v>
      </c>
      <c r="C438" s="23" t="s">
        <v>14</v>
      </c>
      <c r="D438" s="23">
        <v>4.5</v>
      </c>
      <c r="E438" s="35"/>
      <c r="F438" s="26"/>
    </row>
    <row r="439" spans="1:6" ht="105.6" x14ac:dyDescent="0.25">
      <c r="A439" s="36">
        <f t="shared" si="16"/>
        <v>30.300000000000004</v>
      </c>
      <c r="B439" s="37" t="s">
        <v>508</v>
      </c>
      <c r="C439" s="23" t="s">
        <v>86</v>
      </c>
      <c r="D439" s="23">
        <v>1</v>
      </c>
      <c r="E439" s="25"/>
      <c r="F439" s="41"/>
    </row>
    <row r="440" spans="1:6" ht="77.400000000000006" customHeight="1" x14ac:dyDescent="0.25">
      <c r="A440" s="36">
        <f t="shared" si="16"/>
        <v>30.400000000000006</v>
      </c>
      <c r="B440" s="37" t="s">
        <v>509</v>
      </c>
      <c r="C440" s="23" t="s">
        <v>86</v>
      </c>
      <c r="D440" s="23">
        <v>2</v>
      </c>
      <c r="E440" s="25"/>
      <c r="F440" s="41"/>
    </row>
    <row r="441" spans="1:6" ht="55.95" customHeight="1" x14ac:dyDescent="0.25">
      <c r="A441" s="229">
        <f t="shared" si="16"/>
        <v>30.500000000000007</v>
      </c>
      <c r="B441" s="227" t="s">
        <v>1031</v>
      </c>
      <c r="C441" s="216" t="s">
        <v>86</v>
      </c>
      <c r="D441" s="216">
        <v>2</v>
      </c>
      <c r="E441" s="221"/>
      <c r="F441" s="222"/>
    </row>
    <row r="442" spans="1:6" ht="51.6" customHeight="1" x14ac:dyDescent="0.25">
      <c r="A442" s="23">
        <f t="shared" si="16"/>
        <v>30.600000000000009</v>
      </c>
      <c r="B442" s="37" t="s">
        <v>510</v>
      </c>
      <c r="C442" s="23" t="s">
        <v>86</v>
      </c>
      <c r="D442" s="23">
        <v>1</v>
      </c>
      <c r="E442" s="25"/>
      <c r="F442" s="41"/>
    </row>
    <row r="443" spans="1:6" ht="45.6" customHeight="1" x14ac:dyDescent="0.25">
      <c r="A443" s="23">
        <f t="shared" si="16"/>
        <v>30.70000000000001</v>
      </c>
      <c r="B443" s="37" t="s">
        <v>511</v>
      </c>
      <c r="C443" s="23" t="s">
        <v>86</v>
      </c>
      <c r="D443" s="23">
        <v>1</v>
      </c>
      <c r="E443" s="25"/>
      <c r="F443" s="41"/>
    </row>
    <row r="444" spans="1:6" ht="48.6" customHeight="1" x14ac:dyDescent="0.25">
      <c r="A444" s="23">
        <f t="shared" si="16"/>
        <v>30.800000000000011</v>
      </c>
      <c r="B444" s="37" t="s">
        <v>512</v>
      </c>
      <c r="C444" s="23" t="s">
        <v>86</v>
      </c>
      <c r="D444" s="23">
        <v>1</v>
      </c>
      <c r="E444" s="25"/>
      <c r="F444" s="41"/>
    </row>
    <row r="445" spans="1:6" ht="51.6" customHeight="1" x14ac:dyDescent="0.25">
      <c r="A445" s="23">
        <f t="shared" ref="A445" si="17">A444+0.1</f>
        <v>30.900000000000013</v>
      </c>
      <c r="B445" s="37" t="s">
        <v>146</v>
      </c>
      <c r="C445" s="23" t="s">
        <v>14</v>
      </c>
      <c r="D445" s="23">
        <v>8</v>
      </c>
      <c r="E445" s="25"/>
      <c r="F445" s="41"/>
    </row>
    <row r="446" spans="1:6" ht="76.95" customHeight="1" x14ac:dyDescent="0.25">
      <c r="A446" s="93" t="s">
        <v>562</v>
      </c>
      <c r="B446" s="37" t="s">
        <v>514</v>
      </c>
      <c r="C446" s="23" t="s">
        <v>86</v>
      </c>
      <c r="D446" s="23">
        <v>1</v>
      </c>
      <c r="E446" s="25"/>
      <c r="F446" s="41"/>
    </row>
    <row r="447" spans="1:6" ht="32.4" customHeight="1" x14ac:dyDescent="0.25">
      <c r="A447" s="12"/>
      <c r="B447" s="24" t="s">
        <v>798</v>
      </c>
      <c r="C447" s="23"/>
      <c r="D447" s="23"/>
      <c r="E447" s="25"/>
      <c r="F447" s="17"/>
    </row>
    <row r="448" spans="1:6" x14ac:dyDescent="0.25">
      <c r="A448" s="283" t="s">
        <v>64</v>
      </c>
      <c r="B448" s="241"/>
      <c r="C448" s="241"/>
      <c r="D448" s="241"/>
      <c r="E448" s="241"/>
      <c r="F448" s="241"/>
    </row>
    <row r="449" spans="1:6" x14ac:dyDescent="0.25">
      <c r="A449" s="12"/>
      <c r="B449" s="240"/>
      <c r="C449" s="240"/>
      <c r="D449" s="240"/>
      <c r="E449" s="240"/>
      <c r="F449" s="240"/>
    </row>
    <row r="450" spans="1:6" ht="26.4" x14ac:dyDescent="0.25">
      <c r="A450" s="66" t="s">
        <v>2</v>
      </c>
      <c r="B450" s="66" t="s">
        <v>11</v>
      </c>
      <c r="C450" s="66" t="s">
        <v>0</v>
      </c>
      <c r="D450" s="66" t="s">
        <v>51</v>
      </c>
      <c r="E450" s="67" t="s">
        <v>24</v>
      </c>
      <c r="F450" s="67" t="s">
        <v>58</v>
      </c>
    </row>
    <row r="451" spans="1:6" ht="25.95" customHeight="1" x14ac:dyDescent="0.25">
      <c r="A451" s="23"/>
      <c r="B451" s="24" t="s">
        <v>41</v>
      </c>
      <c r="C451" s="23"/>
      <c r="D451" s="23"/>
      <c r="E451" s="25"/>
      <c r="F451" s="26"/>
    </row>
    <row r="452" spans="1:6" ht="21.6" customHeight="1" x14ac:dyDescent="0.25">
      <c r="A452" s="52">
        <v>31</v>
      </c>
      <c r="B452" s="70" t="s">
        <v>563</v>
      </c>
      <c r="C452" s="52"/>
      <c r="D452" s="52"/>
      <c r="E452" s="53"/>
      <c r="F452" s="54"/>
    </row>
    <row r="453" spans="1:6" ht="29.4" customHeight="1" x14ac:dyDescent="0.25">
      <c r="A453" s="36">
        <f t="shared" ref="A453:A458" si="18">A452+0.1</f>
        <v>31.1</v>
      </c>
      <c r="B453" s="37" t="s">
        <v>350</v>
      </c>
      <c r="C453" s="23" t="s">
        <v>86</v>
      </c>
      <c r="D453" s="23">
        <v>1</v>
      </c>
      <c r="E453" s="35"/>
      <c r="F453" s="26"/>
    </row>
    <row r="454" spans="1:6" ht="39.6" x14ac:dyDescent="0.25">
      <c r="A454" s="36">
        <f t="shared" si="18"/>
        <v>31.200000000000003</v>
      </c>
      <c r="B454" s="37" t="s">
        <v>564</v>
      </c>
      <c r="C454" s="23" t="s">
        <v>86</v>
      </c>
      <c r="D454" s="23">
        <v>1</v>
      </c>
      <c r="E454" s="35"/>
      <c r="F454" s="26"/>
    </row>
    <row r="455" spans="1:6" ht="45" customHeight="1" x14ac:dyDescent="0.25">
      <c r="A455" s="36">
        <f t="shared" si="18"/>
        <v>31.300000000000004</v>
      </c>
      <c r="B455" s="37" t="s">
        <v>147</v>
      </c>
      <c r="C455" s="23" t="s">
        <v>86</v>
      </c>
      <c r="D455" s="23">
        <v>1</v>
      </c>
      <c r="E455" s="25"/>
      <c r="F455" s="41"/>
    </row>
    <row r="456" spans="1:6" ht="35.4" customHeight="1" x14ac:dyDescent="0.25">
      <c r="A456" s="36">
        <f t="shared" si="18"/>
        <v>31.400000000000006</v>
      </c>
      <c r="B456" s="37" t="s">
        <v>148</v>
      </c>
      <c r="C456" s="23" t="s">
        <v>86</v>
      </c>
      <c r="D456" s="23">
        <v>1</v>
      </c>
      <c r="E456" s="25"/>
      <c r="F456" s="41"/>
    </row>
    <row r="457" spans="1:6" ht="33.6" customHeight="1" x14ac:dyDescent="0.25">
      <c r="A457" s="36">
        <f t="shared" si="18"/>
        <v>31.500000000000007</v>
      </c>
      <c r="B457" s="37" t="s">
        <v>149</v>
      </c>
      <c r="C457" s="23" t="s">
        <v>86</v>
      </c>
      <c r="D457" s="23">
        <v>1</v>
      </c>
      <c r="E457" s="25"/>
      <c r="F457" s="41"/>
    </row>
    <row r="458" spans="1:6" ht="22.2" customHeight="1" x14ac:dyDescent="0.25">
      <c r="A458" s="23">
        <f t="shared" si="18"/>
        <v>31.600000000000009</v>
      </c>
      <c r="B458" s="39" t="s">
        <v>150</v>
      </c>
      <c r="C458" s="23" t="s">
        <v>86</v>
      </c>
      <c r="D458" s="23">
        <v>1</v>
      </c>
      <c r="E458" s="25"/>
      <c r="F458" s="41"/>
    </row>
    <row r="459" spans="1:6" ht="25.2" customHeight="1" x14ac:dyDescent="0.25">
      <c r="A459" s="50">
        <v>32</v>
      </c>
      <c r="B459" s="51" t="s">
        <v>565</v>
      </c>
      <c r="C459" s="52"/>
      <c r="D459" s="52"/>
      <c r="E459" s="60"/>
      <c r="F459" s="68"/>
    </row>
    <row r="460" spans="1:6" ht="31.95" customHeight="1" x14ac:dyDescent="0.25">
      <c r="A460" s="23">
        <f t="shared" ref="A460:A465" si="19">A459+0.1</f>
        <v>32.1</v>
      </c>
      <c r="B460" s="37" t="s">
        <v>350</v>
      </c>
      <c r="C460" s="23" t="s">
        <v>86</v>
      </c>
      <c r="D460" s="23">
        <v>1</v>
      </c>
      <c r="E460" s="25"/>
      <c r="F460" s="41"/>
    </row>
    <row r="461" spans="1:6" ht="39.6" x14ac:dyDescent="0.25">
      <c r="A461" s="23">
        <f t="shared" si="19"/>
        <v>32.200000000000003</v>
      </c>
      <c r="B461" s="37" t="s">
        <v>388</v>
      </c>
      <c r="C461" s="23" t="s">
        <v>86</v>
      </c>
      <c r="D461" s="23">
        <v>1</v>
      </c>
      <c r="E461" s="25"/>
      <c r="F461" s="41"/>
    </row>
    <row r="462" spans="1:6" ht="39.6" x14ac:dyDescent="0.25">
      <c r="A462" s="23">
        <f t="shared" si="19"/>
        <v>32.300000000000004</v>
      </c>
      <c r="B462" s="37" t="s">
        <v>147</v>
      </c>
      <c r="C462" s="23" t="s">
        <v>86</v>
      </c>
      <c r="D462" s="23">
        <v>1</v>
      </c>
      <c r="E462" s="25"/>
      <c r="F462" s="41"/>
    </row>
    <row r="463" spans="1:6" ht="21.6" customHeight="1" x14ac:dyDescent="0.25">
      <c r="A463" s="23">
        <f t="shared" si="19"/>
        <v>32.400000000000006</v>
      </c>
      <c r="B463" s="39" t="s">
        <v>148</v>
      </c>
      <c r="C463" s="23" t="s">
        <v>86</v>
      </c>
      <c r="D463" s="23">
        <v>1</v>
      </c>
      <c r="E463" s="35"/>
      <c r="F463" s="26"/>
    </row>
    <row r="464" spans="1:6" ht="22.2" customHeight="1" x14ac:dyDescent="0.25">
      <c r="A464" s="36">
        <f t="shared" si="19"/>
        <v>32.500000000000007</v>
      </c>
      <c r="B464" s="39" t="s">
        <v>149</v>
      </c>
      <c r="C464" s="23" t="s">
        <v>86</v>
      </c>
      <c r="D464" s="23">
        <v>1</v>
      </c>
      <c r="E464" s="25"/>
      <c r="F464" s="41"/>
    </row>
    <row r="465" spans="1:6" ht="26.4" customHeight="1" x14ac:dyDescent="0.25">
      <c r="A465" s="36">
        <f t="shared" si="19"/>
        <v>32.600000000000009</v>
      </c>
      <c r="B465" s="37" t="s">
        <v>150</v>
      </c>
      <c r="C465" s="23" t="s">
        <v>86</v>
      </c>
      <c r="D465" s="23">
        <v>1</v>
      </c>
      <c r="E465" s="25"/>
      <c r="F465" s="41"/>
    </row>
    <row r="466" spans="1:6" ht="23.4" customHeight="1" x14ac:dyDescent="0.25">
      <c r="A466" s="107">
        <v>33</v>
      </c>
      <c r="B466" s="51" t="s">
        <v>566</v>
      </c>
      <c r="C466" s="52"/>
      <c r="D466" s="52"/>
      <c r="E466" s="60"/>
      <c r="F466" s="68"/>
    </row>
    <row r="467" spans="1:6" ht="28.2" customHeight="1" x14ac:dyDescent="0.25">
      <c r="A467" s="36">
        <f t="shared" ref="A467:A472" si="20">A466+0.1</f>
        <v>33.1</v>
      </c>
      <c r="B467" s="37" t="s">
        <v>350</v>
      </c>
      <c r="C467" s="23" t="s">
        <v>86</v>
      </c>
      <c r="D467" s="23">
        <v>1</v>
      </c>
      <c r="E467" s="25"/>
      <c r="F467" s="41"/>
    </row>
    <row r="468" spans="1:6" ht="39.6" x14ac:dyDescent="0.25">
      <c r="A468" s="36">
        <f t="shared" si="20"/>
        <v>33.200000000000003</v>
      </c>
      <c r="B468" s="37" t="s">
        <v>388</v>
      </c>
      <c r="C468" s="23" t="s">
        <v>86</v>
      </c>
      <c r="D468" s="23">
        <v>1</v>
      </c>
      <c r="E468" s="25"/>
      <c r="F468" s="41"/>
    </row>
    <row r="469" spans="1:6" ht="45" customHeight="1" x14ac:dyDescent="0.25">
      <c r="A469" s="36">
        <f t="shared" si="20"/>
        <v>33.300000000000004</v>
      </c>
      <c r="B469" s="37" t="s">
        <v>147</v>
      </c>
      <c r="C469" s="23" t="s">
        <v>86</v>
      </c>
      <c r="D469" s="23">
        <v>1</v>
      </c>
      <c r="E469" s="25"/>
      <c r="F469" s="41"/>
    </row>
    <row r="470" spans="1:6" ht="31.2" customHeight="1" x14ac:dyDescent="0.25">
      <c r="A470" s="23">
        <f t="shared" si="20"/>
        <v>33.400000000000006</v>
      </c>
      <c r="B470" s="37" t="s">
        <v>148</v>
      </c>
      <c r="C470" s="23" t="s">
        <v>86</v>
      </c>
      <c r="D470" s="23">
        <v>1</v>
      </c>
      <c r="E470" s="25"/>
      <c r="F470" s="41"/>
    </row>
    <row r="471" spans="1:6" ht="38.4" customHeight="1" x14ac:dyDescent="0.25">
      <c r="A471" s="23">
        <f t="shared" si="20"/>
        <v>33.500000000000007</v>
      </c>
      <c r="B471" s="37" t="s">
        <v>149</v>
      </c>
      <c r="C471" s="23" t="s">
        <v>86</v>
      </c>
      <c r="D471" s="23">
        <v>1</v>
      </c>
      <c r="E471" s="25"/>
      <c r="F471" s="41"/>
    </row>
    <row r="472" spans="1:6" ht="21" customHeight="1" x14ac:dyDescent="0.25">
      <c r="A472" s="23">
        <f t="shared" si="20"/>
        <v>33.600000000000009</v>
      </c>
      <c r="B472" s="37" t="s">
        <v>150</v>
      </c>
      <c r="C472" s="23" t="s">
        <v>86</v>
      </c>
      <c r="D472" s="23">
        <v>1</v>
      </c>
      <c r="E472" s="25"/>
      <c r="F472" s="41"/>
    </row>
    <row r="473" spans="1:6" ht="28.2" customHeight="1" x14ac:dyDescent="0.25">
      <c r="A473" s="12"/>
      <c r="B473" s="24" t="s">
        <v>798</v>
      </c>
      <c r="C473" s="23"/>
      <c r="D473" s="23"/>
      <c r="E473" s="25"/>
      <c r="F473" s="17"/>
    </row>
    <row r="474" spans="1:6" x14ac:dyDescent="0.25">
      <c r="A474" s="283" t="s">
        <v>64</v>
      </c>
      <c r="B474" s="241"/>
      <c r="C474" s="241"/>
      <c r="D474" s="241"/>
      <c r="E474" s="241"/>
      <c r="F474" s="241"/>
    </row>
    <row r="475" spans="1:6" x14ac:dyDescent="0.25">
      <c r="A475" s="12"/>
      <c r="B475" s="24"/>
      <c r="C475" s="12"/>
      <c r="D475" s="12"/>
      <c r="E475" s="31"/>
      <c r="F475" s="15"/>
    </row>
    <row r="476" spans="1:6" ht="26.4" x14ac:dyDescent="0.25">
      <c r="A476" s="66" t="s">
        <v>2</v>
      </c>
      <c r="B476" s="66" t="s">
        <v>11</v>
      </c>
      <c r="C476" s="66" t="s">
        <v>0</v>
      </c>
      <c r="D476" s="66" t="s">
        <v>51</v>
      </c>
      <c r="E476" s="67" t="s">
        <v>24</v>
      </c>
      <c r="F476" s="67" t="s">
        <v>58</v>
      </c>
    </row>
    <row r="477" spans="1:6" ht="24" customHeight="1" x14ac:dyDescent="0.25">
      <c r="A477" s="23"/>
      <c r="B477" s="24" t="s">
        <v>41</v>
      </c>
      <c r="C477" s="23"/>
      <c r="D477" s="23"/>
      <c r="E477" s="25"/>
      <c r="F477" s="26"/>
    </row>
    <row r="478" spans="1:6" ht="19.2" customHeight="1" x14ac:dyDescent="0.25">
      <c r="A478" s="50">
        <v>34</v>
      </c>
      <c r="B478" s="51" t="s">
        <v>567</v>
      </c>
      <c r="C478" s="52"/>
      <c r="D478" s="52"/>
      <c r="E478" s="53"/>
      <c r="F478" s="54"/>
    </row>
    <row r="479" spans="1:6" ht="21.6" customHeight="1" x14ac:dyDescent="0.25">
      <c r="A479" s="93">
        <f t="shared" ref="A479:A484" si="21">A478+0.1</f>
        <v>34.1</v>
      </c>
      <c r="B479" s="37" t="s">
        <v>350</v>
      </c>
      <c r="C479" s="23" t="s">
        <v>86</v>
      </c>
      <c r="D479" s="23">
        <v>1</v>
      </c>
      <c r="E479" s="35"/>
      <c r="F479" s="26"/>
    </row>
    <row r="480" spans="1:6" ht="47.4" customHeight="1" x14ac:dyDescent="0.25">
      <c r="A480" s="23">
        <f t="shared" si="21"/>
        <v>34.200000000000003</v>
      </c>
      <c r="B480" s="37" t="s">
        <v>564</v>
      </c>
      <c r="C480" s="23" t="s">
        <v>86</v>
      </c>
      <c r="D480" s="23">
        <v>1</v>
      </c>
      <c r="E480" s="35"/>
      <c r="F480" s="26"/>
    </row>
    <row r="481" spans="1:6" ht="45.6" customHeight="1" x14ac:dyDescent="0.25">
      <c r="A481" s="36">
        <f t="shared" si="21"/>
        <v>34.300000000000004</v>
      </c>
      <c r="B481" s="37" t="s">
        <v>147</v>
      </c>
      <c r="C481" s="23" t="s">
        <v>86</v>
      </c>
      <c r="D481" s="23">
        <v>1</v>
      </c>
      <c r="E481" s="25"/>
      <c r="F481" s="41"/>
    </row>
    <row r="482" spans="1:6" ht="33.6" customHeight="1" x14ac:dyDescent="0.25">
      <c r="A482" s="36">
        <f t="shared" si="21"/>
        <v>34.400000000000006</v>
      </c>
      <c r="B482" s="37" t="s">
        <v>148</v>
      </c>
      <c r="C482" s="23" t="s">
        <v>86</v>
      </c>
      <c r="D482" s="23">
        <v>1</v>
      </c>
      <c r="E482" s="25"/>
      <c r="F482" s="41"/>
    </row>
    <row r="483" spans="1:6" ht="31.2" customHeight="1" x14ac:dyDescent="0.25">
      <c r="A483" s="36">
        <f t="shared" si="21"/>
        <v>34.500000000000007</v>
      </c>
      <c r="B483" s="37" t="s">
        <v>149</v>
      </c>
      <c r="C483" s="23" t="s">
        <v>86</v>
      </c>
      <c r="D483" s="23">
        <v>1</v>
      </c>
      <c r="E483" s="25"/>
      <c r="F483" s="41"/>
    </row>
    <row r="484" spans="1:6" ht="22.2" customHeight="1" x14ac:dyDescent="0.25">
      <c r="A484" s="36">
        <f t="shared" si="21"/>
        <v>34.600000000000009</v>
      </c>
      <c r="B484" s="37" t="s">
        <v>150</v>
      </c>
      <c r="C484" s="23" t="s">
        <v>86</v>
      </c>
      <c r="D484" s="23">
        <v>1</v>
      </c>
      <c r="E484" s="25"/>
      <c r="F484" s="41"/>
    </row>
    <row r="485" spans="1:6" ht="17.399999999999999" customHeight="1" x14ac:dyDescent="0.25">
      <c r="A485" s="55">
        <v>35</v>
      </c>
      <c r="B485" s="70" t="s">
        <v>568</v>
      </c>
      <c r="C485" s="52"/>
      <c r="D485" s="52"/>
      <c r="E485" s="60"/>
      <c r="F485" s="68"/>
    </row>
    <row r="486" spans="1:6" ht="23.4" customHeight="1" x14ac:dyDescent="0.25">
      <c r="A486" s="23">
        <f t="shared" ref="A486:A491" si="22">A485+0.1</f>
        <v>35.1</v>
      </c>
      <c r="B486" s="39" t="s">
        <v>350</v>
      </c>
      <c r="C486" s="23" t="s">
        <v>86</v>
      </c>
      <c r="D486" s="23">
        <v>1</v>
      </c>
      <c r="E486" s="25"/>
      <c r="F486" s="41"/>
    </row>
    <row r="487" spans="1:6" ht="39.6" x14ac:dyDescent="0.25">
      <c r="A487" s="23">
        <f t="shared" si="22"/>
        <v>35.200000000000003</v>
      </c>
      <c r="B487" s="37" t="s">
        <v>402</v>
      </c>
      <c r="C487" s="23" t="s">
        <v>86</v>
      </c>
      <c r="D487" s="23">
        <v>1</v>
      </c>
      <c r="E487" s="25"/>
      <c r="F487" s="41"/>
    </row>
    <row r="488" spans="1:6" ht="48" customHeight="1" x14ac:dyDescent="0.25">
      <c r="A488" s="23">
        <f t="shared" si="22"/>
        <v>35.300000000000004</v>
      </c>
      <c r="B488" s="37" t="s">
        <v>147</v>
      </c>
      <c r="C488" s="23" t="s">
        <v>86</v>
      </c>
      <c r="D488" s="23">
        <v>1</v>
      </c>
      <c r="E488" s="25"/>
      <c r="F488" s="41"/>
    </row>
    <row r="489" spans="1:6" ht="33.6" customHeight="1" x14ac:dyDescent="0.25">
      <c r="A489" s="23">
        <f t="shared" si="22"/>
        <v>35.400000000000006</v>
      </c>
      <c r="B489" s="37" t="s">
        <v>148</v>
      </c>
      <c r="C489" s="23" t="s">
        <v>86</v>
      </c>
      <c r="D489" s="23">
        <v>1</v>
      </c>
      <c r="E489" s="35"/>
      <c r="F489" s="26"/>
    </row>
    <row r="490" spans="1:6" ht="35.4" customHeight="1" x14ac:dyDescent="0.25">
      <c r="A490" s="23">
        <f t="shared" si="22"/>
        <v>35.500000000000007</v>
      </c>
      <c r="B490" s="37" t="s">
        <v>149</v>
      </c>
      <c r="C490" s="23" t="s">
        <v>86</v>
      </c>
      <c r="D490" s="23">
        <v>1</v>
      </c>
      <c r="E490" s="25"/>
      <c r="F490" s="41"/>
    </row>
    <row r="491" spans="1:6" ht="31.2" customHeight="1" x14ac:dyDescent="0.25">
      <c r="A491" s="23">
        <f t="shared" si="22"/>
        <v>35.600000000000009</v>
      </c>
      <c r="B491" s="39" t="s">
        <v>150</v>
      </c>
      <c r="C491" s="23" t="s">
        <v>86</v>
      </c>
      <c r="D491" s="23">
        <v>1</v>
      </c>
      <c r="E491" s="25"/>
      <c r="F491" s="41"/>
    </row>
    <row r="492" spans="1:6" ht="19.95" customHeight="1" x14ac:dyDescent="0.25">
      <c r="A492" s="55">
        <v>36</v>
      </c>
      <c r="B492" s="56" t="s">
        <v>569</v>
      </c>
      <c r="C492" s="52"/>
      <c r="D492" s="52"/>
      <c r="E492" s="60"/>
      <c r="F492" s="68"/>
    </row>
    <row r="493" spans="1:6" ht="19.2" customHeight="1" x14ac:dyDescent="0.25">
      <c r="A493" s="36">
        <f t="shared" ref="A493:A498" si="23">A492+0.1</f>
        <v>36.1</v>
      </c>
      <c r="B493" s="37" t="s">
        <v>350</v>
      </c>
      <c r="C493" s="23" t="s">
        <v>86</v>
      </c>
      <c r="D493" s="23">
        <v>1</v>
      </c>
      <c r="E493" s="25"/>
      <c r="F493" s="41"/>
    </row>
    <row r="494" spans="1:6" ht="39.6" x14ac:dyDescent="0.25">
      <c r="A494" s="36">
        <f t="shared" si="23"/>
        <v>36.200000000000003</v>
      </c>
      <c r="B494" s="37" t="s">
        <v>402</v>
      </c>
      <c r="C494" s="23" t="s">
        <v>86</v>
      </c>
      <c r="D494" s="23">
        <v>1</v>
      </c>
      <c r="E494" s="25"/>
      <c r="F494" s="41"/>
    </row>
    <row r="495" spans="1:6" ht="39.6" x14ac:dyDescent="0.25">
      <c r="A495" s="36">
        <f t="shared" si="23"/>
        <v>36.300000000000004</v>
      </c>
      <c r="B495" s="37" t="s">
        <v>147</v>
      </c>
      <c r="C495" s="23" t="s">
        <v>86</v>
      </c>
      <c r="D495" s="23">
        <v>1</v>
      </c>
      <c r="E495" s="25"/>
      <c r="F495" s="41"/>
    </row>
    <row r="496" spans="1:6" ht="30" customHeight="1" x14ac:dyDescent="0.25">
      <c r="A496" s="36">
        <f t="shared" si="23"/>
        <v>36.400000000000006</v>
      </c>
      <c r="B496" s="37" t="s">
        <v>148</v>
      </c>
      <c r="C496" s="23" t="s">
        <v>86</v>
      </c>
      <c r="D496" s="23">
        <v>1</v>
      </c>
      <c r="E496" s="25"/>
      <c r="F496" s="41"/>
    </row>
    <row r="497" spans="1:6" ht="36.6" customHeight="1" x14ac:dyDescent="0.25">
      <c r="A497" s="36">
        <f t="shared" si="23"/>
        <v>36.500000000000007</v>
      </c>
      <c r="B497" s="37" t="s">
        <v>149</v>
      </c>
      <c r="C497" s="23" t="s">
        <v>86</v>
      </c>
      <c r="D497" s="23">
        <v>1</v>
      </c>
      <c r="E497" s="25"/>
      <c r="F497" s="41"/>
    </row>
    <row r="498" spans="1:6" ht="21" customHeight="1" x14ac:dyDescent="0.25">
      <c r="A498" s="23">
        <f t="shared" si="23"/>
        <v>36.600000000000009</v>
      </c>
      <c r="B498" s="37" t="s">
        <v>150</v>
      </c>
      <c r="C498" s="23" t="s">
        <v>86</v>
      </c>
      <c r="D498" s="23">
        <v>1</v>
      </c>
      <c r="E498" s="25"/>
      <c r="F498" s="41"/>
    </row>
    <row r="499" spans="1:6" ht="25.2" customHeight="1" x14ac:dyDescent="0.25">
      <c r="A499" s="12"/>
      <c r="B499" s="24" t="s">
        <v>798</v>
      </c>
      <c r="C499" s="23"/>
      <c r="D499" s="23"/>
      <c r="E499" s="25"/>
      <c r="F499" s="17"/>
    </row>
    <row r="500" spans="1:6" x14ac:dyDescent="0.25">
      <c r="A500" s="283" t="s">
        <v>64</v>
      </c>
      <c r="B500" s="283"/>
      <c r="C500" s="283"/>
      <c r="D500" s="283"/>
      <c r="E500" s="283"/>
      <c r="F500" s="283"/>
    </row>
    <row r="501" spans="1:6" x14ac:dyDescent="0.25">
      <c r="A501" s="12"/>
      <c r="B501" s="24"/>
      <c r="C501" s="12"/>
      <c r="D501" s="12"/>
      <c r="E501" s="31"/>
      <c r="F501" s="15"/>
    </row>
    <row r="502" spans="1:6" ht="26.4" x14ac:dyDescent="0.25">
      <c r="A502" s="66" t="s">
        <v>2</v>
      </c>
      <c r="B502" s="66" t="s">
        <v>11</v>
      </c>
      <c r="C502" s="66" t="s">
        <v>0</v>
      </c>
      <c r="D502" s="66" t="s">
        <v>51</v>
      </c>
      <c r="E502" s="67" t="s">
        <v>24</v>
      </c>
      <c r="F502" s="67" t="s">
        <v>58</v>
      </c>
    </row>
    <row r="503" spans="1:6" ht="23.4" customHeight="1" x14ac:dyDescent="0.25">
      <c r="A503" s="23"/>
      <c r="B503" s="24" t="s">
        <v>41</v>
      </c>
      <c r="C503" s="23"/>
      <c r="D503" s="23"/>
      <c r="E503" s="25"/>
      <c r="F503" s="26"/>
    </row>
    <row r="504" spans="1:6" ht="21" customHeight="1" x14ac:dyDescent="0.25">
      <c r="A504" s="50">
        <v>37</v>
      </c>
      <c r="B504" s="51" t="s">
        <v>570</v>
      </c>
      <c r="C504" s="52"/>
      <c r="D504" s="52"/>
      <c r="E504" s="53"/>
      <c r="F504" s="54"/>
    </row>
    <row r="505" spans="1:6" ht="24" customHeight="1" x14ac:dyDescent="0.25">
      <c r="A505" s="93">
        <v>37.1</v>
      </c>
      <c r="B505" s="37" t="s">
        <v>350</v>
      </c>
      <c r="C505" s="23" t="s">
        <v>86</v>
      </c>
      <c r="D505" s="23">
        <v>1</v>
      </c>
      <c r="E505" s="35"/>
      <c r="F505" s="26"/>
    </row>
    <row r="506" spans="1:6" ht="39.6" x14ac:dyDescent="0.25">
      <c r="A506" s="23">
        <v>37.200000000000003</v>
      </c>
      <c r="B506" s="37" t="s">
        <v>402</v>
      </c>
      <c r="C506" s="23" t="s">
        <v>86</v>
      </c>
      <c r="D506" s="23">
        <v>1</v>
      </c>
      <c r="E506" s="35"/>
      <c r="F506" s="26"/>
    </row>
    <row r="507" spans="1:6" ht="44.4" customHeight="1" x14ac:dyDescent="0.25">
      <c r="A507" s="36">
        <v>37.300000000000004</v>
      </c>
      <c r="B507" s="37" t="s">
        <v>147</v>
      </c>
      <c r="C507" s="23" t="s">
        <v>86</v>
      </c>
      <c r="D507" s="23">
        <v>1</v>
      </c>
      <c r="E507" s="25"/>
      <c r="F507" s="41"/>
    </row>
    <row r="508" spans="1:6" ht="31.95" customHeight="1" x14ac:dyDescent="0.25">
      <c r="A508" s="36">
        <v>37.400000000000006</v>
      </c>
      <c r="B508" s="37" t="s">
        <v>148</v>
      </c>
      <c r="C508" s="23" t="s">
        <v>86</v>
      </c>
      <c r="D508" s="23">
        <v>1</v>
      </c>
      <c r="E508" s="25"/>
      <c r="F508" s="41"/>
    </row>
    <row r="509" spans="1:6" ht="31.95" customHeight="1" x14ac:dyDescent="0.25">
      <c r="A509" s="36">
        <v>37.500000000000007</v>
      </c>
      <c r="B509" s="37" t="s">
        <v>149</v>
      </c>
      <c r="C509" s="23" t="s">
        <v>86</v>
      </c>
      <c r="D509" s="23">
        <v>1</v>
      </c>
      <c r="E509" s="25"/>
      <c r="F509" s="41"/>
    </row>
    <row r="510" spans="1:6" ht="26.4" customHeight="1" x14ac:dyDescent="0.25">
      <c r="A510" s="36">
        <v>37.600000000000009</v>
      </c>
      <c r="B510" s="37" t="s">
        <v>150</v>
      </c>
      <c r="C510" s="23" t="s">
        <v>86</v>
      </c>
      <c r="D510" s="23">
        <v>1</v>
      </c>
      <c r="E510" s="25"/>
      <c r="F510" s="41"/>
    </row>
    <row r="511" spans="1:6" ht="21" customHeight="1" x14ac:dyDescent="0.25">
      <c r="A511" s="55">
        <v>38</v>
      </c>
      <c r="B511" s="70" t="s">
        <v>571</v>
      </c>
      <c r="C511" s="52"/>
      <c r="D511" s="52"/>
      <c r="E511" s="60"/>
      <c r="F511" s="68"/>
    </row>
    <row r="512" spans="1:6" ht="28.95" customHeight="1" x14ac:dyDescent="0.25">
      <c r="A512" s="23">
        <v>38.1</v>
      </c>
      <c r="B512" s="39" t="s">
        <v>350</v>
      </c>
      <c r="C512" s="23" t="s">
        <v>86</v>
      </c>
      <c r="D512" s="23">
        <v>1</v>
      </c>
      <c r="E512" s="25"/>
      <c r="F512" s="41"/>
    </row>
    <row r="513" spans="1:6" ht="39.6" x14ac:dyDescent="0.25">
      <c r="A513" s="23">
        <v>38.200000000000003</v>
      </c>
      <c r="B513" s="37" t="s">
        <v>402</v>
      </c>
      <c r="C513" s="23" t="s">
        <v>86</v>
      </c>
      <c r="D513" s="23">
        <v>1</v>
      </c>
      <c r="E513" s="25"/>
      <c r="F513" s="41"/>
    </row>
    <row r="514" spans="1:6" ht="39.6" x14ac:dyDescent="0.25">
      <c r="A514" s="23">
        <v>38.300000000000004</v>
      </c>
      <c r="B514" s="37" t="s">
        <v>147</v>
      </c>
      <c r="C514" s="23" t="s">
        <v>86</v>
      </c>
      <c r="D514" s="23">
        <v>1</v>
      </c>
      <c r="E514" s="25"/>
      <c r="F514" s="41"/>
    </row>
    <row r="515" spans="1:6" ht="33.6" customHeight="1" x14ac:dyDescent="0.25">
      <c r="A515" s="23">
        <v>38.400000000000006</v>
      </c>
      <c r="B515" s="37" t="s">
        <v>148</v>
      </c>
      <c r="C515" s="23" t="s">
        <v>86</v>
      </c>
      <c r="D515" s="23">
        <v>1</v>
      </c>
      <c r="E515" s="35"/>
      <c r="F515" s="26"/>
    </row>
    <row r="516" spans="1:6" ht="32.4" customHeight="1" x14ac:dyDescent="0.25">
      <c r="A516" s="23">
        <v>38.500000000000007</v>
      </c>
      <c r="B516" s="37" t="s">
        <v>149</v>
      </c>
      <c r="C516" s="23" t="s">
        <v>86</v>
      </c>
      <c r="D516" s="23">
        <v>1</v>
      </c>
      <c r="E516" s="25"/>
      <c r="F516" s="41"/>
    </row>
    <row r="517" spans="1:6" ht="27" customHeight="1" x14ac:dyDescent="0.25">
      <c r="A517" s="23">
        <v>38.600000000000009</v>
      </c>
      <c r="B517" s="39" t="s">
        <v>150</v>
      </c>
      <c r="C517" s="23" t="s">
        <v>86</v>
      </c>
      <c r="D517" s="23">
        <v>1</v>
      </c>
      <c r="E517" s="25"/>
      <c r="F517" s="41"/>
    </row>
    <row r="518" spans="1:6" ht="18" customHeight="1" x14ac:dyDescent="0.25">
      <c r="A518" s="55">
        <v>39</v>
      </c>
      <c r="B518" s="56" t="s">
        <v>572</v>
      </c>
      <c r="C518" s="52"/>
      <c r="D518" s="52"/>
      <c r="E518" s="60"/>
      <c r="F518" s="68"/>
    </row>
    <row r="519" spans="1:6" ht="23.4" customHeight="1" x14ac:dyDescent="0.25">
      <c r="A519" s="36">
        <v>39.1</v>
      </c>
      <c r="B519" s="37" t="s">
        <v>350</v>
      </c>
      <c r="C519" s="23" t="s">
        <v>86</v>
      </c>
      <c r="D519" s="23">
        <v>1</v>
      </c>
      <c r="E519" s="25"/>
      <c r="F519" s="41"/>
    </row>
    <row r="520" spans="1:6" ht="39.6" x14ac:dyDescent="0.25">
      <c r="A520" s="36">
        <v>39.200000000000003</v>
      </c>
      <c r="B520" s="37" t="s">
        <v>402</v>
      </c>
      <c r="C520" s="23" t="s">
        <v>86</v>
      </c>
      <c r="D520" s="23">
        <v>1</v>
      </c>
      <c r="E520" s="25"/>
      <c r="F520" s="41"/>
    </row>
    <row r="521" spans="1:6" ht="39.6" x14ac:dyDescent="0.25">
      <c r="A521" s="36">
        <v>39.300000000000004</v>
      </c>
      <c r="B521" s="37" t="s">
        <v>147</v>
      </c>
      <c r="C521" s="23" t="s">
        <v>86</v>
      </c>
      <c r="D521" s="23">
        <v>1</v>
      </c>
      <c r="E521" s="25"/>
      <c r="F521" s="41"/>
    </row>
    <row r="522" spans="1:6" ht="36" customHeight="1" x14ac:dyDescent="0.25">
      <c r="A522" s="36">
        <v>39.400000000000006</v>
      </c>
      <c r="B522" s="37" t="s">
        <v>148</v>
      </c>
      <c r="C522" s="23" t="s">
        <v>86</v>
      </c>
      <c r="D522" s="23">
        <v>1</v>
      </c>
      <c r="E522" s="25"/>
      <c r="F522" s="41"/>
    </row>
    <row r="523" spans="1:6" ht="34.200000000000003" customHeight="1" x14ac:dyDescent="0.25">
      <c r="A523" s="36">
        <v>39.500000000000007</v>
      </c>
      <c r="B523" s="37" t="s">
        <v>149</v>
      </c>
      <c r="C523" s="23" t="s">
        <v>86</v>
      </c>
      <c r="D523" s="23">
        <v>1</v>
      </c>
      <c r="E523" s="25"/>
      <c r="F523" s="41"/>
    </row>
    <row r="524" spans="1:6" ht="22.2" customHeight="1" x14ac:dyDescent="0.25">
      <c r="A524" s="23">
        <v>39.600000000000009</v>
      </c>
      <c r="B524" s="37" t="s">
        <v>150</v>
      </c>
      <c r="C524" s="23" t="s">
        <v>86</v>
      </c>
      <c r="D524" s="23">
        <v>1</v>
      </c>
      <c r="E524" s="25"/>
      <c r="F524" s="41"/>
    </row>
    <row r="525" spans="1:6" ht="27" customHeight="1" x14ac:dyDescent="0.25">
      <c r="A525" s="12"/>
      <c r="B525" s="24" t="s">
        <v>798</v>
      </c>
      <c r="C525" s="23"/>
      <c r="D525" s="23"/>
      <c r="E525" s="25"/>
      <c r="F525" s="17"/>
    </row>
    <row r="526" spans="1:6" x14ac:dyDescent="0.25">
      <c r="A526" s="283" t="s">
        <v>64</v>
      </c>
      <c r="B526" s="283"/>
      <c r="C526" s="283"/>
      <c r="D526" s="283"/>
      <c r="E526" s="283"/>
      <c r="F526" s="283"/>
    </row>
    <row r="527" spans="1:6" x14ac:dyDescent="0.25">
      <c r="A527" s="12"/>
      <c r="B527" s="38"/>
      <c r="C527" s="13"/>
      <c r="D527" s="13"/>
      <c r="E527" s="14"/>
      <c r="F527" s="99"/>
    </row>
    <row r="528" spans="1:6" ht="26.4" x14ac:dyDescent="0.25">
      <c r="A528" s="66" t="s">
        <v>2</v>
      </c>
      <c r="B528" s="66" t="s">
        <v>11</v>
      </c>
      <c r="C528" s="66" t="s">
        <v>0</v>
      </c>
      <c r="D528" s="66" t="s">
        <v>51</v>
      </c>
      <c r="E528" s="67" t="s">
        <v>24</v>
      </c>
      <c r="F528" s="67" t="s">
        <v>58</v>
      </c>
    </row>
    <row r="529" spans="1:6" ht="25.95" customHeight="1" x14ac:dyDescent="0.25">
      <c r="A529" s="23"/>
      <c r="B529" s="24" t="s">
        <v>41</v>
      </c>
      <c r="C529" s="23"/>
      <c r="D529" s="23"/>
      <c r="E529" s="25"/>
      <c r="F529" s="26"/>
    </row>
    <row r="530" spans="1:6" ht="21" customHeight="1" x14ac:dyDescent="0.25">
      <c r="A530" s="107">
        <v>40</v>
      </c>
      <c r="B530" s="51" t="s">
        <v>575</v>
      </c>
      <c r="C530" s="52"/>
      <c r="D530" s="52"/>
      <c r="E530" s="53"/>
      <c r="F530" s="54"/>
    </row>
    <row r="531" spans="1:6" ht="20.399999999999999" customHeight="1" x14ac:dyDescent="0.25">
      <c r="A531" s="23">
        <f t="shared" ref="A531:A536" si="24">A530+0.1</f>
        <v>40.1</v>
      </c>
      <c r="B531" s="37" t="s">
        <v>350</v>
      </c>
      <c r="C531" s="23" t="s">
        <v>86</v>
      </c>
      <c r="D531" s="23">
        <v>1</v>
      </c>
      <c r="E531" s="35"/>
      <c r="F531" s="26"/>
    </row>
    <row r="532" spans="1:6" ht="47.4" customHeight="1" x14ac:dyDescent="0.25">
      <c r="A532" s="23">
        <f t="shared" si="24"/>
        <v>40.200000000000003</v>
      </c>
      <c r="B532" s="37" t="s">
        <v>564</v>
      </c>
      <c r="C532" s="23" t="s">
        <v>86</v>
      </c>
      <c r="D532" s="23">
        <v>1</v>
      </c>
      <c r="E532" s="35"/>
      <c r="F532" s="26"/>
    </row>
    <row r="533" spans="1:6" ht="46.95" customHeight="1" x14ac:dyDescent="0.25">
      <c r="A533" s="23">
        <f t="shared" si="24"/>
        <v>40.300000000000004</v>
      </c>
      <c r="B533" s="37" t="s">
        <v>147</v>
      </c>
      <c r="C533" s="23" t="s">
        <v>86</v>
      </c>
      <c r="D533" s="23">
        <v>1</v>
      </c>
      <c r="E533" s="25"/>
      <c r="F533" s="41"/>
    </row>
    <row r="534" spans="1:6" ht="36" customHeight="1" x14ac:dyDescent="0.25">
      <c r="A534" s="23">
        <f t="shared" si="24"/>
        <v>40.400000000000006</v>
      </c>
      <c r="B534" s="37" t="s">
        <v>148</v>
      </c>
      <c r="C534" s="23" t="s">
        <v>86</v>
      </c>
      <c r="D534" s="23">
        <v>1</v>
      </c>
      <c r="E534" s="25"/>
      <c r="F534" s="41"/>
    </row>
    <row r="535" spans="1:6" ht="31.2" customHeight="1" x14ac:dyDescent="0.25">
      <c r="A535" s="93">
        <f t="shared" si="24"/>
        <v>40.500000000000007</v>
      </c>
      <c r="B535" s="37" t="s">
        <v>149</v>
      </c>
      <c r="C535" s="23" t="s">
        <v>86</v>
      </c>
      <c r="D535" s="23">
        <v>1</v>
      </c>
      <c r="E535" s="25"/>
      <c r="F535" s="41"/>
    </row>
    <row r="536" spans="1:6" ht="22.95" customHeight="1" x14ac:dyDescent="0.25">
      <c r="A536" s="23">
        <f t="shared" si="24"/>
        <v>40.600000000000009</v>
      </c>
      <c r="B536" s="37" t="s">
        <v>150</v>
      </c>
      <c r="C536" s="23" t="s">
        <v>86</v>
      </c>
      <c r="D536" s="23">
        <v>1</v>
      </c>
      <c r="E536" s="25"/>
      <c r="F536" s="41"/>
    </row>
    <row r="537" spans="1:6" ht="18" customHeight="1" x14ac:dyDescent="0.25">
      <c r="A537" s="107">
        <v>41</v>
      </c>
      <c r="B537" s="51" t="s">
        <v>573</v>
      </c>
      <c r="C537" s="52"/>
      <c r="D537" s="52"/>
      <c r="E537" s="60"/>
      <c r="F537" s="68"/>
    </row>
    <row r="538" spans="1:6" ht="27" customHeight="1" x14ac:dyDescent="0.25">
      <c r="A538" s="36">
        <f t="shared" ref="A538:A543" si="25">A537+0.1</f>
        <v>41.1</v>
      </c>
      <c r="B538" s="37" t="s">
        <v>350</v>
      </c>
      <c r="C538" s="23" t="s">
        <v>86</v>
      </c>
      <c r="D538" s="23">
        <v>1</v>
      </c>
      <c r="E538" s="25"/>
      <c r="F538" s="41"/>
    </row>
    <row r="539" spans="1:6" ht="39.6" x14ac:dyDescent="0.25">
      <c r="A539" s="36">
        <f t="shared" si="25"/>
        <v>41.2</v>
      </c>
      <c r="B539" s="37" t="s">
        <v>388</v>
      </c>
      <c r="C539" s="23" t="s">
        <v>86</v>
      </c>
      <c r="D539" s="23">
        <v>1</v>
      </c>
      <c r="E539" s="25"/>
      <c r="F539" s="41"/>
    </row>
    <row r="540" spans="1:6" ht="49.95" customHeight="1" x14ac:dyDescent="0.25">
      <c r="A540" s="36">
        <f t="shared" si="25"/>
        <v>41.300000000000004</v>
      </c>
      <c r="B540" s="37" t="s">
        <v>147</v>
      </c>
      <c r="C540" s="23" t="s">
        <v>86</v>
      </c>
      <c r="D540" s="23">
        <v>1</v>
      </c>
      <c r="E540" s="25"/>
      <c r="F540" s="41"/>
    </row>
    <row r="541" spans="1:6" ht="33" customHeight="1" x14ac:dyDescent="0.25">
      <c r="A541" s="36">
        <f t="shared" si="25"/>
        <v>41.400000000000006</v>
      </c>
      <c r="B541" s="37" t="s">
        <v>148</v>
      </c>
      <c r="C541" s="23" t="s">
        <v>86</v>
      </c>
      <c r="D541" s="23">
        <v>1</v>
      </c>
      <c r="E541" s="25"/>
      <c r="F541" s="41"/>
    </row>
    <row r="542" spans="1:6" ht="19.95" customHeight="1" x14ac:dyDescent="0.25">
      <c r="A542" s="23">
        <f t="shared" si="25"/>
        <v>41.500000000000007</v>
      </c>
      <c r="B542" s="39" t="s">
        <v>149</v>
      </c>
      <c r="C542" s="23" t="s">
        <v>86</v>
      </c>
      <c r="D542" s="23">
        <v>1</v>
      </c>
      <c r="E542" s="25"/>
      <c r="F542" s="41"/>
    </row>
    <row r="543" spans="1:6" ht="27" customHeight="1" x14ac:dyDescent="0.25">
      <c r="A543" s="23">
        <f t="shared" si="25"/>
        <v>41.600000000000009</v>
      </c>
      <c r="B543" s="37" t="s">
        <v>150</v>
      </c>
      <c r="C543" s="23" t="s">
        <v>86</v>
      </c>
      <c r="D543" s="23">
        <v>1</v>
      </c>
      <c r="E543" s="25"/>
      <c r="F543" s="41"/>
    </row>
    <row r="544" spans="1:6" ht="21" customHeight="1" x14ac:dyDescent="0.25">
      <c r="A544" s="50">
        <v>42</v>
      </c>
      <c r="B544" s="51" t="s">
        <v>574</v>
      </c>
      <c r="C544" s="52"/>
      <c r="D544" s="52"/>
      <c r="E544" s="60"/>
      <c r="F544" s="68"/>
    </row>
    <row r="545" spans="1:6" ht="28.95" customHeight="1" x14ac:dyDescent="0.25">
      <c r="A545" s="23">
        <f t="shared" ref="A545:A550" si="26">A544+0.1</f>
        <v>42.1</v>
      </c>
      <c r="B545" s="37" t="s">
        <v>350</v>
      </c>
      <c r="C545" s="23" t="s">
        <v>86</v>
      </c>
      <c r="D545" s="23">
        <v>1</v>
      </c>
      <c r="E545" s="25"/>
      <c r="F545" s="41"/>
    </row>
    <row r="546" spans="1:6" ht="39.6" x14ac:dyDescent="0.25">
      <c r="A546" s="23">
        <f t="shared" si="26"/>
        <v>42.2</v>
      </c>
      <c r="B546" s="37" t="s">
        <v>388</v>
      </c>
      <c r="C546" s="23" t="s">
        <v>86</v>
      </c>
      <c r="D546" s="23">
        <v>1</v>
      </c>
      <c r="E546" s="25"/>
      <c r="F546" s="41"/>
    </row>
    <row r="547" spans="1:6" ht="21" customHeight="1" x14ac:dyDescent="0.25">
      <c r="A547" s="23">
        <f t="shared" si="26"/>
        <v>42.300000000000004</v>
      </c>
      <c r="B547" s="39" t="s">
        <v>147</v>
      </c>
      <c r="C547" s="23" t="s">
        <v>86</v>
      </c>
      <c r="D547" s="23">
        <v>1</v>
      </c>
      <c r="E547" s="25"/>
      <c r="F547" s="41"/>
    </row>
    <row r="548" spans="1:6" ht="33" customHeight="1" x14ac:dyDescent="0.25">
      <c r="A548" s="36">
        <f t="shared" si="26"/>
        <v>42.400000000000006</v>
      </c>
      <c r="B548" s="37" t="s">
        <v>148</v>
      </c>
      <c r="C548" s="23" t="s">
        <v>86</v>
      </c>
      <c r="D548" s="23">
        <v>1</v>
      </c>
      <c r="E548" s="25"/>
      <c r="F548" s="41"/>
    </row>
    <row r="549" spans="1:6" ht="32.4" customHeight="1" x14ac:dyDescent="0.25">
      <c r="A549" s="36">
        <f t="shared" si="26"/>
        <v>42.500000000000007</v>
      </c>
      <c r="B549" s="37" t="s">
        <v>149</v>
      </c>
      <c r="C549" s="23" t="s">
        <v>86</v>
      </c>
      <c r="D549" s="23">
        <v>1</v>
      </c>
      <c r="E549" s="25"/>
      <c r="F549" s="41"/>
    </row>
    <row r="550" spans="1:6" ht="24.6" customHeight="1" x14ac:dyDescent="0.25">
      <c r="A550" s="36">
        <f t="shared" si="26"/>
        <v>42.600000000000009</v>
      </c>
      <c r="B550" s="37" t="s">
        <v>150</v>
      </c>
      <c r="C550" s="23" t="s">
        <v>86</v>
      </c>
      <c r="D550" s="23">
        <v>1</v>
      </c>
      <c r="E550" s="25"/>
      <c r="F550" s="41"/>
    </row>
    <row r="551" spans="1:6" ht="30" customHeight="1" x14ac:dyDescent="0.25">
      <c r="A551" s="12"/>
      <c r="B551" s="24" t="s">
        <v>798</v>
      </c>
      <c r="C551" s="23"/>
      <c r="D551" s="23"/>
      <c r="E551" s="25"/>
      <c r="F551" s="17"/>
    </row>
    <row r="552" spans="1:6" x14ac:dyDescent="0.25">
      <c r="A552" s="23"/>
      <c r="B552" s="39"/>
      <c r="C552" s="23"/>
      <c r="D552" s="23"/>
      <c r="E552" s="25"/>
      <c r="F552" s="41"/>
    </row>
    <row r="553" spans="1:6" ht="26.4" x14ac:dyDescent="0.25">
      <c r="A553" s="66" t="s">
        <v>2</v>
      </c>
      <c r="B553" s="66" t="s">
        <v>11</v>
      </c>
      <c r="C553" s="66" t="s">
        <v>0</v>
      </c>
      <c r="D553" s="66" t="s">
        <v>51</v>
      </c>
      <c r="E553" s="67" t="s">
        <v>24</v>
      </c>
      <c r="F553" s="67" t="s">
        <v>58</v>
      </c>
    </row>
    <row r="554" spans="1:6" ht="31.2" customHeight="1" x14ac:dyDescent="0.25">
      <c r="A554" s="23"/>
      <c r="B554" s="24" t="s">
        <v>41</v>
      </c>
      <c r="C554" s="23"/>
      <c r="D554" s="23"/>
      <c r="E554" s="25"/>
      <c r="F554" s="26"/>
    </row>
    <row r="555" spans="1:6" ht="21" customHeight="1" x14ac:dyDescent="0.25">
      <c r="A555" s="107">
        <v>43</v>
      </c>
      <c r="B555" s="51" t="s">
        <v>576</v>
      </c>
      <c r="C555" s="52"/>
      <c r="D555" s="52"/>
      <c r="E555" s="53"/>
      <c r="F555" s="54"/>
    </row>
    <row r="556" spans="1:6" ht="22.95" customHeight="1" x14ac:dyDescent="0.25">
      <c r="A556" s="36">
        <f t="shared" ref="A556:A561" si="27">A555+0.1</f>
        <v>43.1</v>
      </c>
      <c r="B556" s="37" t="s">
        <v>350</v>
      </c>
      <c r="C556" s="23" t="s">
        <v>86</v>
      </c>
      <c r="D556" s="23">
        <v>1</v>
      </c>
      <c r="E556" s="35"/>
      <c r="F556" s="26"/>
    </row>
    <row r="557" spans="1:6" ht="39.6" x14ac:dyDescent="0.25">
      <c r="A557" s="36">
        <f t="shared" si="27"/>
        <v>43.2</v>
      </c>
      <c r="B557" s="37" t="s">
        <v>402</v>
      </c>
      <c r="C557" s="23" t="s">
        <v>86</v>
      </c>
      <c r="D557" s="23">
        <v>1</v>
      </c>
      <c r="E557" s="35"/>
      <c r="F557" s="26"/>
    </row>
    <row r="558" spans="1:6" ht="42.6" customHeight="1" x14ac:dyDescent="0.25">
      <c r="A558" s="23">
        <f t="shared" si="27"/>
        <v>43.300000000000004</v>
      </c>
      <c r="B558" s="37" t="s">
        <v>147</v>
      </c>
      <c r="C558" s="23" t="s">
        <v>86</v>
      </c>
      <c r="D558" s="23">
        <v>1</v>
      </c>
      <c r="E558" s="25"/>
      <c r="F558" s="41"/>
    </row>
    <row r="559" spans="1:6" ht="31.95" customHeight="1" x14ac:dyDescent="0.25">
      <c r="A559" s="23">
        <f t="shared" si="27"/>
        <v>43.400000000000006</v>
      </c>
      <c r="B559" s="37" t="s">
        <v>148</v>
      </c>
      <c r="C559" s="23" t="s">
        <v>86</v>
      </c>
      <c r="D559" s="23">
        <v>1</v>
      </c>
      <c r="E559" s="25"/>
      <c r="F559" s="41"/>
    </row>
    <row r="560" spans="1:6" ht="31.95" customHeight="1" x14ac:dyDescent="0.25">
      <c r="A560" s="23">
        <f t="shared" si="27"/>
        <v>43.500000000000007</v>
      </c>
      <c r="B560" s="37" t="s">
        <v>149</v>
      </c>
      <c r="C560" s="23" t="s">
        <v>86</v>
      </c>
      <c r="D560" s="23">
        <v>1</v>
      </c>
      <c r="E560" s="25"/>
      <c r="F560" s="41"/>
    </row>
    <row r="561" spans="1:6" ht="31.95" customHeight="1" x14ac:dyDescent="0.25">
      <c r="A561" s="23">
        <f t="shared" si="27"/>
        <v>43.600000000000009</v>
      </c>
      <c r="B561" s="37" t="s">
        <v>150</v>
      </c>
      <c r="C561" s="23" t="s">
        <v>86</v>
      </c>
      <c r="D561" s="23">
        <v>1</v>
      </c>
      <c r="E561" s="25"/>
      <c r="F561" s="41"/>
    </row>
    <row r="562" spans="1:6" ht="27" customHeight="1" x14ac:dyDescent="0.25">
      <c r="A562" s="108">
        <v>44</v>
      </c>
      <c r="B562" s="51" t="s">
        <v>577</v>
      </c>
      <c r="C562" s="52"/>
      <c r="D562" s="52"/>
      <c r="E562" s="60"/>
      <c r="F562" s="68"/>
    </row>
    <row r="563" spans="1:6" ht="34.200000000000003" customHeight="1" x14ac:dyDescent="0.25">
      <c r="A563" s="23">
        <f t="shared" ref="A563:A568" si="28">A562+0.1</f>
        <v>44.1</v>
      </c>
      <c r="B563" s="37" t="s">
        <v>350</v>
      </c>
      <c r="C563" s="23" t="s">
        <v>86</v>
      </c>
      <c r="D563" s="23">
        <v>1</v>
      </c>
      <c r="E563" s="25"/>
      <c r="F563" s="41"/>
    </row>
    <row r="564" spans="1:6" ht="39.6" x14ac:dyDescent="0.25">
      <c r="A564" s="36">
        <f t="shared" si="28"/>
        <v>44.2</v>
      </c>
      <c r="B564" s="37" t="s">
        <v>388</v>
      </c>
      <c r="C564" s="23" t="s">
        <v>86</v>
      </c>
      <c r="D564" s="23">
        <v>1</v>
      </c>
      <c r="E564" s="25"/>
      <c r="F564" s="41"/>
    </row>
    <row r="565" spans="1:6" ht="49.95" customHeight="1" x14ac:dyDescent="0.25">
      <c r="A565" s="36">
        <f t="shared" si="28"/>
        <v>44.300000000000004</v>
      </c>
      <c r="B565" s="37" t="s">
        <v>147</v>
      </c>
      <c r="C565" s="23" t="s">
        <v>86</v>
      </c>
      <c r="D565" s="23">
        <v>1</v>
      </c>
      <c r="E565" s="25"/>
      <c r="F565" s="41"/>
    </row>
    <row r="566" spans="1:6" ht="39" customHeight="1" x14ac:dyDescent="0.25">
      <c r="A566" s="36">
        <f t="shared" si="28"/>
        <v>44.400000000000006</v>
      </c>
      <c r="B566" s="37" t="s">
        <v>148</v>
      </c>
      <c r="C566" s="23" t="s">
        <v>86</v>
      </c>
      <c r="D566" s="23">
        <v>1</v>
      </c>
      <c r="E566" s="25"/>
      <c r="F566" s="41"/>
    </row>
    <row r="567" spans="1:6" ht="33.6" customHeight="1" x14ac:dyDescent="0.25">
      <c r="A567" s="36">
        <f t="shared" si="28"/>
        <v>44.500000000000007</v>
      </c>
      <c r="B567" s="37" t="s">
        <v>149</v>
      </c>
      <c r="C567" s="23" t="s">
        <v>86</v>
      </c>
      <c r="D567" s="23">
        <v>1</v>
      </c>
      <c r="E567" s="25"/>
      <c r="F567" s="41"/>
    </row>
    <row r="568" spans="1:6" ht="25.95" customHeight="1" x14ac:dyDescent="0.25">
      <c r="A568" s="36">
        <f t="shared" si="28"/>
        <v>44.600000000000009</v>
      </c>
      <c r="B568" s="37" t="s">
        <v>150</v>
      </c>
      <c r="C568" s="23" t="s">
        <v>86</v>
      </c>
      <c r="D568" s="23">
        <v>1</v>
      </c>
      <c r="E568" s="25"/>
      <c r="F568" s="41"/>
    </row>
    <row r="569" spans="1:6" ht="21.6" customHeight="1" x14ac:dyDescent="0.25">
      <c r="A569" s="50">
        <v>45</v>
      </c>
      <c r="B569" s="70" t="s">
        <v>578</v>
      </c>
      <c r="C569" s="52"/>
      <c r="D569" s="52"/>
      <c r="E569" s="60"/>
      <c r="F569" s="68"/>
    </row>
    <row r="570" spans="1:6" ht="25.2" customHeight="1" x14ac:dyDescent="0.25">
      <c r="A570" s="23">
        <f t="shared" ref="A570:A575" si="29">A569+0.1</f>
        <v>45.1</v>
      </c>
      <c r="B570" s="37" t="s">
        <v>350</v>
      </c>
      <c r="C570" s="23" t="s">
        <v>86</v>
      </c>
      <c r="D570" s="23">
        <v>1</v>
      </c>
      <c r="E570" s="25"/>
      <c r="F570" s="41"/>
    </row>
    <row r="571" spans="1:6" ht="39.6" x14ac:dyDescent="0.25">
      <c r="A571" s="23">
        <f t="shared" si="29"/>
        <v>45.2</v>
      </c>
      <c r="B571" s="37" t="s">
        <v>388</v>
      </c>
      <c r="C571" s="23" t="s">
        <v>86</v>
      </c>
      <c r="D571" s="23">
        <v>1</v>
      </c>
      <c r="E571" s="25"/>
      <c r="F571" s="41"/>
    </row>
    <row r="572" spans="1:6" ht="45.6" customHeight="1" x14ac:dyDescent="0.25">
      <c r="A572" s="23">
        <f t="shared" si="29"/>
        <v>45.300000000000004</v>
      </c>
      <c r="B572" s="37" t="s">
        <v>147</v>
      </c>
      <c r="C572" s="23" t="s">
        <v>86</v>
      </c>
      <c r="D572" s="23">
        <v>1</v>
      </c>
      <c r="E572" s="25"/>
      <c r="F572" s="41"/>
    </row>
    <row r="573" spans="1:6" ht="33.6" customHeight="1" x14ac:dyDescent="0.25">
      <c r="A573" s="23">
        <f t="shared" si="29"/>
        <v>45.400000000000006</v>
      </c>
      <c r="B573" s="37" t="s">
        <v>148</v>
      </c>
      <c r="C573" s="23" t="s">
        <v>86</v>
      </c>
      <c r="D573" s="23">
        <v>1</v>
      </c>
      <c r="E573" s="25"/>
      <c r="F573" s="41"/>
    </row>
    <row r="574" spans="1:6" ht="21.6" customHeight="1" x14ac:dyDescent="0.25">
      <c r="A574" s="23">
        <f t="shared" si="29"/>
        <v>45.500000000000007</v>
      </c>
      <c r="B574" s="39" t="s">
        <v>149</v>
      </c>
      <c r="C574" s="23" t="s">
        <v>86</v>
      </c>
      <c r="D574" s="23">
        <v>1</v>
      </c>
      <c r="E574" s="25"/>
      <c r="F574" s="41"/>
    </row>
    <row r="575" spans="1:6" ht="30.6" customHeight="1" x14ac:dyDescent="0.25">
      <c r="A575" s="36">
        <f t="shared" si="29"/>
        <v>45.600000000000009</v>
      </c>
      <c r="B575" s="39" t="s">
        <v>150</v>
      </c>
      <c r="C575" s="23" t="s">
        <v>86</v>
      </c>
      <c r="D575" s="23">
        <v>1</v>
      </c>
      <c r="E575" s="25"/>
      <c r="F575" s="41"/>
    </row>
    <row r="576" spans="1:6" ht="30" customHeight="1" x14ac:dyDescent="0.25">
      <c r="A576" s="12"/>
      <c r="B576" s="24" t="s">
        <v>798</v>
      </c>
      <c r="C576" s="23"/>
      <c r="D576" s="23"/>
      <c r="E576" s="25"/>
      <c r="F576" s="17"/>
    </row>
    <row r="577" spans="1:6" x14ac:dyDescent="0.25">
      <c r="A577" s="23"/>
      <c r="B577" s="39"/>
      <c r="C577" s="23"/>
      <c r="D577" s="23"/>
      <c r="E577" s="25"/>
      <c r="F577" s="41"/>
    </row>
    <row r="578" spans="1:6" ht="26.4" x14ac:dyDescent="0.25">
      <c r="A578" s="66" t="s">
        <v>2</v>
      </c>
      <c r="B578" s="66" t="s">
        <v>11</v>
      </c>
      <c r="C578" s="66" t="s">
        <v>0</v>
      </c>
      <c r="D578" s="66" t="s">
        <v>51</v>
      </c>
      <c r="E578" s="67" t="s">
        <v>24</v>
      </c>
      <c r="F578" s="67" t="s">
        <v>58</v>
      </c>
    </row>
    <row r="579" spans="1:6" ht="24" customHeight="1" x14ac:dyDescent="0.25">
      <c r="A579" s="23"/>
      <c r="B579" s="24" t="s">
        <v>41</v>
      </c>
      <c r="C579" s="23"/>
      <c r="D579" s="23"/>
      <c r="E579" s="25"/>
      <c r="F579" s="26"/>
    </row>
    <row r="580" spans="1:6" ht="22.2" customHeight="1" x14ac:dyDescent="0.25">
      <c r="A580" s="107">
        <v>46</v>
      </c>
      <c r="B580" s="51" t="s">
        <v>579</v>
      </c>
      <c r="C580" s="52"/>
      <c r="D580" s="52"/>
      <c r="E580" s="53"/>
      <c r="F580" s="54"/>
    </row>
    <row r="581" spans="1:6" ht="27" customHeight="1" x14ac:dyDescent="0.25">
      <c r="A581" s="36">
        <f t="shared" ref="A581:A586" si="30">A580+0.1</f>
        <v>46.1</v>
      </c>
      <c r="B581" s="37" t="s">
        <v>350</v>
      </c>
      <c r="C581" s="23" t="s">
        <v>86</v>
      </c>
      <c r="D581" s="23">
        <v>1</v>
      </c>
      <c r="E581" s="35"/>
      <c r="F581" s="26"/>
    </row>
    <row r="582" spans="1:6" ht="39.6" x14ac:dyDescent="0.25">
      <c r="A582" s="36">
        <f t="shared" si="30"/>
        <v>46.2</v>
      </c>
      <c r="B582" s="37" t="s">
        <v>402</v>
      </c>
      <c r="C582" s="23" t="s">
        <v>86</v>
      </c>
      <c r="D582" s="23">
        <v>1</v>
      </c>
      <c r="E582" s="35"/>
      <c r="F582" s="26"/>
    </row>
    <row r="583" spans="1:6" ht="42.6" customHeight="1" x14ac:dyDescent="0.25">
      <c r="A583" s="36">
        <f t="shared" si="30"/>
        <v>46.300000000000004</v>
      </c>
      <c r="B583" s="37" t="s">
        <v>147</v>
      </c>
      <c r="C583" s="23" t="s">
        <v>86</v>
      </c>
      <c r="D583" s="23">
        <v>1</v>
      </c>
      <c r="E583" s="25"/>
      <c r="F583" s="41"/>
    </row>
    <row r="584" spans="1:6" ht="33.6" customHeight="1" x14ac:dyDescent="0.25">
      <c r="A584" s="36">
        <f t="shared" si="30"/>
        <v>46.400000000000006</v>
      </c>
      <c r="B584" s="37" t="s">
        <v>148</v>
      </c>
      <c r="C584" s="23" t="s">
        <v>86</v>
      </c>
      <c r="D584" s="23">
        <v>1</v>
      </c>
      <c r="E584" s="25"/>
      <c r="F584" s="41"/>
    </row>
    <row r="585" spans="1:6" ht="36.6" customHeight="1" x14ac:dyDescent="0.25">
      <c r="A585" s="23">
        <f t="shared" si="30"/>
        <v>46.500000000000007</v>
      </c>
      <c r="B585" s="37" t="s">
        <v>149</v>
      </c>
      <c r="C585" s="23" t="s">
        <v>86</v>
      </c>
      <c r="D585" s="23">
        <v>1</v>
      </c>
      <c r="E585" s="25"/>
      <c r="F585" s="41"/>
    </row>
    <row r="586" spans="1:6" ht="23.4" customHeight="1" x14ac:dyDescent="0.25">
      <c r="A586" s="23">
        <f t="shared" si="30"/>
        <v>46.600000000000009</v>
      </c>
      <c r="B586" s="37" t="s">
        <v>150</v>
      </c>
      <c r="C586" s="23" t="s">
        <v>86</v>
      </c>
      <c r="D586" s="23">
        <v>1</v>
      </c>
      <c r="E586" s="25"/>
      <c r="F586" s="41"/>
    </row>
    <row r="587" spans="1:6" ht="26.4" customHeight="1" x14ac:dyDescent="0.25">
      <c r="A587" s="50">
        <v>47</v>
      </c>
      <c r="B587" s="51" t="s">
        <v>580</v>
      </c>
      <c r="C587" s="52"/>
      <c r="D587" s="52"/>
      <c r="E587" s="60"/>
      <c r="F587" s="68"/>
    </row>
    <row r="588" spans="1:6" ht="22.95" customHeight="1" x14ac:dyDescent="0.25">
      <c r="A588" s="23">
        <f t="shared" ref="A588:A593" si="31">A587+0.1</f>
        <v>47.1</v>
      </c>
      <c r="B588" s="37" t="s">
        <v>350</v>
      </c>
      <c r="C588" s="23" t="s">
        <v>86</v>
      </c>
      <c r="D588" s="23">
        <v>1</v>
      </c>
      <c r="E588" s="25"/>
      <c r="F588" s="41"/>
    </row>
    <row r="589" spans="1:6" ht="39.6" x14ac:dyDescent="0.25">
      <c r="A589" s="93">
        <f t="shared" si="31"/>
        <v>47.2</v>
      </c>
      <c r="B589" s="37" t="s">
        <v>388</v>
      </c>
      <c r="C589" s="23" t="s">
        <v>86</v>
      </c>
      <c r="D589" s="23">
        <v>1</v>
      </c>
      <c r="E589" s="25"/>
      <c r="F589" s="41"/>
    </row>
    <row r="590" spans="1:6" ht="45" customHeight="1" x14ac:dyDescent="0.25">
      <c r="A590" s="23">
        <f t="shared" si="31"/>
        <v>47.300000000000004</v>
      </c>
      <c r="B590" s="37" t="s">
        <v>147</v>
      </c>
      <c r="C590" s="23" t="s">
        <v>86</v>
      </c>
      <c r="D590" s="23">
        <v>1</v>
      </c>
      <c r="E590" s="25"/>
      <c r="F590" s="41"/>
    </row>
    <row r="591" spans="1:6" ht="38.4" customHeight="1" x14ac:dyDescent="0.25">
      <c r="A591" s="36">
        <f t="shared" si="31"/>
        <v>47.400000000000006</v>
      </c>
      <c r="B591" s="37" t="s">
        <v>148</v>
      </c>
      <c r="C591" s="23" t="s">
        <v>86</v>
      </c>
      <c r="D591" s="23">
        <v>1</v>
      </c>
      <c r="E591" s="25"/>
      <c r="F591" s="41"/>
    </row>
    <row r="592" spans="1:6" ht="36" customHeight="1" x14ac:dyDescent="0.25">
      <c r="A592" s="36">
        <f t="shared" si="31"/>
        <v>47.500000000000007</v>
      </c>
      <c r="B592" s="37" t="s">
        <v>149</v>
      </c>
      <c r="C592" s="23" t="s">
        <v>86</v>
      </c>
      <c r="D592" s="23">
        <v>1</v>
      </c>
      <c r="E592" s="25"/>
      <c r="F592" s="41"/>
    </row>
    <row r="593" spans="1:6" ht="24.6" customHeight="1" x14ac:dyDescent="0.25">
      <c r="A593" s="36">
        <f t="shared" si="31"/>
        <v>47.600000000000009</v>
      </c>
      <c r="B593" s="37" t="s">
        <v>150</v>
      </c>
      <c r="C593" s="23" t="s">
        <v>86</v>
      </c>
      <c r="D593" s="23">
        <v>1</v>
      </c>
      <c r="E593" s="25"/>
      <c r="F593" s="41"/>
    </row>
    <row r="594" spans="1:6" ht="20.399999999999999" customHeight="1" x14ac:dyDescent="0.25">
      <c r="A594" s="107">
        <v>48</v>
      </c>
      <c r="B594" s="51" t="s">
        <v>581</v>
      </c>
      <c r="C594" s="52"/>
      <c r="D594" s="52"/>
      <c r="E594" s="60"/>
      <c r="F594" s="68"/>
    </row>
    <row r="595" spans="1:6" ht="25.2" customHeight="1" x14ac:dyDescent="0.25">
      <c r="A595" s="23">
        <f t="shared" ref="A595:A600" si="32">A594+0.1</f>
        <v>48.1</v>
      </c>
      <c r="B595" s="39" t="s">
        <v>350</v>
      </c>
      <c r="C595" s="23" t="s">
        <v>86</v>
      </c>
      <c r="D595" s="23">
        <v>1</v>
      </c>
      <c r="E595" s="25"/>
      <c r="F595" s="41"/>
    </row>
    <row r="596" spans="1:6" ht="27" customHeight="1" x14ac:dyDescent="0.25">
      <c r="A596" s="23">
        <f t="shared" si="32"/>
        <v>48.2</v>
      </c>
      <c r="B596" s="39" t="s">
        <v>402</v>
      </c>
      <c r="C596" s="23" t="s">
        <v>86</v>
      </c>
      <c r="D596" s="23">
        <v>1</v>
      </c>
      <c r="E596" s="25"/>
      <c r="F596" s="41"/>
    </row>
    <row r="597" spans="1:6" ht="45" customHeight="1" x14ac:dyDescent="0.25">
      <c r="A597" s="23">
        <f t="shared" si="32"/>
        <v>48.300000000000004</v>
      </c>
      <c r="B597" s="37" t="s">
        <v>147</v>
      </c>
      <c r="C597" s="23" t="s">
        <v>86</v>
      </c>
      <c r="D597" s="23">
        <v>1</v>
      </c>
      <c r="E597" s="25"/>
      <c r="F597" s="41"/>
    </row>
    <row r="598" spans="1:6" ht="39.6" customHeight="1" x14ac:dyDescent="0.25">
      <c r="A598" s="23">
        <f t="shared" si="32"/>
        <v>48.400000000000006</v>
      </c>
      <c r="B598" s="37" t="s">
        <v>148</v>
      </c>
      <c r="C598" s="23" t="s">
        <v>86</v>
      </c>
      <c r="D598" s="23">
        <v>1</v>
      </c>
      <c r="E598" s="25"/>
      <c r="F598" s="41"/>
    </row>
    <row r="599" spans="1:6" ht="41.4" customHeight="1" x14ac:dyDescent="0.25">
      <c r="A599" s="23">
        <f t="shared" si="32"/>
        <v>48.500000000000007</v>
      </c>
      <c r="B599" s="37" t="s">
        <v>149</v>
      </c>
      <c r="C599" s="23" t="s">
        <v>86</v>
      </c>
      <c r="D599" s="23">
        <v>1</v>
      </c>
      <c r="E599" s="25"/>
      <c r="F599" s="41"/>
    </row>
    <row r="600" spans="1:6" ht="21.6" customHeight="1" x14ac:dyDescent="0.25">
      <c r="A600" s="23">
        <f t="shared" si="32"/>
        <v>48.600000000000009</v>
      </c>
      <c r="B600" s="37" t="s">
        <v>150</v>
      </c>
      <c r="C600" s="23" t="s">
        <v>86</v>
      </c>
      <c r="D600" s="23">
        <v>1</v>
      </c>
      <c r="E600" s="25"/>
      <c r="F600" s="41"/>
    </row>
    <row r="601" spans="1:6" ht="27" customHeight="1" x14ac:dyDescent="0.25">
      <c r="A601" s="12"/>
      <c r="B601" s="24" t="s">
        <v>798</v>
      </c>
      <c r="C601" s="23"/>
      <c r="D601" s="23"/>
      <c r="E601" s="25"/>
      <c r="F601" s="17"/>
    </row>
    <row r="602" spans="1:6" x14ac:dyDescent="0.25">
      <c r="A602" s="23"/>
      <c r="B602" s="39"/>
      <c r="C602" s="23"/>
      <c r="D602" s="23"/>
      <c r="E602" s="25"/>
      <c r="F602" s="41"/>
    </row>
    <row r="603" spans="1:6" ht="26.4" x14ac:dyDescent="0.25">
      <c r="A603" s="66" t="s">
        <v>2</v>
      </c>
      <c r="B603" s="66" t="s">
        <v>11</v>
      </c>
      <c r="C603" s="66" t="s">
        <v>0</v>
      </c>
      <c r="D603" s="66" t="s">
        <v>51</v>
      </c>
      <c r="E603" s="67" t="s">
        <v>24</v>
      </c>
      <c r="F603" s="67" t="s">
        <v>58</v>
      </c>
    </row>
    <row r="604" spans="1:6" ht="25.2" customHeight="1" x14ac:dyDescent="0.25">
      <c r="A604" s="23"/>
      <c r="B604" s="24" t="s">
        <v>41</v>
      </c>
      <c r="C604" s="23"/>
      <c r="D604" s="23"/>
      <c r="E604" s="25"/>
      <c r="F604" s="26"/>
    </row>
    <row r="605" spans="1:6" ht="26.4" customHeight="1" x14ac:dyDescent="0.25">
      <c r="A605" s="50">
        <v>49</v>
      </c>
      <c r="B605" s="70" t="s">
        <v>582</v>
      </c>
      <c r="C605" s="52"/>
      <c r="D605" s="52"/>
      <c r="E605" s="53"/>
      <c r="F605" s="54"/>
    </row>
    <row r="606" spans="1:6" ht="27.6" customHeight="1" x14ac:dyDescent="0.25">
      <c r="A606" s="36">
        <f t="shared" ref="A606:A611" si="33">A605+0.1</f>
        <v>49.1</v>
      </c>
      <c r="B606" s="37" t="s">
        <v>350</v>
      </c>
      <c r="C606" s="23" t="s">
        <v>86</v>
      </c>
      <c r="D606" s="23">
        <v>1</v>
      </c>
      <c r="E606" s="35"/>
      <c r="F606" s="26"/>
    </row>
    <row r="607" spans="1:6" ht="39.6" x14ac:dyDescent="0.25">
      <c r="A607" s="36">
        <f t="shared" si="33"/>
        <v>49.2</v>
      </c>
      <c r="B607" s="37" t="s">
        <v>402</v>
      </c>
      <c r="C607" s="23" t="s">
        <v>86</v>
      </c>
      <c r="D607" s="23">
        <v>1</v>
      </c>
      <c r="E607" s="35"/>
      <c r="F607" s="26"/>
    </row>
    <row r="608" spans="1:6" ht="46.2" customHeight="1" x14ac:dyDescent="0.25">
      <c r="A608" s="36">
        <f t="shared" si="33"/>
        <v>49.300000000000004</v>
      </c>
      <c r="B608" s="37" t="s">
        <v>147</v>
      </c>
      <c r="C608" s="23" t="s">
        <v>86</v>
      </c>
      <c r="D608" s="23">
        <v>1</v>
      </c>
      <c r="E608" s="25"/>
      <c r="F608" s="41"/>
    </row>
    <row r="609" spans="1:6" ht="35.4" customHeight="1" x14ac:dyDescent="0.25">
      <c r="A609" s="36">
        <f t="shared" si="33"/>
        <v>49.400000000000006</v>
      </c>
      <c r="B609" s="37" t="s">
        <v>148</v>
      </c>
      <c r="C609" s="23" t="s">
        <v>86</v>
      </c>
      <c r="D609" s="23">
        <v>1</v>
      </c>
      <c r="E609" s="25"/>
      <c r="F609" s="41"/>
    </row>
    <row r="610" spans="1:6" ht="33.6" customHeight="1" x14ac:dyDescent="0.25">
      <c r="A610" s="36">
        <f t="shared" si="33"/>
        <v>49.500000000000007</v>
      </c>
      <c r="B610" s="37" t="s">
        <v>149</v>
      </c>
      <c r="C610" s="23" t="s">
        <v>86</v>
      </c>
      <c r="D610" s="23">
        <v>1</v>
      </c>
      <c r="E610" s="25"/>
      <c r="F610" s="41"/>
    </row>
    <row r="611" spans="1:6" ht="27" customHeight="1" x14ac:dyDescent="0.25">
      <c r="A611" s="36">
        <f t="shared" si="33"/>
        <v>49.600000000000009</v>
      </c>
      <c r="B611" s="37" t="s">
        <v>150</v>
      </c>
      <c r="C611" s="23" t="s">
        <v>86</v>
      </c>
      <c r="D611" s="23">
        <v>1</v>
      </c>
      <c r="E611" s="25"/>
      <c r="F611" s="41"/>
    </row>
    <row r="612" spans="1:6" ht="26.4" customHeight="1" x14ac:dyDescent="0.25">
      <c r="A612" s="50">
        <v>50</v>
      </c>
      <c r="B612" s="51" t="s">
        <v>583</v>
      </c>
      <c r="C612" s="52"/>
      <c r="D612" s="52"/>
      <c r="E612" s="60"/>
      <c r="F612" s="68"/>
    </row>
    <row r="613" spans="1:6" ht="27" customHeight="1" x14ac:dyDescent="0.25">
      <c r="A613" s="23">
        <f t="shared" ref="A613:A618" si="34">A612+0.1</f>
        <v>50.1</v>
      </c>
      <c r="B613" s="37" t="s">
        <v>350</v>
      </c>
      <c r="C613" s="23" t="s">
        <v>86</v>
      </c>
      <c r="D613" s="23">
        <v>1</v>
      </c>
      <c r="E613" s="25"/>
      <c r="F613" s="41"/>
    </row>
    <row r="614" spans="1:6" ht="39.6" x14ac:dyDescent="0.25">
      <c r="A614" s="23">
        <f t="shared" si="34"/>
        <v>50.2</v>
      </c>
      <c r="B614" s="37" t="s">
        <v>402</v>
      </c>
      <c r="C614" s="23" t="s">
        <v>86</v>
      </c>
      <c r="D614" s="23">
        <v>1</v>
      </c>
      <c r="E614" s="25"/>
      <c r="F614" s="41"/>
    </row>
    <row r="615" spans="1:6" ht="46.95" customHeight="1" x14ac:dyDescent="0.25">
      <c r="A615" s="23">
        <f t="shared" si="34"/>
        <v>50.300000000000004</v>
      </c>
      <c r="B615" s="37" t="s">
        <v>147</v>
      </c>
      <c r="C615" s="23" t="s">
        <v>86</v>
      </c>
      <c r="D615" s="23">
        <v>1</v>
      </c>
      <c r="E615" s="25"/>
      <c r="F615" s="41"/>
    </row>
    <row r="616" spans="1:6" ht="33.6" customHeight="1" x14ac:dyDescent="0.25">
      <c r="A616" s="93">
        <f t="shared" si="34"/>
        <v>50.400000000000006</v>
      </c>
      <c r="B616" s="37" t="s">
        <v>148</v>
      </c>
      <c r="C616" s="23" t="s">
        <v>86</v>
      </c>
      <c r="D616" s="23">
        <v>1</v>
      </c>
      <c r="E616" s="25"/>
      <c r="F616" s="41"/>
    </row>
    <row r="617" spans="1:6" ht="35.4" customHeight="1" x14ac:dyDescent="0.25">
      <c r="A617" s="23">
        <f t="shared" si="34"/>
        <v>50.500000000000007</v>
      </c>
      <c r="B617" s="37" t="s">
        <v>149</v>
      </c>
      <c r="C617" s="23" t="s">
        <v>86</v>
      </c>
      <c r="D617" s="23">
        <v>1</v>
      </c>
      <c r="E617" s="25"/>
      <c r="F617" s="41"/>
    </row>
    <row r="618" spans="1:6" ht="27" customHeight="1" x14ac:dyDescent="0.25">
      <c r="A618" s="36">
        <f t="shared" si="34"/>
        <v>50.600000000000009</v>
      </c>
      <c r="B618" s="37" t="s">
        <v>150</v>
      </c>
      <c r="C618" s="23" t="s">
        <v>86</v>
      </c>
      <c r="D618" s="23">
        <v>1</v>
      </c>
      <c r="E618" s="25"/>
      <c r="F618" s="41"/>
    </row>
    <row r="619" spans="1:6" ht="23.4" customHeight="1" x14ac:dyDescent="0.25">
      <c r="A619" s="107">
        <v>51</v>
      </c>
      <c r="B619" s="51" t="s">
        <v>584</v>
      </c>
      <c r="C619" s="52"/>
      <c r="D619" s="52"/>
      <c r="E619" s="60"/>
      <c r="F619" s="68"/>
    </row>
    <row r="620" spans="1:6" ht="33" customHeight="1" x14ac:dyDescent="0.25">
      <c r="A620" s="36">
        <f t="shared" ref="A620:A625" si="35">A619+0.1</f>
        <v>51.1</v>
      </c>
      <c r="B620" s="37" t="s">
        <v>350</v>
      </c>
      <c r="C620" s="23" t="s">
        <v>86</v>
      </c>
      <c r="D620" s="23">
        <v>1</v>
      </c>
      <c r="E620" s="25"/>
      <c r="F620" s="41"/>
    </row>
    <row r="621" spans="1:6" ht="39.6" x14ac:dyDescent="0.25">
      <c r="A621" s="36">
        <f t="shared" si="35"/>
        <v>51.2</v>
      </c>
      <c r="B621" s="37" t="s">
        <v>388</v>
      </c>
      <c r="C621" s="23" t="s">
        <v>86</v>
      </c>
      <c r="D621" s="23">
        <v>1</v>
      </c>
      <c r="E621" s="25"/>
      <c r="F621" s="41"/>
    </row>
    <row r="622" spans="1:6" ht="49.95" customHeight="1" x14ac:dyDescent="0.25">
      <c r="A622" s="36">
        <f t="shared" si="35"/>
        <v>51.300000000000004</v>
      </c>
      <c r="B622" s="37" t="s">
        <v>147</v>
      </c>
      <c r="C622" s="23" t="s">
        <v>86</v>
      </c>
      <c r="D622" s="23">
        <v>1</v>
      </c>
      <c r="E622" s="25"/>
      <c r="F622" s="41"/>
    </row>
    <row r="623" spans="1:6" ht="36.6" customHeight="1" x14ac:dyDescent="0.25">
      <c r="A623" s="23">
        <f t="shared" si="35"/>
        <v>51.400000000000006</v>
      </c>
      <c r="B623" s="37" t="s">
        <v>148</v>
      </c>
      <c r="C623" s="23" t="s">
        <v>86</v>
      </c>
      <c r="D623" s="23">
        <v>1</v>
      </c>
      <c r="E623" s="25"/>
      <c r="F623" s="41"/>
    </row>
    <row r="624" spans="1:6" ht="36" customHeight="1" x14ac:dyDescent="0.25">
      <c r="A624" s="23">
        <f t="shared" si="35"/>
        <v>51.500000000000007</v>
      </c>
      <c r="B624" s="37" t="s">
        <v>149</v>
      </c>
      <c r="C624" s="23" t="s">
        <v>86</v>
      </c>
      <c r="D624" s="23">
        <v>1</v>
      </c>
      <c r="E624" s="25"/>
      <c r="F624" s="41"/>
    </row>
    <row r="625" spans="1:6" ht="28.95" customHeight="1" x14ac:dyDescent="0.25">
      <c r="A625" s="23">
        <f t="shared" si="35"/>
        <v>51.600000000000009</v>
      </c>
      <c r="B625" s="37" t="s">
        <v>150</v>
      </c>
      <c r="C625" s="23" t="s">
        <v>86</v>
      </c>
      <c r="D625" s="23">
        <v>1</v>
      </c>
      <c r="E625" s="25"/>
      <c r="F625" s="41"/>
    </row>
    <row r="626" spans="1:6" ht="24" customHeight="1" x14ac:dyDescent="0.25">
      <c r="A626" s="12"/>
      <c r="B626" s="24" t="s">
        <v>798</v>
      </c>
      <c r="C626" s="23"/>
      <c r="D626" s="23"/>
      <c r="E626" s="25"/>
      <c r="F626" s="17"/>
    </row>
    <row r="627" spans="1:6" x14ac:dyDescent="0.25">
      <c r="A627" s="23"/>
      <c r="B627" s="39"/>
      <c r="C627" s="23"/>
      <c r="D627" s="23"/>
      <c r="E627" s="25"/>
      <c r="F627" s="41"/>
    </row>
    <row r="628" spans="1:6" ht="26.4" x14ac:dyDescent="0.25">
      <c r="A628" s="66" t="s">
        <v>2</v>
      </c>
      <c r="B628" s="66" t="s">
        <v>11</v>
      </c>
      <c r="C628" s="66" t="s">
        <v>0</v>
      </c>
      <c r="D628" s="66" t="s">
        <v>51</v>
      </c>
      <c r="E628" s="67" t="s">
        <v>24</v>
      </c>
      <c r="F628" s="67" t="s">
        <v>58</v>
      </c>
    </row>
    <row r="629" spans="1:6" ht="25.2" customHeight="1" x14ac:dyDescent="0.25">
      <c r="A629" s="23"/>
      <c r="B629" s="24" t="s">
        <v>41</v>
      </c>
      <c r="C629" s="23"/>
      <c r="D629" s="23"/>
      <c r="E629" s="25"/>
      <c r="F629" s="26">
        <f>F626</f>
        <v>0</v>
      </c>
    </row>
    <row r="630" spans="1:6" ht="24.6" customHeight="1" x14ac:dyDescent="0.25">
      <c r="A630" s="50">
        <v>52</v>
      </c>
      <c r="B630" s="51" t="s">
        <v>585</v>
      </c>
      <c r="C630" s="52"/>
      <c r="D630" s="52"/>
      <c r="E630" s="53"/>
      <c r="F630" s="54"/>
    </row>
    <row r="631" spans="1:6" ht="23.4" customHeight="1" x14ac:dyDescent="0.25">
      <c r="A631" s="23">
        <f t="shared" ref="A631:A636" si="36">A630+0.1</f>
        <v>52.1</v>
      </c>
      <c r="B631" s="37" t="s">
        <v>350</v>
      </c>
      <c r="C631" s="23" t="s">
        <v>86</v>
      </c>
      <c r="D631" s="23">
        <v>1</v>
      </c>
      <c r="E631" s="35"/>
      <c r="F631" s="26"/>
    </row>
    <row r="632" spans="1:6" ht="22.2" customHeight="1" x14ac:dyDescent="0.25">
      <c r="A632" s="23">
        <f t="shared" si="36"/>
        <v>52.2</v>
      </c>
      <c r="B632" s="39" t="s">
        <v>564</v>
      </c>
      <c r="C632" s="23" t="s">
        <v>86</v>
      </c>
      <c r="D632" s="23">
        <v>1</v>
      </c>
      <c r="E632" s="35"/>
      <c r="F632" s="26"/>
    </row>
    <row r="633" spans="1:6" ht="43.2" customHeight="1" x14ac:dyDescent="0.25">
      <c r="A633" s="36">
        <f t="shared" si="36"/>
        <v>52.300000000000004</v>
      </c>
      <c r="B633" s="37" t="s">
        <v>147</v>
      </c>
      <c r="C633" s="23" t="s">
        <v>86</v>
      </c>
      <c r="D633" s="23">
        <v>1</v>
      </c>
      <c r="E633" s="25"/>
      <c r="F633" s="41"/>
    </row>
    <row r="634" spans="1:6" ht="33" customHeight="1" x14ac:dyDescent="0.25">
      <c r="A634" s="36">
        <f t="shared" si="36"/>
        <v>52.400000000000006</v>
      </c>
      <c r="B634" s="37" t="s">
        <v>148</v>
      </c>
      <c r="C634" s="23" t="s">
        <v>86</v>
      </c>
      <c r="D634" s="23">
        <v>1</v>
      </c>
      <c r="E634" s="25"/>
      <c r="F634" s="41"/>
    </row>
    <row r="635" spans="1:6" ht="35.4" customHeight="1" x14ac:dyDescent="0.25">
      <c r="A635" s="36">
        <f t="shared" si="36"/>
        <v>52.500000000000007</v>
      </c>
      <c r="B635" s="37" t="s">
        <v>149</v>
      </c>
      <c r="C635" s="23" t="s">
        <v>86</v>
      </c>
      <c r="D635" s="23">
        <v>1</v>
      </c>
      <c r="E635" s="25"/>
      <c r="F635" s="41"/>
    </row>
    <row r="636" spans="1:6" ht="19.95" customHeight="1" x14ac:dyDescent="0.25">
      <c r="A636" s="36">
        <f t="shared" si="36"/>
        <v>52.600000000000009</v>
      </c>
      <c r="B636" s="37" t="s">
        <v>150</v>
      </c>
      <c r="C636" s="23" t="s">
        <v>86</v>
      </c>
      <c r="D636" s="23">
        <v>1</v>
      </c>
      <c r="E636" s="25"/>
      <c r="F636" s="41"/>
    </row>
    <row r="637" spans="1:6" ht="22.2" customHeight="1" x14ac:dyDescent="0.25">
      <c r="A637" s="107">
        <v>53</v>
      </c>
      <c r="B637" s="51" t="s">
        <v>586</v>
      </c>
      <c r="C637" s="52"/>
      <c r="D637" s="52"/>
      <c r="E637" s="60"/>
      <c r="F637" s="68"/>
    </row>
    <row r="638" spans="1:6" ht="24" customHeight="1" x14ac:dyDescent="0.25">
      <c r="A638" s="36">
        <f t="shared" ref="A638:A643" si="37">A637+0.1</f>
        <v>53.1</v>
      </c>
      <c r="B638" s="37" t="s">
        <v>350</v>
      </c>
      <c r="C638" s="23" t="s">
        <v>86</v>
      </c>
      <c r="D638" s="23">
        <v>1</v>
      </c>
      <c r="E638" s="25"/>
      <c r="F638" s="41"/>
    </row>
    <row r="639" spans="1:6" ht="45.6" customHeight="1" x14ac:dyDescent="0.25">
      <c r="A639" s="23">
        <f t="shared" si="37"/>
        <v>53.2</v>
      </c>
      <c r="B639" s="37" t="s">
        <v>564</v>
      </c>
      <c r="C639" s="23" t="s">
        <v>86</v>
      </c>
      <c r="D639" s="23">
        <v>1</v>
      </c>
      <c r="E639" s="25"/>
      <c r="F639" s="41"/>
    </row>
    <row r="640" spans="1:6" ht="47.4" customHeight="1" x14ac:dyDescent="0.25">
      <c r="A640" s="23">
        <f t="shared" si="37"/>
        <v>53.300000000000004</v>
      </c>
      <c r="B640" s="37" t="s">
        <v>147</v>
      </c>
      <c r="C640" s="23" t="s">
        <v>86</v>
      </c>
      <c r="D640" s="23">
        <v>1</v>
      </c>
      <c r="E640" s="25"/>
      <c r="F640" s="41"/>
    </row>
    <row r="641" spans="1:6" ht="33.6" customHeight="1" x14ac:dyDescent="0.25">
      <c r="A641" s="23">
        <f t="shared" si="37"/>
        <v>53.400000000000006</v>
      </c>
      <c r="B641" s="37" t="s">
        <v>148</v>
      </c>
      <c r="C641" s="23" t="s">
        <v>86</v>
      </c>
      <c r="D641" s="23">
        <v>1</v>
      </c>
      <c r="E641" s="25"/>
      <c r="F641" s="41"/>
    </row>
    <row r="642" spans="1:6" ht="40.950000000000003" customHeight="1" x14ac:dyDescent="0.25">
      <c r="A642" s="23">
        <f t="shared" si="37"/>
        <v>53.500000000000007</v>
      </c>
      <c r="B642" s="37" t="s">
        <v>149</v>
      </c>
      <c r="C642" s="23" t="s">
        <v>86</v>
      </c>
      <c r="D642" s="23">
        <v>1</v>
      </c>
      <c r="E642" s="25"/>
      <c r="F642" s="41"/>
    </row>
    <row r="643" spans="1:6" ht="21" customHeight="1" x14ac:dyDescent="0.25">
      <c r="A643" s="93">
        <f t="shared" si="37"/>
        <v>53.600000000000009</v>
      </c>
      <c r="B643" s="37" t="s">
        <v>150</v>
      </c>
      <c r="C643" s="23" t="s">
        <v>86</v>
      </c>
      <c r="D643" s="23">
        <v>1</v>
      </c>
      <c r="E643" s="25"/>
      <c r="F643" s="41"/>
    </row>
    <row r="644" spans="1:6" ht="25.2" customHeight="1" x14ac:dyDescent="0.25">
      <c r="A644" s="52">
        <v>54</v>
      </c>
      <c r="B644" s="70" t="s">
        <v>587</v>
      </c>
      <c r="C644" s="52"/>
      <c r="D644" s="52"/>
      <c r="E644" s="60"/>
      <c r="F644" s="68"/>
    </row>
    <row r="645" spans="1:6" ht="31.2" customHeight="1" x14ac:dyDescent="0.25">
      <c r="A645" s="36">
        <f t="shared" ref="A645:A650" si="38">A644+0.1</f>
        <v>54.1</v>
      </c>
      <c r="B645" s="37" t="s">
        <v>350</v>
      </c>
      <c r="C645" s="23" t="s">
        <v>86</v>
      </c>
      <c r="D645" s="23">
        <v>1</v>
      </c>
      <c r="E645" s="25"/>
      <c r="F645" s="41"/>
    </row>
    <row r="646" spans="1:6" ht="43.95" customHeight="1" x14ac:dyDescent="0.25">
      <c r="A646" s="36">
        <f t="shared" si="38"/>
        <v>54.2</v>
      </c>
      <c r="B646" s="37" t="s">
        <v>564</v>
      </c>
      <c r="C646" s="23" t="s">
        <v>86</v>
      </c>
      <c r="D646" s="23">
        <v>1</v>
      </c>
      <c r="E646" s="25"/>
      <c r="F646" s="41"/>
    </row>
    <row r="647" spans="1:6" ht="50.4" customHeight="1" x14ac:dyDescent="0.25">
      <c r="A647" s="36">
        <f t="shared" si="38"/>
        <v>54.300000000000004</v>
      </c>
      <c r="B647" s="37" t="s">
        <v>147</v>
      </c>
      <c r="C647" s="23" t="s">
        <v>86</v>
      </c>
      <c r="D647" s="23">
        <v>1</v>
      </c>
      <c r="E647" s="25"/>
      <c r="F647" s="41"/>
    </row>
    <row r="648" spans="1:6" ht="39.6" customHeight="1" x14ac:dyDescent="0.25">
      <c r="A648" s="36">
        <f t="shared" si="38"/>
        <v>54.400000000000006</v>
      </c>
      <c r="B648" s="37" t="s">
        <v>148</v>
      </c>
      <c r="C648" s="23" t="s">
        <v>86</v>
      </c>
      <c r="D648" s="23">
        <v>1</v>
      </c>
      <c r="E648" s="25"/>
      <c r="F648" s="41"/>
    </row>
    <row r="649" spans="1:6" ht="34.950000000000003" customHeight="1" x14ac:dyDescent="0.25">
      <c r="A649" s="36">
        <f t="shared" si="38"/>
        <v>54.500000000000007</v>
      </c>
      <c r="B649" s="37" t="s">
        <v>149</v>
      </c>
      <c r="C649" s="23" t="s">
        <v>86</v>
      </c>
      <c r="D649" s="23">
        <v>1</v>
      </c>
      <c r="E649" s="25"/>
      <c r="F649" s="41"/>
    </row>
    <row r="650" spans="1:6" ht="28.2" customHeight="1" x14ac:dyDescent="0.25">
      <c r="A650" s="23">
        <f t="shared" si="38"/>
        <v>54.600000000000009</v>
      </c>
      <c r="B650" s="39" t="s">
        <v>150</v>
      </c>
      <c r="C650" s="23" t="s">
        <v>86</v>
      </c>
      <c r="D650" s="23">
        <v>1</v>
      </c>
      <c r="E650" s="25"/>
      <c r="F650" s="41"/>
    </row>
    <row r="651" spans="1:6" ht="25.95" customHeight="1" x14ac:dyDescent="0.25">
      <c r="A651" s="12"/>
      <c r="B651" s="24" t="s">
        <v>798</v>
      </c>
      <c r="C651" s="23"/>
      <c r="D651" s="23"/>
      <c r="E651" s="25"/>
      <c r="F651" s="17"/>
    </row>
    <row r="652" spans="1:6" x14ac:dyDescent="0.25">
      <c r="A652" s="23"/>
      <c r="B652" s="39"/>
      <c r="C652" s="23"/>
      <c r="D652" s="23"/>
      <c r="E652" s="25"/>
      <c r="F652" s="41"/>
    </row>
    <row r="653" spans="1:6" ht="26.4" x14ac:dyDescent="0.25">
      <c r="A653" s="66" t="s">
        <v>2</v>
      </c>
      <c r="B653" s="66" t="s">
        <v>11</v>
      </c>
      <c r="C653" s="66" t="s">
        <v>0</v>
      </c>
      <c r="D653" s="66" t="s">
        <v>51</v>
      </c>
      <c r="E653" s="67" t="s">
        <v>24</v>
      </c>
      <c r="F653" s="67" t="s">
        <v>58</v>
      </c>
    </row>
    <row r="654" spans="1:6" ht="28.95" customHeight="1" x14ac:dyDescent="0.25">
      <c r="A654" s="23"/>
      <c r="B654" s="24" t="s">
        <v>41</v>
      </c>
      <c r="C654" s="23"/>
      <c r="D654" s="23"/>
      <c r="E654" s="25"/>
      <c r="F654" s="26"/>
    </row>
    <row r="655" spans="1:6" ht="24" customHeight="1" x14ac:dyDescent="0.25">
      <c r="A655" s="50">
        <v>55</v>
      </c>
      <c r="B655" s="51" t="s">
        <v>588</v>
      </c>
      <c r="C655" s="52"/>
      <c r="D655" s="52"/>
      <c r="E655" s="53"/>
      <c r="F655" s="54"/>
    </row>
    <row r="656" spans="1:6" ht="22.2" customHeight="1" x14ac:dyDescent="0.25">
      <c r="A656" s="23">
        <f t="shared" ref="A656:A661" si="39">A655+0.1</f>
        <v>55.1</v>
      </c>
      <c r="B656" s="37" t="s">
        <v>350</v>
      </c>
      <c r="C656" s="23" t="s">
        <v>86</v>
      </c>
      <c r="D656" s="23">
        <v>1</v>
      </c>
      <c r="E656" s="35"/>
      <c r="F656" s="26"/>
    </row>
    <row r="657" spans="1:6" ht="39.6" x14ac:dyDescent="0.25">
      <c r="A657" s="23">
        <f t="shared" si="39"/>
        <v>55.2</v>
      </c>
      <c r="B657" s="37" t="s">
        <v>388</v>
      </c>
      <c r="C657" s="23" t="s">
        <v>86</v>
      </c>
      <c r="D657" s="23">
        <v>1</v>
      </c>
      <c r="E657" s="35"/>
      <c r="F657" s="26"/>
    </row>
    <row r="658" spans="1:6" ht="51.6" customHeight="1" x14ac:dyDescent="0.25">
      <c r="A658" s="23">
        <f t="shared" si="39"/>
        <v>55.300000000000004</v>
      </c>
      <c r="B658" s="37" t="s">
        <v>147</v>
      </c>
      <c r="C658" s="23" t="s">
        <v>86</v>
      </c>
      <c r="D658" s="23">
        <v>1</v>
      </c>
      <c r="E658" s="25"/>
      <c r="F658" s="41"/>
    </row>
    <row r="659" spans="1:6" ht="37.200000000000003" customHeight="1" x14ac:dyDescent="0.25">
      <c r="A659" s="23">
        <f t="shared" si="39"/>
        <v>55.400000000000006</v>
      </c>
      <c r="B659" s="37" t="s">
        <v>148</v>
      </c>
      <c r="C659" s="23" t="s">
        <v>86</v>
      </c>
      <c r="D659" s="23">
        <v>1</v>
      </c>
      <c r="E659" s="25"/>
      <c r="F659" s="41"/>
    </row>
    <row r="660" spans="1:6" ht="33" customHeight="1" x14ac:dyDescent="0.25">
      <c r="A660" s="23">
        <f t="shared" si="39"/>
        <v>55.500000000000007</v>
      </c>
      <c r="B660" s="37" t="s">
        <v>149</v>
      </c>
      <c r="C660" s="23" t="s">
        <v>86</v>
      </c>
      <c r="D660" s="23">
        <v>1</v>
      </c>
      <c r="E660" s="25"/>
      <c r="F660" s="41"/>
    </row>
    <row r="661" spans="1:6" ht="26.4" customHeight="1" x14ac:dyDescent="0.25">
      <c r="A661" s="23">
        <f t="shared" si="39"/>
        <v>55.600000000000009</v>
      </c>
      <c r="B661" s="37" t="s">
        <v>150</v>
      </c>
      <c r="C661" s="23" t="s">
        <v>86</v>
      </c>
      <c r="D661" s="23">
        <v>1</v>
      </c>
      <c r="E661" s="25"/>
      <c r="F661" s="41"/>
    </row>
    <row r="662" spans="1:6" ht="23.4" customHeight="1" x14ac:dyDescent="0.25">
      <c r="A662" s="50">
        <v>56</v>
      </c>
      <c r="B662" s="51" t="s">
        <v>589</v>
      </c>
      <c r="C662" s="52"/>
      <c r="D662" s="52"/>
      <c r="E662" s="60"/>
      <c r="F662" s="68"/>
    </row>
    <row r="663" spans="1:6" ht="28.2" customHeight="1" x14ac:dyDescent="0.25">
      <c r="A663" s="23">
        <f t="shared" ref="A663:A668" si="40">A662+0.1</f>
        <v>56.1</v>
      </c>
      <c r="B663" s="37" t="s">
        <v>350</v>
      </c>
      <c r="C663" s="23" t="s">
        <v>86</v>
      </c>
      <c r="D663" s="23">
        <v>1</v>
      </c>
      <c r="E663" s="25"/>
      <c r="F663" s="41"/>
    </row>
    <row r="664" spans="1:6" ht="39.6" x14ac:dyDescent="0.25">
      <c r="A664" s="23">
        <f t="shared" si="40"/>
        <v>56.2</v>
      </c>
      <c r="B664" s="37" t="s">
        <v>388</v>
      </c>
      <c r="C664" s="23" t="s">
        <v>86</v>
      </c>
      <c r="D664" s="23">
        <v>1</v>
      </c>
      <c r="E664" s="25"/>
      <c r="F664" s="41"/>
    </row>
    <row r="665" spans="1:6" ht="42.6" customHeight="1" x14ac:dyDescent="0.25">
      <c r="A665" s="23">
        <f t="shared" si="40"/>
        <v>56.300000000000004</v>
      </c>
      <c r="B665" s="37" t="s">
        <v>147</v>
      </c>
      <c r="C665" s="23" t="s">
        <v>86</v>
      </c>
      <c r="D665" s="23">
        <v>1</v>
      </c>
      <c r="E665" s="25"/>
      <c r="F665" s="41"/>
    </row>
    <row r="666" spans="1:6" ht="33.6" customHeight="1" x14ac:dyDescent="0.25">
      <c r="A666" s="23">
        <f t="shared" si="40"/>
        <v>56.400000000000006</v>
      </c>
      <c r="B666" s="37" t="s">
        <v>148</v>
      </c>
      <c r="C666" s="23" t="s">
        <v>86</v>
      </c>
      <c r="D666" s="23">
        <v>1</v>
      </c>
      <c r="E666" s="25"/>
      <c r="F666" s="41"/>
    </row>
    <row r="667" spans="1:6" ht="34.950000000000003" customHeight="1" x14ac:dyDescent="0.25">
      <c r="A667" s="23">
        <f t="shared" si="40"/>
        <v>56.500000000000007</v>
      </c>
      <c r="B667" s="37" t="s">
        <v>149</v>
      </c>
      <c r="C667" s="23" t="s">
        <v>86</v>
      </c>
      <c r="D667" s="23">
        <v>1</v>
      </c>
      <c r="E667" s="25"/>
      <c r="F667" s="41"/>
    </row>
    <row r="668" spans="1:6" ht="28.2" customHeight="1" x14ac:dyDescent="0.25">
      <c r="A668" s="23">
        <f t="shared" si="40"/>
        <v>56.600000000000009</v>
      </c>
      <c r="B668" s="37" t="s">
        <v>150</v>
      </c>
      <c r="C668" s="23" t="s">
        <v>86</v>
      </c>
      <c r="D668" s="23">
        <v>1</v>
      </c>
      <c r="E668" s="25"/>
      <c r="F668" s="41"/>
    </row>
    <row r="669" spans="1:6" ht="25.2" customHeight="1" x14ac:dyDescent="0.25">
      <c r="A669" s="50">
        <v>57</v>
      </c>
      <c r="B669" s="51" t="s">
        <v>590</v>
      </c>
      <c r="C669" s="52"/>
      <c r="D669" s="52"/>
      <c r="E669" s="60"/>
      <c r="F669" s="68"/>
    </row>
    <row r="670" spans="1:6" ht="23.4" customHeight="1" x14ac:dyDescent="0.25">
      <c r="A670" s="23">
        <f t="shared" ref="A670:A675" si="41">A669+0.1</f>
        <v>57.1</v>
      </c>
      <c r="B670" s="37" t="s">
        <v>350</v>
      </c>
      <c r="C670" s="23" t="s">
        <v>86</v>
      </c>
      <c r="D670" s="23">
        <v>1</v>
      </c>
      <c r="E670" s="25"/>
      <c r="F670" s="41"/>
    </row>
    <row r="671" spans="1:6" ht="39.6" x14ac:dyDescent="0.25">
      <c r="A671" s="23">
        <f t="shared" si="41"/>
        <v>57.2</v>
      </c>
      <c r="B671" s="37" t="s">
        <v>388</v>
      </c>
      <c r="C671" s="23" t="s">
        <v>86</v>
      </c>
      <c r="D671" s="23">
        <v>1</v>
      </c>
      <c r="E671" s="25"/>
      <c r="F671" s="41"/>
    </row>
    <row r="672" spans="1:6" ht="41.4" customHeight="1" x14ac:dyDescent="0.25">
      <c r="A672" s="23">
        <f t="shared" si="41"/>
        <v>57.300000000000004</v>
      </c>
      <c r="B672" s="37" t="s">
        <v>147</v>
      </c>
      <c r="C672" s="23" t="s">
        <v>86</v>
      </c>
      <c r="D672" s="23">
        <v>1</v>
      </c>
      <c r="E672" s="25"/>
      <c r="F672" s="41"/>
    </row>
    <row r="673" spans="1:6" ht="37.950000000000003" customHeight="1" x14ac:dyDescent="0.25">
      <c r="A673" s="23">
        <f t="shared" si="41"/>
        <v>57.400000000000006</v>
      </c>
      <c r="B673" s="37" t="s">
        <v>148</v>
      </c>
      <c r="C673" s="23" t="s">
        <v>86</v>
      </c>
      <c r="D673" s="23">
        <v>1</v>
      </c>
      <c r="E673" s="25"/>
      <c r="F673" s="41"/>
    </row>
    <row r="674" spans="1:6" ht="30.6" customHeight="1" x14ac:dyDescent="0.25">
      <c r="A674" s="23">
        <f t="shared" si="41"/>
        <v>57.500000000000007</v>
      </c>
      <c r="B674" s="37" t="s">
        <v>149</v>
      </c>
      <c r="C674" s="23" t="s">
        <v>86</v>
      </c>
      <c r="D674" s="23">
        <v>1</v>
      </c>
      <c r="E674" s="25"/>
      <c r="F674" s="41"/>
    </row>
    <row r="675" spans="1:6" ht="27" customHeight="1" x14ac:dyDescent="0.25">
      <c r="A675" s="23">
        <f t="shared" si="41"/>
        <v>57.600000000000009</v>
      </c>
      <c r="B675" s="37" t="s">
        <v>150</v>
      </c>
      <c r="C675" s="23" t="s">
        <v>86</v>
      </c>
      <c r="D675" s="23">
        <v>1</v>
      </c>
      <c r="E675" s="25"/>
      <c r="F675" s="41"/>
    </row>
    <row r="676" spans="1:6" ht="25.2" customHeight="1" x14ac:dyDescent="0.25">
      <c r="A676" s="12"/>
      <c r="B676" s="24" t="s">
        <v>798</v>
      </c>
      <c r="C676" s="23"/>
      <c r="D676" s="23"/>
      <c r="E676" s="25"/>
      <c r="F676" s="17"/>
    </row>
    <row r="677" spans="1:6" x14ac:dyDescent="0.25">
      <c r="A677" s="23"/>
      <c r="B677" s="39"/>
      <c r="C677" s="23"/>
      <c r="D677" s="23"/>
      <c r="E677" s="25"/>
      <c r="F677" s="41"/>
    </row>
    <row r="678" spans="1:6" ht="39" customHeight="1" x14ac:dyDescent="0.25">
      <c r="A678" s="66" t="s">
        <v>2</v>
      </c>
      <c r="B678" s="66" t="s">
        <v>11</v>
      </c>
      <c r="C678" s="66" t="s">
        <v>0</v>
      </c>
      <c r="D678" s="66" t="s">
        <v>51</v>
      </c>
      <c r="E678" s="67" t="s">
        <v>24</v>
      </c>
      <c r="F678" s="67" t="s">
        <v>58</v>
      </c>
    </row>
    <row r="679" spans="1:6" ht="22.95" customHeight="1" x14ac:dyDescent="0.25">
      <c r="A679" s="23"/>
      <c r="B679" s="24" t="s">
        <v>41</v>
      </c>
      <c r="C679" s="23"/>
      <c r="D679" s="23"/>
      <c r="E679" s="25"/>
      <c r="F679" s="26"/>
    </row>
    <row r="680" spans="1:6" ht="23.4" customHeight="1" x14ac:dyDescent="0.25">
      <c r="A680" s="50">
        <v>58</v>
      </c>
      <c r="B680" s="51" t="s">
        <v>591</v>
      </c>
      <c r="C680" s="52"/>
      <c r="D680" s="52"/>
      <c r="E680" s="53"/>
      <c r="F680" s="54"/>
    </row>
    <row r="681" spans="1:6" ht="24" customHeight="1" x14ac:dyDescent="0.25">
      <c r="A681" s="23">
        <f t="shared" ref="A681:A686" si="42">A680+0.1</f>
        <v>58.1</v>
      </c>
      <c r="B681" s="37" t="s">
        <v>350</v>
      </c>
      <c r="C681" s="23" t="s">
        <v>86</v>
      </c>
      <c r="D681" s="23">
        <v>1</v>
      </c>
      <c r="E681" s="35"/>
      <c r="F681" s="26"/>
    </row>
    <row r="682" spans="1:6" ht="39.6" x14ac:dyDescent="0.25">
      <c r="A682" s="23">
        <f t="shared" si="42"/>
        <v>58.2</v>
      </c>
      <c r="B682" s="37" t="s">
        <v>388</v>
      </c>
      <c r="C682" s="23" t="s">
        <v>86</v>
      </c>
      <c r="D682" s="23">
        <v>1</v>
      </c>
      <c r="E682" s="35"/>
      <c r="F682" s="26"/>
    </row>
    <row r="683" spans="1:6" ht="49.95" customHeight="1" x14ac:dyDescent="0.25">
      <c r="A683" s="23">
        <f t="shared" si="42"/>
        <v>58.300000000000004</v>
      </c>
      <c r="B683" s="37" t="s">
        <v>147</v>
      </c>
      <c r="C683" s="23" t="s">
        <v>86</v>
      </c>
      <c r="D683" s="23">
        <v>1</v>
      </c>
      <c r="E683" s="25"/>
      <c r="F683" s="41"/>
    </row>
    <row r="684" spans="1:6" ht="36.6" customHeight="1" x14ac:dyDescent="0.25">
      <c r="A684" s="23">
        <f t="shared" si="42"/>
        <v>58.400000000000006</v>
      </c>
      <c r="B684" s="37" t="s">
        <v>148</v>
      </c>
      <c r="C684" s="23" t="s">
        <v>86</v>
      </c>
      <c r="D684" s="23">
        <v>1</v>
      </c>
      <c r="E684" s="25"/>
      <c r="F684" s="41"/>
    </row>
    <row r="685" spans="1:6" ht="31.95" customHeight="1" x14ac:dyDescent="0.25">
      <c r="A685" s="23">
        <f t="shared" si="42"/>
        <v>58.500000000000007</v>
      </c>
      <c r="B685" s="37" t="s">
        <v>149</v>
      </c>
      <c r="C685" s="23" t="s">
        <v>86</v>
      </c>
      <c r="D685" s="23">
        <v>1</v>
      </c>
      <c r="E685" s="25"/>
      <c r="F685" s="41"/>
    </row>
    <row r="686" spans="1:6" ht="23.4" customHeight="1" x14ac:dyDescent="0.25">
      <c r="A686" s="23">
        <f t="shared" si="42"/>
        <v>58.600000000000009</v>
      </c>
      <c r="B686" s="37" t="s">
        <v>150</v>
      </c>
      <c r="C686" s="23" t="s">
        <v>86</v>
      </c>
      <c r="D686" s="23">
        <v>1</v>
      </c>
      <c r="E686" s="25"/>
      <c r="F686" s="41"/>
    </row>
    <row r="687" spans="1:6" ht="21" customHeight="1" x14ac:dyDescent="0.25">
      <c r="A687" s="50">
        <v>59</v>
      </c>
      <c r="B687" s="51" t="s">
        <v>592</v>
      </c>
      <c r="C687" s="52"/>
      <c r="D687" s="52"/>
      <c r="E687" s="60"/>
      <c r="F687" s="68"/>
    </row>
    <row r="688" spans="1:6" ht="22.2" customHeight="1" x14ac:dyDescent="0.25">
      <c r="A688" s="23">
        <f t="shared" ref="A688:A693" si="43">A687+0.1</f>
        <v>59.1</v>
      </c>
      <c r="B688" s="37" t="s">
        <v>350</v>
      </c>
      <c r="C688" s="23" t="s">
        <v>86</v>
      </c>
      <c r="D688" s="23">
        <v>1</v>
      </c>
      <c r="E688" s="25"/>
      <c r="F688" s="41"/>
    </row>
    <row r="689" spans="1:6" ht="39.6" x14ac:dyDescent="0.25">
      <c r="A689" s="23">
        <f t="shared" si="43"/>
        <v>59.2</v>
      </c>
      <c r="B689" s="37" t="s">
        <v>388</v>
      </c>
      <c r="C689" s="23" t="s">
        <v>86</v>
      </c>
      <c r="D689" s="23">
        <v>1</v>
      </c>
      <c r="E689" s="25"/>
      <c r="F689" s="41"/>
    </row>
    <row r="690" spans="1:6" ht="46.95" customHeight="1" x14ac:dyDescent="0.25">
      <c r="A690" s="23">
        <f t="shared" si="43"/>
        <v>59.300000000000004</v>
      </c>
      <c r="B690" s="37" t="s">
        <v>147</v>
      </c>
      <c r="C690" s="23" t="s">
        <v>86</v>
      </c>
      <c r="D690" s="23">
        <v>1</v>
      </c>
      <c r="E690" s="25"/>
      <c r="F690" s="41"/>
    </row>
    <row r="691" spans="1:6" ht="34.200000000000003" customHeight="1" x14ac:dyDescent="0.25">
      <c r="A691" s="23">
        <f t="shared" si="43"/>
        <v>59.400000000000006</v>
      </c>
      <c r="B691" s="37" t="s">
        <v>148</v>
      </c>
      <c r="C691" s="23" t="s">
        <v>86</v>
      </c>
      <c r="D691" s="23">
        <v>1</v>
      </c>
      <c r="E691" s="25"/>
      <c r="F691" s="41"/>
    </row>
    <row r="692" spans="1:6" ht="33.6" customHeight="1" x14ac:dyDescent="0.25">
      <c r="A692" s="23">
        <f t="shared" si="43"/>
        <v>59.500000000000007</v>
      </c>
      <c r="B692" s="37" t="s">
        <v>149</v>
      </c>
      <c r="C692" s="23" t="s">
        <v>86</v>
      </c>
      <c r="D692" s="23">
        <v>1</v>
      </c>
      <c r="E692" s="25"/>
      <c r="F692" s="41"/>
    </row>
    <row r="693" spans="1:6" ht="22.95" customHeight="1" x14ac:dyDescent="0.25">
      <c r="A693" s="23">
        <f t="shared" si="43"/>
        <v>59.600000000000009</v>
      </c>
      <c r="B693" s="37" t="s">
        <v>150</v>
      </c>
      <c r="C693" s="23" t="s">
        <v>86</v>
      </c>
      <c r="D693" s="23">
        <v>1</v>
      </c>
      <c r="E693" s="25"/>
      <c r="F693" s="41"/>
    </row>
    <row r="694" spans="1:6" ht="24" customHeight="1" x14ac:dyDescent="0.25">
      <c r="A694" s="50">
        <v>60</v>
      </c>
      <c r="B694" s="51" t="s">
        <v>593</v>
      </c>
      <c r="C694" s="52"/>
      <c r="D694" s="52"/>
      <c r="E694" s="60"/>
      <c r="F694" s="68"/>
    </row>
    <row r="695" spans="1:6" ht="27" customHeight="1" x14ac:dyDescent="0.25">
      <c r="A695" s="23">
        <f t="shared" ref="A695:A700" si="44">A694+0.1</f>
        <v>60.1</v>
      </c>
      <c r="B695" s="37" t="s">
        <v>350</v>
      </c>
      <c r="C695" s="23" t="s">
        <v>86</v>
      </c>
      <c r="D695" s="23">
        <v>1</v>
      </c>
      <c r="E695" s="25"/>
      <c r="F695" s="41"/>
    </row>
    <row r="696" spans="1:6" ht="39.6" x14ac:dyDescent="0.25">
      <c r="A696" s="23">
        <f t="shared" si="44"/>
        <v>60.2</v>
      </c>
      <c r="B696" s="37" t="s">
        <v>388</v>
      </c>
      <c r="C696" s="23" t="s">
        <v>86</v>
      </c>
      <c r="D696" s="23">
        <v>1</v>
      </c>
      <c r="E696" s="25"/>
      <c r="F696" s="41"/>
    </row>
    <row r="697" spans="1:6" ht="45" customHeight="1" x14ac:dyDescent="0.25">
      <c r="A697" s="23">
        <f t="shared" si="44"/>
        <v>60.300000000000004</v>
      </c>
      <c r="B697" s="37" t="s">
        <v>147</v>
      </c>
      <c r="C697" s="23" t="s">
        <v>86</v>
      </c>
      <c r="D697" s="23">
        <v>1</v>
      </c>
      <c r="E697" s="25"/>
      <c r="F697" s="41"/>
    </row>
    <row r="698" spans="1:6" ht="31.2" customHeight="1" x14ac:dyDescent="0.25">
      <c r="A698" s="23">
        <f t="shared" si="44"/>
        <v>60.400000000000006</v>
      </c>
      <c r="B698" s="37" t="s">
        <v>148</v>
      </c>
      <c r="C698" s="23" t="s">
        <v>86</v>
      </c>
      <c r="D698" s="23">
        <v>1</v>
      </c>
      <c r="E698" s="25"/>
      <c r="F698" s="41"/>
    </row>
    <row r="699" spans="1:6" ht="30" customHeight="1" x14ac:dyDescent="0.25">
      <c r="A699" s="23">
        <f t="shared" si="44"/>
        <v>60.500000000000007</v>
      </c>
      <c r="B699" s="37" t="s">
        <v>149</v>
      </c>
      <c r="C699" s="23" t="s">
        <v>86</v>
      </c>
      <c r="D699" s="23">
        <v>1</v>
      </c>
      <c r="E699" s="25"/>
      <c r="F699" s="41"/>
    </row>
    <row r="700" spans="1:6" ht="24.6" customHeight="1" x14ac:dyDescent="0.25">
      <c r="A700" s="23">
        <f t="shared" si="44"/>
        <v>60.600000000000009</v>
      </c>
      <c r="B700" s="37" t="s">
        <v>150</v>
      </c>
      <c r="C700" s="23" t="s">
        <v>86</v>
      </c>
      <c r="D700" s="23">
        <v>1</v>
      </c>
      <c r="E700" s="25"/>
      <c r="F700" s="41"/>
    </row>
    <row r="701" spans="1:6" ht="25.95" customHeight="1" x14ac:dyDescent="0.25">
      <c r="A701" s="12"/>
      <c r="B701" s="24" t="s">
        <v>798</v>
      </c>
      <c r="C701" s="23"/>
      <c r="D701" s="23"/>
      <c r="E701" s="25"/>
      <c r="F701" s="17"/>
    </row>
    <row r="702" spans="1:6" x14ac:dyDescent="0.25">
      <c r="A702" s="23"/>
      <c r="B702" s="39"/>
      <c r="C702" s="23"/>
      <c r="D702" s="23"/>
      <c r="E702" s="25"/>
      <c r="F702" s="41"/>
    </row>
    <row r="703" spans="1:6" ht="26.4" x14ac:dyDescent="0.25">
      <c r="A703" s="66" t="s">
        <v>2</v>
      </c>
      <c r="B703" s="66" t="s">
        <v>11</v>
      </c>
      <c r="C703" s="66" t="s">
        <v>0</v>
      </c>
      <c r="D703" s="66" t="s">
        <v>51</v>
      </c>
      <c r="E703" s="67" t="s">
        <v>24</v>
      </c>
      <c r="F703" s="67" t="s">
        <v>58</v>
      </c>
    </row>
    <row r="704" spans="1:6" ht="28.95" customHeight="1" x14ac:dyDescent="0.25">
      <c r="A704" s="23"/>
      <c r="B704" s="24" t="s">
        <v>41</v>
      </c>
      <c r="C704" s="23"/>
      <c r="D704" s="23"/>
      <c r="E704" s="25"/>
      <c r="F704" s="26"/>
    </row>
    <row r="705" spans="1:6" ht="22.95" customHeight="1" x14ac:dyDescent="0.25">
      <c r="A705" s="50">
        <v>61</v>
      </c>
      <c r="B705" s="51" t="s">
        <v>594</v>
      </c>
      <c r="C705" s="52"/>
      <c r="D705" s="52"/>
      <c r="E705" s="53"/>
      <c r="F705" s="54"/>
    </row>
    <row r="706" spans="1:6" ht="23.4" customHeight="1" x14ac:dyDescent="0.25">
      <c r="A706" s="23">
        <f t="shared" ref="A706:A711" si="45">A705+0.1</f>
        <v>61.1</v>
      </c>
      <c r="B706" s="37" t="s">
        <v>350</v>
      </c>
      <c r="C706" s="23" t="s">
        <v>86</v>
      </c>
      <c r="D706" s="23">
        <v>1</v>
      </c>
      <c r="E706" s="35"/>
      <c r="F706" s="26"/>
    </row>
    <row r="707" spans="1:6" ht="39.6" x14ac:dyDescent="0.25">
      <c r="A707" s="23">
        <f t="shared" si="45"/>
        <v>61.2</v>
      </c>
      <c r="B707" s="37" t="s">
        <v>388</v>
      </c>
      <c r="C707" s="23" t="s">
        <v>86</v>
      </c>
      <c r="D707" s="23">
        <v>1</v>
      </c>
      <c r="E707" s="35"/>
      <c r="F707" s="26"/>
    </row>
    <row r="708" spans="1:6" ht="46.95" customHeight="1" x14ac:dyDescent="0.25">
      <c r="A708" s="23">
        <f t="shared" si="45"/>
        <v>61.300000000000004</v>
      </c>
      <c r="B708" s="37" t="s">
        <v>147</v>
      </c>
      <c r="C708" s="23" t="s">
        <v>86</v>
      </c>
      <c r="D708" s="23">
        <v>1</v>
      </c>
      <c r="E708" s="25"/>
      <c r="F708" s="41"/>
    </row>
    <row r="709" spans="1:6" ht="34.200000000000003" customHeight="1" x14ac:dyDescent="0.25">
      <c r="A709" s="23">
        <f t="shared" si="45"/>
        <v>61.400000000000006</v>
      </c>
      <c r="B709" s="37" t="s">
        <v>148</v>
      </c>
      <c r="C709" s="23" t="s">
        <v>86</v>
      </c>
      <c r="D709" s="23">
        <v>1</v>
      </c>
      <c r="E709" s="25"/>
      <c r="F709" s="41"/>
    </row>
    <row r="710" spans="1:6" ht="37.950000000000003" customHeight="1" x14ac:dyDescent="0.25">
      <c r="A710" s="23">
        <f t="shared" si="45"/>
        <v>61.500000000000007</v>
      </c>
      <c r="B710" s="37" t="s">
        <v>149</v>
      </c>
      <c r="C710" s="23" t="s">
        <v>86</v>
      </c>
      <c r="D710" s="23">
        <v>1</v>
      </c>
      <c r="E710" s="25"/>
      <c r="F710" s="41"/>
    </row>
    <row r="711" spans="1:6" ht="27.6" customHeight="1" x14ac:dyDescent="0.25">
      <c r="A711" s="23">
        <f t="shared" si="45"/>
        <v>61.600000000000009</v>
      </c>
      <c r="B711" s="37" t="s">
        <v>150</v>
      </c>
      <c r="C711" s="23" t="s">
        <v>86</v>
      </c>
      <c r="D711" s="23">
        <v>1</v>
      </c>
      <c r="E711" s="25"/>
      <c r="F711" s="41"/>
    </row>
    <row r="712" spans="1:6" ht="20.399999999999999" customHeight="1" x14ac:dyDescent="0.25">
      <c r="A712" s="50">
        <v>62</v>
      </c>
      <c r="B712" s="51" t="s">
        <v>595</v>
      </c>
      <c r="C712" s="52"/>
      <c r="D712" s="52"/>
      <c r="E712" s="60"/>
      <c r="F712" s="68"/>
    </row>
    <row r="713" spans="1:6" ht="28.95" customHeight="1" x14ac:dyDescent="0.25">
      <c r="A713" s="23">
        <f t="shared" ref="A713:A718" si="46">A712+0.1</f>
        <v>62.1</v>
      </c>
      <c r="B713" s="37" t="s">
        <v>350</v>
      </c>
      <c r="C713" s="23" t="s">
        <v>86</v>
      </c>
      <c r="D713" s="23">
        <v>1</v>
      </c>
      <c r="E713" s="25"/>
      <c r="F713" s="41"/>
    </row>
    <row r="714" spans="1:6" ht="39.6" x14ac:dyDescent="0.25">
      <c r="A714" s="23">
        <f t="shared" si="46"/>
        <v>62.2</v>
      </c>
      <c r="B714" s="37" t="s">
        <v>388</v>
      </c>
      <c r="C714" s="23" t="s">
        <v>86</v>
      </c>
      <c r="D714" s="23">
        <v>1</v>
      </c>
      <c r="E714" s="25"/>
      <c r="F714" s="41"/>
    </row>
    <row r="715" spans="1:6" ht="48.6" customHeight="1" x14ac:dyDescent="0.25">
      <c r="A715" s="23">
        <f t="shared" si="46"/>
        <v>62.300000000000004</v>
      </c>
      <c r="B715" s="37" t="s">
        <v>147</v>
      </c>
      <c r="C715" s="23" t="s">
        <v>86</v>
      </c>
      <c r="D715" s="23">
        <v>1</v>
      </c>
      <c r="E715" s="25"/>
      <c r="F715" s="41"/>
    </row>
    <row r="716" spans="1:6" ht="33.6" customHeight="1" x14ac:dyDescent="0.25">
      <c r="A716" s="23">
        <f t="shared" si="46"/>
        <v>62.400000000000006</v>
      </c>
      <c r="B716" s="37" t="s">
        <v>148</v>
      </c>
      <c r="C716" s="23" t="s">
        <v>86</v>
      </c>
      <c r="D716" s="23">
        <v>1</v>
      </c>
      <c r="E716" s="25"/>
      <c r="F716" s="41"/>
    </row>
    <row r="717" spans="1:6" ht="37.950000000000003" customHeight="1" x14ac:dyDescent="0.25">
      <c r="A717" s="23">
        <f t="shared" si="46"/>
        <v>62.500000000000007</v>
      </c>
      <c r="B717" s="37" t="s">
        <v>149</v>
      </c>
      <c r="C717" s="23" t="s">
        <v>86</v>
      </c>
      <c r="D717" s="23">
        <v>1</v>
      </c>
      <c r="E717" s="25"/>
      <c r="F717" s="41"/>
    </row>
    <row r="718" spans="1:6" ht="25.2" customHeight="1" x14ac:dyDescent="0.25">
      <c r="A718" s="23">
        <f t="shared" si="46"/>
        <v>62.600000000000009</v>
      </c>
      <c r="B718" s="37" t="s">
        <v>150</v>
      </c>
      <c r="C718" s="23" t="s">
        <v>86</v>
      </c>
      <c r="D718" s="23">
        <v>1</v>
      </c>
      <c r="E718" s="25"/>
      <c r="F718" s="41"/>
    </row>
    <row r="719" spans="1:6" ht="25.95" customHeight="1" x14ac:dyDescent="0.25">
      <c r="A719" s="50">
        <v>63</v>
      </c>
      <c r="B719" s="51" t="s">
        <v>596</v>
      </c>
      <c r="C719" s="52"/>
      <c r="D719" s="52"/>
      <c r="E719" s="60"/>
      <c r="F719" s="68"/>
    </row>
    <row r="720" spans="1:6" ht="22.2" customHeight="1" x14ac:dyDescent="0.25">
      <c r="A720" s="23">
        <f t="shared" ref="A720:A725" si="47">A719+0.1</f>
        <v>63.1</v>
      </c>
      <c r="B720" s="37" t="s">
        <v>350</v>
      </c>
      <c r="C720" s="23" t="s">
        <v>86</v>
      </c>
      <c r="D720" s="23">
        <v>1</v>
      </c>
      <c r="E720" s="25"/>
      <c r="F720" s="41"/>
    </row>
    <row r="721" spans="1:6" ht="39.6" x14ac:dyDescent="0.25">
      <c r="A721" s="23">
        <f t="shared" si="47"/>
        <v>63.2</v>
      </c>
      <c r="B721" s="37" t="s">
        <v>388</v>
      </c>
      <c r="C721" s="23" t="s">
        <v>86</v>
      </c>
      <c r="D721" s="23">
        <v>1</v>
      </c>
      <c r="E721" s="25"/>
      <c r="F721" s="41"/>
    </row>
    <row r="722" spans="1:6" ht="47.4" customHeight="1" x14ac:dyDescent="0.25">
      <c r="A722" s="23">
        <f t="shared" si="47"/>
        <v>63.300000000000004</v>
      </c>
      <c r="B722" s="37" t="s">
        <v>147</v>
      </c>
      <c r="C722" s="23" t="s">
        <v>86</v>
      </c>
      <c r="D722" s="23">
        <v>1</v>
      </c>
      <c r="E722" s="25"/>
      <c r="F722" s="41"/>
    </row>
    <row r="723" spans="1:6" ht="34.200000000000003" customHeight="1" x14ac:dyDescent="0.25">
      <c r="A723" s="23">
        <f t="shared" si="47"/>
        <v>63.400000000000006</v>
      </c>
      <c r="B723" s="37" t="s">
        <v>148</v>
      </c>
      <c r="C723" s="23" t="s">
        <v>86</v>
      </c>
      <c r="D723" s="23">
        <v>1</v>
      </c>
      <c r="E723" s="25"/>
      <c r="F723" s="41"/>
    </row>
    <row r="724" spans="1:6" ht="36" customHeight="1" x14ac:dyDescent="0.25">
      <c r="A724" s="23">
        <f t="shared" si="47"/>
        <v>63.500000000000007</v>
      </c>
      <c r="B724" s="37" t="s">
        <v>149</v>
      </c>
      <c r="C724" s="23" t="s">
        <v>86</v>
      </c>
      <c r="D724" s="23">
        <v>1</v>
      </c>
      <c r="E724" s="25"/>
      <c r="F724" s="41"/>
    </row>
    <row r="725" spans="1:6" ht="19.95" customHeight="1" x14ac:dyDescent="0.25">
      <c r="A725" s="23">
        <f t="shared" si="47"/>
        <v>63.600000000000009</v>
      </c>
      <c r="B725" s="37" t="s">
        <v>150</v>
      </c>
      <c r="C725" s="23" t="s">
        <v>86</v>
      </c>
      <c r="D725" s="23">
        <v>1</v>
      </c>
      <c r="E725" s="25"/>
      <c r="F725" s="41"/>
    </row>
    <row r="726" spans="1:6" ht="30" customHeight="1" x14ac:dyDescent="0.25">
      <c r="A726" s="12"/>
      <c r="B726" s="24" t="s">
        <v>1007</v>
      </c>
      <c r="C726" s="23"/>
      <c r="D726" s="23"/>
      <c r="E726" s="25"/>
      <c r="F726" s="17"/>
    </row>
    <row r="727" spans="1:6" x14ac:dyDescent="0.25">
      <c r="A727" s="23"/>
      <c r="B727" s="39"/>
      <c r="C727" s="23"/>
      <c r="D727" s="23"/>
      <c r="E727" s="25"/>
      <c r="F727" s="41"/>
    </row>
    <row r="728" spans="1:6" ht="26.4" x14ac:dyDescent="0.25">
      <c r="A728" s="66" t="s">
        <v>2</v>
      </c>
      <c r="B728" s="66" t="s">
        <v>11</v>
      </c>
      <c r="C728" s="66" t="s">
        <v>0</v>
      </c>
      <c r="D728" s="66" t="s">
        <v>51</v>
      </c>
      <c r="E728" s="67" t="s">
        <v>24</v>
      </c>
      <c r="F728" s="67" t="s">
        <v>58</v>
      </c>
    </row>
    <row r="729" spans="1:6" ht="26.4" customHeight="1" x14ac:dyDescent="0.25">
      <c r="A729" s="23"/>
      <c r="B729" s="24" t="s">
        <v>41</v>
      </c>
      <c r="C729" s="23"/>
      <c r="D729" s="23"/>
      <c r="E729" s="25"/>
      <c r="F729" s="26"/>
    </row>
    <row r="730" spans="1:6" ht="25.95" customHeight="1" x14ac:dyDescent="0.25">
      <c r="A730" s="50">
        <v>64</v>
      </c>
      <c r="B730" s="51" t="s">
        <v>597</v>
      </c>
      <c r="C730" s="52"/>
      <c r="D730" s="52"/>
      <c r="E730" s="53"/>
      <c r="F730" s="54"/>
    </row>
    <row r="731" spans="1:6" ht="22.95" customHeight="1" x14ac:dyDescent="0.25">
      <c r="A731" s="23">
        <f t="shared" ref="A731:A736" si="48">A730+0.1</f>
        <v>64.099999999999994</v>
      </c>
      <c r="B731" s="37" t="s">
        <v>350</v>
      </c>
      <c r="C731" s="23" t="s">
        <v>86</v>
      </c>
      <c r="D731" s="23">
        <v>1</v>
      </c>
      <c r="E731" s="35"/>
      <c r="F731" s="26"/>
    </row>
    <row r="732" spans="1:6" ht="39.6" x14ac:dyDescent="0.25">
      <c r="A732" s="23">
        <f t="shared" si="48"/>
        <v>64.199999999999989</v>
      </c>
      <c r="B732" s="37" t="s">
        <v>388</v>
      </c>
      <c r="C732" s="23" t="s">
        <v>86</v>
      </c>
      <c r="D732" s="23">
        <v>1</v>
      </c>
      <c r="E732" s="35"/>
      <c r="F732" s="26"/>
    </row>
    <row r="733" spans="1:6" ht="41.4" customHeight="1" x14ac:dyDescent="0.25">
      <c r="A733" s="23">
        <f t="shared" si="48"/>
        <v>64.299999999999983</v>
      </c>
      <c r="B733" s="37" t="s">
        <v>147</v>
      </c>
      <c r="C733" s="23" t="s">
        <v>86</v>
      </c>
      <c r="D733" s="23">
        <v>1</v>
      </c>
      <c r="E733" s="25"/>
      <c r="F733" s="41"/>
    </row>
    <row r="734" spans="1:6" ht="39" customHeight="1" x14ac:dyDescent="0.25">
      <c r="A734" s="23">
        <f t="shared" si="48"/>
        <v>64.399999999999977</v>
      </c>
      <c r="B734" s="37" t="s">
        <v>148</v>
      </c>
      <c r="C734" s="23" t="s">
        <v>86</v>
      </c>
      <c r="D734" s="23">
        <v>1</v>
      </c>
      <c r="E734" s="25"/>
      <c r="F734" s="41"/>
    </row>
    <row r="735" spans="1:6" ht="34.950000000000003" customHeight="1" x14ac:dyDescent="0.25">
      <c r="A735" s="23">
        <f t="shared" si="48"/>
        <v>64.499999999999972</v>
      </c>
      <c r="B735" s="37" t="s">
        <v>149</v>
      </c>
      <c r="C735" s="23" t="s">
        <v>86</v>
      </c>
      <c r="D735" s="23">
        <v>1</v>
      </c>
      <c r="E735" s="25"/>
      <c r="F735" s="41"/>
    </row>
    <row r="736" spans="1:6" ht="25.2" customHeight="1" x14ac:dyDescent="0.25">
      <c r="A736" s="23">
        <f t="shared" si="48"/>
        <v>64.599999999999966</v>
      </c>
      <c r="B736" s="37" t="s">
        <v>150</v>
      </c>
      <c r="C736" s="23" t="s">
        <v>86</v>
      </c>
      <c r="D736" s="23">
        <v>1</v>
      </c>
      <c r="E736" s="25"/>
      <c r="F736" s="41"/>
    </row>
    <row r="737" spans="1:6" ht="24" customHeight="1" x14ac:dyDescent="0.25">
      <c r="A737" s="50">
        <v>65</v>
      </c>
      <c r="B737" s="51" t="s">
        <v>598</v>
      </c>
      <c r="C737" s="52"/>
      <c r="D737" s="52"/>
      <c r="E737" s="60"/>
      <c r="F737" s="68"/>
    </row>
    <row r="738" spans="1:6" ht="21" customHeight="1" x14ac:dyDescent="0.25">
      <c r="A738" s="23">
        <f t="shared" ref="A738:A743" si="49">A737+0.1</f>
        <v>65.099999999999994</v>
      </c>
      <c r="B738" s="37" t="s">
        <v>350</v>
      </c>
      <c r="C738" s="23" t="s">
        <v>86</v>
      </c>
      <c r="D738" s="23">
        <v>1</v>
      </c>
      <c r="E738" s="25"/>
      <c r="F738" s="41"/>
    </row>
    <row r="739" spans="1:6" ht="39.6" x14ac:dyDescent="0.25">
      <c r="A739" s="23">
        <f t="shared" si="49"/>
        <v>65.199999999999989</v>
      </c>
      <c r="B739" s="37" t="s">
        <v>388</v>
      </c>
      <c r="C739" s="23" t="s">
        <v>86</v>
      </c>
      <c r="D739" s="23">
        <v>1</v>
      </c>
      <c r="E739" s="25"/>
      <c r="F739" s="41"/>
    </row>
    <row r="740" spans="1:6" ht="46.95" customHeight="1" x14ac:dyDescent="0.25">
      <c r="A740" s="23">
        <f t="shared" si="49"/>
        <v>65.299999999999983</v>
      </c>
      <c r="B740" s="37" t="s">
        <v>147</v>
      </c>
      <c r="C740" s="23" t="s">
        <v>86</v>
      </c>
      <c r="D740" s="23">
        <v>1</v>
      </c>
      <c r="E740" s="25"/>
      <c r="F740" s="41"/>
    </row>
    <row r="741" spans="1:6" ht="33" customHeight="1" x14ac:dyDescent="0.25">
      <c r="A741" s="23">
        <f t="shared" si="49"/>
        <v>65.399999999999977</v>
      </c>
      <c r="B741" s="37" t="s">
        <v>148</v>
      </c>
      <c r="C741" s="23" t="s">
        <v>86</v>
      </c>
      <c r="D741" s="23">
        <v>1</v>
      </c>
      <c r="E741" s="25"/>
      <c r="F741" s="41"/>
    </row>
    <row r="742" spans="1:6" ht="36.6" customHeight="1" x14ac:dyDescent="0.25">
      <c r="A742" s="23">
        <f t="shared" si="49"/>
        <v>65.499999999999972</v>
      </c>
      <c r="B742" s="37" t="s">
        <v>149</v>
      </c>
      <c r="C742" s="23" t="s">
        <v>86</v>
      </c>
      <c r="D742" s="23">
        <v>1</v>
      </c>
      <c r="E742" s="25"/>
      <c r="F742" s="41"/>
    </row>
    <row r="743" spans="1:6" ht="27" customHeight="1" x14ac:dyDescent="0.25">
      <c r="A743" s="93">
        <f t="shared" si="49"/>
        <v>65.599999999999966</v>
      </c>
      <c r="B743" s="37" t="s">
        <v>150</v>
      </c>
      <c r="C743" s="23" t="s">
        <v>86</v>
      </c>
      <c r="D743" s="23">
        <v>1</v>
      </c>
      <c r="E743" s="25"/>
      <c r="F743" s="41"/>
    </row>
    <row r="744" spans="1:6" ht="27.6" customHeight="1" x14ac:dyDescent="0.25">
      <c r="A744" s="50">
        <v>66</v>
      </c>
      <c r="B744" s="70" t="s">
        <v>599</v>
      </c>
      <c r="C744" s="52"/>
      <c r="D744" s="52"/>
      <c r="E744" s="60"/>
      <c r="F744" s="68"/>
    </row>
    <row r="745" spans="1:6" ht="23.4" customHeight="1" x14ac:dyDescent="0.25">
      <c r="A745" s="36">
        <f t="shared" ref="A745:A750" si="50">A744+0.1</f>
        <v>66.099999999999994</v>
      </c>
      <c r="B745" s="37" t="s">
        <v>350</v>
      </c>
      <c r="C745" s="23" t="s">
        <v>86</v>
      </c>
      <c r="D745" s="23">
        <v>1</v>
      </c>
      <c r="E745" s="25"/>
      <c r="F745" s="41"/>
    </row>
    <row r="746" spans="1:6" ht="39.6" x14ac:dyDescent="0.25">
      <c r="A746" s="36">
        <f t="shared" si="50"/>
        <v>66.199999999999989</v>
      </c>
      <c r="B746" s="37" t="s">
        <v>388</v>
      </c>
      <c r="C746" s="23" t="s">
        <v>86</v>
      </c>
      <c r="D746" s="23">
        <v>1</v>
      </c>
      <c r="E746" s="25"/>
      <c r="F746" s="41"/>
    </row>
    <row r="747" spans="1:6" ht="46.2" customHeight="1" x14ac:dyDescent="0.25">
      <c r="A747" s="36">
        <f t="shared" si="50"/>
        <v>66.299999999999983</v>
      </c>
      <c r="B747" s="37" t="s">
        <v>147</v>
      </c>
      <c r="C747" s="23" t="s">
        <v>86</v>
      </c>
      <c r="D747" s="23">
        <v>1</v>
      </c>
      <c r="E747" s="25"/>
      <c r="F747" s="41"/>
    </row>
    <row r="748" spans="1:6" ht="39" customHeight="1" x14ac:dyDescent="0.25">
      <c r="A748" s="36">
        <f t="shared" si="50"/>
        <v>66.399999999999977</v>
      </c>
      <c r="B748" s="37" t="s">
        <v>148</v>
      </c>
      <c r="C748" s="23" t="s">
        <v>86</v>
      </c>
      <c r="D748" s="23">
        <v>1</v>
      </c>
      <c r="E748" s="25"/>
      <c r="F748" s="41"/>
    </row>
    <row r="749" spans="1:6" ht="37.950000000000003" customHeight="1" x14ac:dyDescent="0.25">
      <c r="A749" s="36">
        <f t="shared" si="50"/>
        <v>66.499999999999972</v>
      </c>
      <c r="B749" s="37" t="s">
        <v>149</v>
      </c>
      <c r="C749" s="23" t="s">
        <v>86</v>
      </c>
      <c r="D749" s="23">
        <v>1</v>
      </c>
      <c r="E749" s="25"/>
      <c r="F749" s="41"/>
    </row>
    <row r="750" spans="1:6" ht="21" customHeight="1" x14ac:dyDescent="0.25">
      <c r="A750" s="23">
        <f t="shared" si="50"/>
        <v>66.599999999999966</v>
      </c>
      <c r="B750" s="39" t="s">
        <v>150</v>
      </c>
      <c r="C750" s="23" t="s">
        <v>86</v>
      </c>
      <c r="D750" s="23">
        <v>1</v>
      </c>
      <c r="E750" s="25"/>
      <c r="F750" s="41"/>
    </row>
    <row r="751" spans="1:6" ht="27" customHeight="1" x14ac:dyDescent="0.25">
      <c r="A751" s="12"/>
      <c r="B751" s="24" t="s">
        <v>798</v>
      </c>
      <c r="C751" s="23"/>
      <c r="D751" s="23"/>
      <c r="E751" s="25"/>
      <c r="F751" s="17"/>
    </row>
    <row r="752" spans="1:6" x14ac:dyDescent="0.25">
      <c r="A752" s="23"/>
      <c r="B752" s="39"/>
      <c r="C752" s="23"/>
      <c r="D752" s="23"/>
      <c r="E752" s="25"/>
      <c r="F752" s="41"/>
    </row>
    <row r="753" spans="1:6" ht="26.4" x14ac:dyDescent="0.25">
      <c r="A753" s="66" t="s">
        <v>2</v>
      </c>
      <c r="B753" s="66" t="s">
        <v>11</v>
      </c>
      <c r="C753" s="66" t="s">
        <v>0</v>
      </c>
      <c r="D753" s="66" t="s">
        <v>51</v>
      </c>
      <c r="E753" s="67" t="s">
        <v>24</v>
      </c>
      <c r="F753" s="67" t="s">
        <v>58</v>
      </c>
    </row>
    <row r="754" spans="1:6" ht="26.4" customHeight="1" x14ac:dyDescent="0.25">
      <c r="A754" s="23"/>
      <c r="B754" s="24" t="s">
        <v>41</v>
      </c>
      <c r="C754" s="23"/>
      <c r="D754" s="23"/>
      <c r="E754" s="25"/>
      <c r="F754" s="26"/>
    </row>
    <row r="755" spans="1:6" ht="24.6" customHeight="1" x14ac:dyDescent="0.25">
      <c r="A755" s="50">
        <v>67</v>
      </c>
      <c r="B755" s="51" t="s">
        <v>600</v>
      </c>
      <c r="C755" s="52"/>
      <c r="D755" s="52"/>
      <c r="E755" s="53"/>
      <c r="F755" s="54"/>
    </row>
    <row r="756" spans="1:6" ht="27.6" customHeight="1" x14ac:dyDescent="0.25">
      <c r="A756" s="23">
        <f t="shared" ref="A756:A761" si="51">A755+0.1</f>
        <v>67.099999999999994</v>
      </c>
      <c r="B756" s="37" t="s">
        <v>350</v>
      </c>
      <c r="C756" s="23" t="s">
        <v>86</v>
      </c>
      <c r="D756" s="23">
        <v>1</v>
      </c>
      <c r="E756" s="35"/>
      <c r="F756" s="26"/>
    </row>
    <row r="757" spans="1:6" ht="39.6" x14ac:dyDescent="0.25">
      <c r="A757" s="23">
        <f t="shared" si="51"/>
        <v>67.199999999999989</v>
      </c>
      <c r="B757" s="37" t="s">
        <v>402</v>
      </c>
      <c r="C757" s="23" t="s">
        <v>86</v>
      </c>
      <c r="D757" s="23">
        <v>1</v>
      </c>
      <c r="E757" s="35"/>
      <c r="F757" s="26"/>
    </row>
    <row r="758" spans="1:6" ht="46.2" customHeight="1" x14ac:dyDescent="0.25">
      <c r="A758" s="23">
        <f t="shared" si="51"/>
        <v>67.299999999999983</v>
      </c>
      <c r="B758" s="37" t="s">
        <v>147</v>
      </c>
      <c r="C758" s="23" t="s">
        <v>86</v>
      </c>
      <c r="D758" s="23">
        <v>1</v>
      </c>
      <c r="E758" s="25"/>
      <c r="F758" s="41"/>
    </row>
    <row r="759" spans="1:6" ht="37.200000000000003" customHeight="1" x14ac:dyDescent="0.25">
      <c r="A759" s="23">
        <f t="shared" si="51"/>
        <v>67.399999999999977</v>
      </c>
      <c r="B759" s="37" t="s">
        <v>148</v>
      </c>
      <c r="C759" s="23" t="s">
        <v>86</v>
      </c>
      <c r="D759" s="23">
        <v>1</v>
      </c>
      <c r="E759" s="25"/>
      <c r="F759" s="41"/>
    </row>
    <row r="760" spans="1:6" ht="33" customHeight="1" x14ac:dyDescent="0.25">
      <c r="A760" s="36">
        <f t="shared" si="51"/>
        <v>67.499999999999972</v>
      </c>
      <c r="B760" s="37" t="s">
        <v>149</v>
      </c>
      <c r="C760" s="23" t="s">
        <v>86</v>
      </c>
      <c r="D760" s="23">
        <v>1</v>
      </c>
      <c r="E760" s="25"/>
      <c r="F760" s="41"/>
    </row>
    <row r="761" spans="1:6" ht="20.399999999999999" customHeight="1" x14ac:dyDescent="0.25">
      <c r="A761" s="36">
        <f t="shared" si="51"/>
        <v>67.599999999999966</v>
      </c>
      <c r="B761" s="37" t="s">
        <v>150</v>
      </c>
      <c r="C761" s="23" t="s">
        <v>86</v>
      </c>
      <c r="D761" s="23">
        <v>1</v>
      </c>
      <c r="E761" s="25"/>
      <c r="F761" s="41"/>
    </row>
    <row r="762" spans="1:6" ht="26.4" customHeight="1" x14ac:dyDescent="0.25">
      <c r="A762" s="107">
        <v>68</v>
      </c>
      <c r="B762" s="51" t="s">
        <v>601</v>
      </c>
      <c r="C762" s="52"/>
      <c r="D762" s="52"/>
      <c r="E762" s="60"/>
      <c r="F762" s="68"/>
    </row>
    <row r="763" spans="1:6" ht="24.6" customHeight="1" x14ac:dyDescent="0.25">
      <c r="A763" s="36">
        <f t="shared" ref="A763:A768" si="52">A762+0.1</f>
        <v>68.099999999999994</v>
      </c>
      <c r="B763" s="37" t="s">
        <v>350</v>
      </c>
      <c r="C763" s="23" t="s">
        <v>86</v>
      </c>
      <c r="D763" s="23">
        <v>1</v>
      </c>
      <c r="E763" s="25"/>
      <c r="F763" s="41"/>
    </row>
    <row r="764" spans="1:6" ht="39.6" x14ac:dyDescent="0.25">
      <c r="A764" s="36">
        <f t="shared" si="52"/>
        <v>68.199999999999989</v>
      </c>
      <c r="B764" s="37" t="s">
        <v>388</v>
      </c>
      <c r="C764" s="23" t="s">
        <v>86</v>
      </c>
      <c r="D764" s="23">
        <v>1</v>
      </c>
      <c r="E764" s="25"/>
      <c r="F764" s="41"/>
    </row>
    <row r="765" spans="1:6" ht="44.4" customHeight="1" x14ac:dyDescent="0.25">
      <c r="A765" s="36">
        <f t="shared" si="52"/>
        <v>68.299999999999983</v>
      </c>
      <c r="B765" s="37" t="s">
        <v>147</v>
      </c>
      <c r="C765" s="23" t="s">
        <v>86</v>
      </c>
      <c r="D765" s="23">
        <v>1</v>
      </c>
      <c r="E765" s="25"/>
      <c r="F765" s="41"/>
    </row>
    <row r="766" spans="1:6" ht="38.4" customHeight="1" x14ac:dyDescent="0.25">
      <c r="A766" s="23">
        <f t="shared" si="52"/>
        <v>68.399999999999977</v>
      </c>
      <c r="B766" s="37" t="s">
        <v>148</v>
      </c>
      <c r="C766" s="23" t="s">
        <v>86</v>
      </c>
      <c r="D766" s="23">
        <v>1</v>
      </c>
      <c r="E766" s="25"/>
      <c r="F766" s="41"/>
    </row>
    <row r="767" spans="1:6" ht="34.950000000000003" customHeight="1" x14ac:dyDescent="0.25">
      <c r="A767" s="23">
        <f t="shared" si="52"/>
        <v>68.499999999999972</v>
      </c>
      <c r="B767" s="37" t="s">
        <v>149</v>
      </c>
      <c r="C767" s="23" t="s">
        <v>86</v>
      </c>
      <c r="D767" s="23">
        <v>1</v>
      </c>
      <c r="E767" s="25"/>
      <c r="F767" s="41"/>
    </row>
    <row r="768" spans="1:6" ht="24" customHeight="1" x14ac:dyDescent="0.25">
      <c r="A768" s="23">
        <f t="shared" si="52"/>
        <v>68.599999999999966</v>
      </c>
      <c r="B768" s="37" t="s">
        <v>150</v>
      </c>
      <c r="C768" s="23" t="s">
        <v>86</v>
      </c>
      <c r="D768" s="23">
        <v>1</v>
      </c>
      <c r="E768" s="25"/>
      <c r="F768" s="41"/>
    </row>
    <row r="769" spans="1:6" ht="26.4" customHeight="1" x14ac:dyDescent="0.25">
      <c r="A769" s="50">
        <v>69</v>
      </c>
      <c r="B769" s="51" t="s">
        <v>602</v>
      </c>
      <c r="C769" s="52"/>
      <c r="D769" s="52"/>
      <c r="E769" s="60"/>
      <c r="F769" s="68"/>
    </row>
    <row r="770" spans="1:6" ht="28.95" customHeight="1" x14ac:dyDescent="0.25">
      <c r="A770" s="23">
        <f t="shared" ref="A770:A775" si="53">A769+0.1</f>
        <v>69.099999999999994</v>
      </c>
      <c r="B770" s="37" t="s">
        <v>350</v>
      </c>
      <c r="C770" s="23" t="s">
        <v>86</v>
      </c>
      <c r="D770" s="23">
        <v>1</v>
      </c>
      <c r="E770" s="25"/>
      <c r="F770" s="41"/>
    </row>
    <row r="771" spans="1:6" ht="39.6" x14ac:dyDescent="0.25">
      <c r="A771" s="23">
        <f t="shared" si="53"/>
        <v>69.199999999999989</v>
      </c>
      <c r="B771" s="37" t="s">
        <v>388</v>
      </c>
      <c r="C771" s="23" t="s">
        <v>86</v>
      </c>
      <c r="D771" s="23">
        <v>1</v>
      </c>
      <c r="E771" s="25"/>
      <c r="F771" s="41"/>
    </row>
    <row r="772" spans="1:6" ht="48" customHeight="1" x14ac:dyDescent="0.25">
      <c r="A772" s="36">
        <f t="shared" si="53"/>
        <v>69.299999999999983</v>
      </c>
      <c r="B772" s="37" t="s">
        <v>147</v>
      </c>
      <c r="C772" s="23" t="s">
        <v>86</v>
      </c>
      <c r="D772" s="23">
        <v>1</v>
      </c>
      <c r="E772" s="25"/>
      <c r="F772" s="41"/>
    </row>
    <row r="773" spans="1:6" ht="37.950000000000003" customHeight="1" x14ac:dyDescent="0.25">
      <c r="A773" s="36">
        <f t="shared" si="53"/>
        <v>69.399999999999977</v>
      </c>
      <c r="B773" s="37" t="s">
        <v>148</v>
      </c>
      <c r="C773" s="23" t="s">
        <v>86</v>
      </c>
      <c r="D773" s="23">
        <v>1</v>
      </c>
      <c r="E773" s="25"/>
      <c r="F773" s="41"/>
    </row>
    <row r="774" spans="1:6" ht="33" customHeight="1" x14ac:dyDescent="0.25">
      <c r="A774" s="36">
        <f t="shared" si="53"/>
        <v>69.499999999999972</v>
      </c>
      <c r="B774" s="37" t="s">
        <v>149</v>
      </c>
      <c r="C774" s="23" t="s">
        <v>86</v>
      </c>
      <c r="D774" s="23">
        <v>1</v>
      </c>
      <c r="E774" s="25"/>
      <c r="F774" s="41"/>
    </row>
    <row r="775" spans="1:6" ht="28.95" customHeight="1" x14ac:dyDescent="0.25">
      <c r="A775" s="36">
        <f t="shared" si="53"/>
        <v>69.599999999999966</v>
      </c>
      <c r="B775" s="37" t="s">
        <v>150</v>
      </c>
      <c r="C775" s="23" t="s">
        <v>86</v>
      </c>
      <c r="D775" s="23">
        <v>1</v>
      </c>
      <c r="E775" s="25"/>
      <c r="F775" s="41"/>
    </row>
    <row r="776" spans="1:6" ht="28.2" customHeight="1" x14ac:dyDescent="0.25">
      <c r="A776" s="12"/>
      <c r="B776" s="24" t="s">
        <v>798</v>
      </c>
      <c r="C776" s="23"/>
      <c r="D776" s="23"/>
      <c r="E776" s="25"/>
      <c r="F776" s="17"/>
    </row>
    <row r="777" spans="1:6" x14ac:dyDescent="0.25">
      <c r="A777" s="23"/>
      <c r="B777" s="39"/>
      <c r="C777" s="23"/>
      <c r="D777" s="23"/>
      <c r="E777" s="25"/>
      <c r="F777" s="41"/>
    </row>
    <row r="778" spans="1:6" ht="26.4" x14ac:dyDescent="0.25">
      <c r="A778" s="66" t="s">
        <v>2</v>
      </c>
      <c r="B778" s="66" t="s">
        <v>11</v>
      </c>
      <c r="C778" s="66" t="s">
        <v>0</v>
      </c>
      <c r="D778" s="66" t="s">
        <v>51</v>
      </c>
      <c r="E778" s="67" t="s">
        <v>24</v>
      </c>
      <c r="F778" s="67" t="s">
        <v>58</v>
      </c>
    </row>
    <row r="779" spans="1:6" ht="28.95" customHeight="1" x14ac:dyDescent="0.25">
      <c r="A779" s="23"/>
      <c r="B779" s="24" t="s">
        <v>41</v>
      </c>
      <c r="C779" s="23"/>
      <c r="D779" s="23"/>
      <c r="E779" s="25"/>
      <c r="F779" s="26"/>
    </row>
    <row r="780" spans="1:6" ht="22.95" customHeight="1" x14ac:dyDescent="0.25">
      <c r="A780" s="107">
        <v>70</v>
      </c>
      <c r="B780" s="103" t="s">
        <v>603</v>
      </c>
      <c r="C780" s="52"/>
      <c r="D780" s="52"/>
      <c r="E780" s="53"/>
      <c r="F780" s="54"/>
    </row>
    <row r="781" spans="1:6" ht="26.4" customHeight="1" x14ac:dyDescent="0.25">
      <c r="A781" s="23">
        <f t="shared" ref="A781:A786" si="54">A780+0.1</f>
        <v>70.099999999999994</v>
      </c>
      <c r="B781" s="39" t="s">
        <v>350</v>
      </c>
      <c r="C781" s="23" t="s">
        <v>86</v>
      </c>
      <c r="D781" s="23">
        <v>1</v>
      </c>
      <c r="E781" s="35"/>
      <c r="F781" s="26"/>
    </row>
    <row r="782" spans="1:6" ht="39.6" x14ac:dyDescent="0.25">
      <c r="A782" s="23">
        <f t="shared" si="54"/>
        <v>70.199999999999989</v>
      </c>
      <c r="B782" s="37" t="s">
        <v>402</v>
      </c>
      <c r="C782" s="23" t="s">
        <v>86</v>
      </c>
      <c r="D782" s="23">
        <v>1</v>
      </c>
      <c r="E782" s="35"/>
      <c r="F782" s="26"/>
    </row>
    <row r="783" spans="1:6" ht="49.95" customHeight="1" x14ac:dyDescent="0.25">
      <c r="A783" s="23">
        <f t="shared" si="54"/>
        <v>70.299999999999983</v>
      </c>
      <c r="B783" s="37" t="s">
        <v>147</v>
      </c>
      <c r="C783" s="23" t="s">
        <v>86</v>
      </c>
      <c r="D783" s="23">
        <v>1</v>
      </c>
      <c r="E783" s="25"/>
      <c r="F783" s="41"/>
    </row>
    <row r="784" spans="1:6" ht="43.2" customHeight="1" x14ac:dyDescent="0.25">
      <c r="A784" s="23">
        <f t="shared" si="54"/>
        <v>70.399999999999977</v>
      </c>
      <c r="B784" s="37" t="s">
        <v>148</v>
      </c>
      <c r="C784" s="23" t="s">
        <v>86</v>
      </c>
      <c r="D784" s="23">
        <v>1</v>
      </c>
      <c r="E784" s="25"/>
      <c r="F784" s="41"/>
    </row>
    <row r="785" spans="1:6" ht="36.6" customHeight="1" x14ac:dyDescent="0.25">
      <c r="A785" s="23">
        <f t="shared" si="54"/>
        <v>70.499999999999972</v>
      </c>
      <c r="B785" s="37" t="s">
        <v>149</v>
      </c>
      <c r="C785" s="23" t="s">
        <v>86</v>
      </c>
      <c r="D785" s="23">
        <v>1</v>
      </c>
      <c r="E785" s="25"/>
      <c r="F785" s="41"/>
    </row>
    <row r="786" spans="1:6" ht="25.2" customHeight="1" x14ac:dyDescent="0.25">
      <c r="A786" s="23">
        <f t="shared" si="54"/>
        <v>70.599999999999966</v>
      </c>
      <c r="B786" s="39" t="s">
        <v>150</v>
      </c>
      <c r="C786" s="23" t="s">
        <v>86</v>
      </c>
      <c r="D786" s="23">
        <v>1</v>
      </c>
      <c r="E786" s="25"/>
      <c r="F786" s="41"/>
    </row>
    <row r="787" spans="1:6" ht="19.95" customHeight="1" x14ac:dyDescent="0.25">
      <c r="A787" s="107">
        <v>71</v>
      </c>
      <c r="B787" s="56" t="s">
        <v>604</v>
      </c>
      <c r="C787" s="52"/>
      <c r="D787" s="52"/>
      <c r="E787" s="60"/>
      <c r="F787" s="68"/>
    </row>
    <row r="788" spans="1:6" ht="24.6" customHeight="1" x14ac:dyDescent="0.25">
      <c r="A788" s="36">
        <f t="shared" ref="A788:A793" si="55">A787+0.1</f>
        <v>71.099999999999994</v>
      </c>
      <c r="B788" s="37" t="s">
        <v>350</v>
      </c>
      <c r="C788" s="23" t="s">
        <v>86</v>
      </c>
      <c r="D788" s="23">
        <v>1</v>
      </c>
      <c r="E788" s="25"/>
      <c r="F788" s="41"/>
    </row>
    <row r="789" spans="1:6" ht="39.6" x14ac:dyDescent="0.25">
      <c r="A789" s="36">
        <f t="shared" si="55"/>
        <v>71.199999999999989</v>
      </c>
      <c r="B789" s="37" t="s">
        <v>402</v>
      </c>
      <c r="C789" s="23" t="s">
        <v>86</v>
      </c>
      <c r="D789" s="23">
        <v>1</v>
      </c>
      <c r="E789" s="25"/>
      <c r="F789" s="41"/>
    </row>
    <row r="790" spans="1:6" ht="42" customHeight="1" x14ac:dyDescent="0.25">
      <c r="A790" s="36">
        <f t="shared" si="55"/>
        <v>71.299999999999983</v>
      </c>
      <c r="B790" s="37" t="s">
        <v>147</v>
      </c>
      <c r="C790" s="23" t="s">
        <v>86</v>
      </c>
      <c r="D790" s="23">
        <v>1</v>
      </c>
      <c r="E790" s="25"/>
      <c r="F790" s="41"/>
    </row>
    <row r="791" spans="1:6" ht="37.200000000000003" customHeight="1" x14ac:dyDescent="0.25">
      <c r="A791" s="36">
        <f t="shared" si="55"/>
        <v>71.399999999999977</v>
      </c>
      <c r="B791" s="37" t="s">
        <v>148</v>
      </c>
      <c r="C791" s="23" t="s">
        <v>86</v>
      </c>
      <c r="D791" s="23">
        <v>1</v>
      </c>
      <c r="E791" s="25"/>
      <c r="F791" s="41"/>
    </row>
    <row r="792" spans="1:6" ht="35.4" customHeight="1" x14ac:dyDescent="0.25">
      <c r="A792" s="36">
        <f t="shared" si="55"/>
        <v>71.499999999999972</v>
      </c>
      <c r="B792" s="37" t="s">
        <v>149</v>
      </c>
      <c r="C792" s="23" t="s">
        <v>86</v>
      </c>
      <c r="D792" s="23">
        <v>1</v>
      </c>
      <c r="E792" s="25"/>
      <c r="F792" s="41"/>
    </row>
    <row r="793" spans="1:6" ht="26.4" customHeight="1" x14ac:dyDescent="0.25">
      <c r="A793" s="23">
        <f t="shared" si="55"/>
        <v>71.599999999999966</v>
      </c>
      <c r="B793" s="37" t="s">
        <v>150</v>
      </c>
      <c r="C793" s="23" t="s">
        <v>86</v>
      </c>
      <c r="D793" s="23">
        <v>1</v>
      </c>
      <c r="E793" s="25"/>
      <c r="F793" s="41"/>
    </row>
    <row r="794" spans="1:6" ht="22.2" customHeight="1" x14ac:dyDescent="0.25">
      <c r="A794" s="107">
        <v>72</v>
      </c>
      <c r="B794" s="51" t="s">
        <v>605</v>
      </c>
      <c r="C794" s="52"/>
      <c r="D794" s="52"/>
      <c r="E794" s="60"/>
      <c r="F794" s="68"/>
    </row>
    <row r="795" spans="1:6" ht="23.4" customHeight="1" x14ac:dyDescent="0.25">
      <c r="A795" s="23">
        <f t="shared" ref="A795:A800" si="56">A794+0.1</f>
        <v>72.099999999999994</v>
      </c>
      <c r="B795" s="37" t="s">
        <v>350</v>
      </c>
      <c r="C795" s="23" t="s">
        <v>86</v>
      </c>
      <c r="D795" s="23">
        <v>1</v>
      </c>
      <c r="E795" s="25"/>
      <c r="F795" s="41"/>
    </row>
    <row r="796" spans="1:6" ht="39.6" x14ac:dyDescent="0.25">
      <c r="A796" s="23">
        <f t="shared" si="56"/>
        <v>72.199999999999989</v>
      </c>
      <c r="B796" s="37" t="s">
        <v>402</v>
      </c>
      <c r="C796" s="23" t="s">
        <v>86</v>
      </c>
      <c r="D796" s="23">
        <v>1</v>
      </c>
      <c r="E796" s="25"/>
      <c r="F796" s="41"/>
    </row>
    <row r="797" spans="1:6" ht="45.6" customHeight="1" x14ac:dyDescent="0.25">
      <c r="A797" s="100">
        <f t="shared" si="56"/>
        <v>72.299999999999983</v>
      </c>
      <c r="B797" s="37" t="s">
        <v>147</v>
      </c>
      <c r="C797" s="23" t="s">
        <v>86</v>
      </c>
      <c r="D797" s="23">
        <v>1</v>
      </c>
      <c r="E797" s="25"/>
      <c r="F797" s="41"/>
    </row>
    <row r="798" spans="1:6" ht="36" customHeight="1" x14ac:dyDescent="0.25">
      <c r="A798" s="23">
        <f t="shared" si="56"/>
        <v>72.399999999999977</v>
      </c>
      <c r="B798" s="37" t="s">
        <v>148</v>
      </c>
      <c r="C798" s="23" t="s">
        <v>86</v>
      </c>
      <c r="D798" s="23">
        <v>1</v>
      </c>
      <c r="E798" s="25"/>
      <c r="F798" s="41"/>
    </row>
    <row r="799" spans="1:6" ht="36" customHeight="1" x14ac:dyDescent="0.25">
      <c r="A799" s="36">
        <f t="shared" si="56"/>
        <v>72.499999999999972</v>
      </c>
      <c r="B799" s="37" t="s">
        <v>149</v>
      </c>
      <c r="C799" s="23" t="s">
        <v>86</v>
      </c>
      <c r="D799" s="23">
        <v>1</v>
      </c>
      <c r="E799" s="25"/>
      <c r="F799" s="41"/>
    </row>
    <row r="800" spans="1:6" ht="28.2" customHeight="1" x14ac:dyDescent="0.25">
      <c r="A800" s="36">
        <f t="shared" si="56"/>
        <v>72.599999999999966</v>
      </c>
      <c r="B800" s="37" t="s">
        <v>150</v>
      </c>
      <c r="C800" s="23" t="s">
        <v>86</v>
      </c>
      <c r="D800" s="23">
        <v>1</v>
      </c>
      <c r="E800" s="25"/>
      <c r="F800" s="41"/>
    </row>
    <row r="801" spans="1:6" ht="25.95" customHeight="1" x14ac:dyDescent="0.25">
      <c r="A801" s="12"/>
      <c r="B801" s="24" t="s">
        <v>798</v>
      </c>
      <c r="C801" s="23"/>
      <c r="D801" s="23"/>
      <c r="E801" s="25"/>
      <c r="F801" s="17"/>
    </row>
    <row r="802" spans="1:6" x14ac:dyDescent="0.25">
      <c r="A802" s="23"/>
      <c r="B802" s="39"/>
      <c r="C802" s="23"/>
      <c r="D802" s="23"/>
      <c r="E802" s="25"/>
      <c r="F802" s="41"/>
    </row>
    <row r="803" spans="1:6" ht="26.4" x14ac:dyDescent="0.25">
      <c r="A803" s="66" t="s">
        <v>2</v>
      </c>
      <c r="B803" s="66" t="s">
        <v>11</v>
      </c>
      <c r="C803" s="66" t="s">
        <v>0</v>
      </c>
      <c r="D803" s="66" t="s">
        <v>51</v>
      </c>
      <c r="E803" s="67" t="s">
        <v>24</v>
      </c>
      <c r="F803" s="67" t="s">
        <v>58</v>
      </c>
    </row>
    <row r="804" spans="1:6" ht="30" customHeight="1" x14ac:dyDescent="0.25">
      <c r="A804" s="23"/>
      <c r="B804" s="24" t="s">
        <v>41</v>
      </c>
      <c r="C804" s="23"/>
      <c r="D804" s="23"/>
      <c r="E804" s="25"/>
      <c r="F804" s="26"/>
    </row>
    <row r="805" spans="1:6" ht="19.95" customHeight="1" x14ac:dyDescent="0.25">
      <c r="A805" s="107">
        <v>73</v>
      </c>
      <c r="B805" s="51" t="s">
        <v>606</v>
      </c>
      <c r="C805" s="52"/>
      <c r="D805" s="52"/>
      <c r="E805" s="53"/>
      <c r="F805" s="54"/>
    </row>
    <row r="806" spans="1:6" ht="27" customHeight="1" x14ac:dyDescent="0.25">
      <c r="A806" s="36">
        <f t="shared" ref="A806:A811" si="57">A805+0.1</f>
        <v>73.099999999999994</v>
      </c>
      <c r="B806" s="37" t="s">
        <v>350</v>
      </c>
      <c r="C806" s="23" t="s">
        <v>86</v>
      </c>
      <c r="D806" s="23">
        <v>1</v>
      </c>
      <c r="E806" s="35"/>
      <c r="F806" s="26"/>
    </row>
    <row r="807" spans="1:6" ht="39.6" x14ac:dyDescent="0.25">
      <c r="A807" s="23">
        <f t="shared" si="57"/>
        <v>73.199999999999989</v>
      </c>
      <c r="B807" s="37" t="s">
        <v>402</v>
      </c>
      <c r="C807" s="23" t="s">
        <v>86</v>
      </c>
      <c r="D807" s="23">
        <v>1</v>
      </c>
      <c r="E807" s="35"/>
      <c r="F807" s="26"/>
    </row>
    <row r="808" spans="1:6" ht="22.95" customHeight="1" x14ac:dyDescent="0.25">
      <c r="A808" s="23">
        <f t="shared" si="57"/>
        <v>73.299999999999983</v>
      </c>
      <c r="B808" s="39" t="s">
        <v>147</v>
      </c>
      <c r="C808" s="23" t="s">
        <v>86</v>
      </c>
      <c r="D808" s="23">
        <v>1</v>
      </c>
      <c r="E808" s="25"/>
      <c r="F808" s="41"/>
    </row>
    <row r="809" spans="1:6" ht="36.6" customHeight="1" x14ac:dyDescent="0.25">
      <c r="A809" s="23">
        <f t="shared" si="57"/>
        <v>73.399999999999977</v>
      </c>
      <c r="B809" s="37" t="s">
        <v>148</v>
      </c>
      <c r="C809" s="23" t="s">
        <v>86</v>
      </c>
      <c r="D809" s="23">
        <v>1</v>
      </c>
      <c r="E809" s="25"/>
      <c r="F809" s="41"/>
    </row>
    <row r="810" spans="1:6" ht="34.950000000000003" customHeight="1" x14ac:dyDescent="0.25">
      <c r="A810" s="23">
        <f t="shared" si="57"/>
        <v>73.499999999999972</v>
      </c>
      <c r="B810" s="37" t="s">
        <v>149</v>
      </c>
      <c r="C810" s="23" t="s">
        <v>86</v>
      </c>
      <c r="D810" s="23">
        <v>1</v>
      </c>
      <c r="E810" s="25"/>
      <c r="F810" s="41"/>
    </row>
    <row r="811" spans="1:6" ht="24.6" customHeight="1" x14ac:dyDescent="0.25">
      <c r="A811" s="23">
        <f t="shared" si="57"/>
        <v>73.599999999999966</v>
      </c>
      <c r="B811" s="37" t="s">
        <v>150</v>
      </c>
      <c r="C811" s="23" t="s">
        <v>86</v>
      </c>
      <c r="D811" s="23">
        <v>1</v>
      </c>
      <c r="E811" s="25"/>
      <c r="F811" s="41"/>
    </row>
    <row r="812" spans="1:6" ht="24" customHeight="1" x14ac:dyDescent="0.25">
      <c r="A812" s="50">
        <v>74</v>
      </c>
      <c r="B812" s="51" t="s">
        <v>607</v>
      </c>
      <c r="C812" s="52"/>
      <c r="D812" s="52"/>
      <c r="E812" s="60"/>
      <c r="F812" s="68"/>
    </row>
    <row r="813" spans="1:6" ht="28.95" customHeight="1" x14ac:dyDescent="0.25">
      <c r="A813" s="23">
        <f t="shared" ref="A813:A818" si="58">A812+0.1</f>
        <v>74.099999999999994</v>
      </c>
      <c r="B813" s="39" t="s">
        <v>350</v>
      </c>
      <c r="C813" s="23" t="s">
        <v>86</v>
      </c>
      <c r="D813" s="23">
        <v>1</v>
      </c>
      <c r="E813" s="25"/>
      <c r="F813" s="41"/>
    </row>
    <row r="814" spans="1:6" ht="43.95" customHeight="1" x14ac:dyDescent="0.25">
      <c r="A814" s="36">
        <f t="shared" si="58"/>
        <v>74.199999999999989</v>
      </c>
      <c r="B814" s="37" t="s">
        <v>369</v>
      </c>
      <c r="C814" s="23" t="s">
        <v>86</v>
      </c>
      <c r="D814" s="23">
        <v>1</v>
      </c>
      <c r="E814" s="25"/>
      <c r="F814" s="41"/>
    </row>
    <row r="815" spans="1:6" ht="50.4" customHeight="1" x14ac:dyDescent="0.25">
      <c r="A815" s="36">
        <f t="shared" si="58"/>
        <v>74.299999999999983</v>
      </c>
      <c r="B815" s="37" t="s">
        <v>147</v>
      </c>
      <c r="C815" s="23" t="s">
        <v>86</v>
      </c>
      <c r="D815" s="23">
        <v>1</v>
      </c>
      <c r="E815" s="25"/>
      <c r="F815" s="41"/>
    </row>
    <row r="816" spans="1:6" ht="40.200000000000003" customHeight="1" x14ac:dyDescent="0.25">
      <c r="A816" s="36">
        <f t="shared" si="58"/>
        <v>74.399999999999977</v>
      </c>
      <c r="B816" s="37" t="s">
        <v>148</v>
      </c>
      <c r="C816" s="23" t="s">
        <v>86</v>
      </c>
      <c r="D816" s="23">
        <v>1</v>
      </c>
      <c r="E816" s="25"/>
      <c r="F816" s="41"/>
    </row>
    <row r="817" spans="1:6" ht="42.6" customHeight="1" x14ac:dyDescent="0.25">
      <c r="A817" s="36">
        <f t="shared" si="58"/>
        <v>74.499999999999972</v>
      </c>
      <c r="B817" s="37" t="s">
        <v>149</v>
      </c>
      <c r="C817" s="23" t="s">
        <v>86</v>
      </c>
      <c r="D817" s="23">
        <v>1</v>
      </c>
      <c r="E817" s="25"/>
      <c r="F817" s="41"/>
    </row>
    <row r="818" spans="1:6" ht="24" customHeight="1" x14ac:dyDescent="0.25">
      <c r="A818" s="36">
        <f t="shared" si="58"/>
        <v>74.599999999999966</v>
      </c>
      <c r="B818" s="37" t="s">
        <v>150</v>
      </c>
      <c r="C818" s="23" t="s">
        <v>86</v>
      </c>
      <c r="D818" s="23">
        <v>1</v>
      </c>
      <c r="E818" s="25"/>
      <c r="F818" s="41"/>
    </row>
    <row r="819" spans="1:6" ht="26.4" customHeight="1" x14ac:dyDescent="0.25">
      <c r="A819" s="107">
        <v>75</v>
      </c>
      <c r="B819" s="51" t="s">
        <v>608</v>
      </c>
      <c r="C819" s="52"/>
      <c r="D819" s="52"/>
      <c r="E819" s="60"/>
      <c r="F819" s="68"/>
    </row>
    <row r="820" spans="1:6" ht="23.4" customHeight="1" x14ac:dyDescent="0.25">
      <c r="A820" s="23">
        <f t="shared" ref="A820:A825" si="59">A819+0.1</f>
        <v>75.099999999999994</v>
      </c>
      <c r="B820" s="37" t="s">
        <v>350</v>
      </c>
      <c r="C820" s="23" t="s">
        <v>86</v>
      </c>
      <c r="D820" s="23">
        <v>1</v>
      </c>
      <c r="E820" s="25"/>
      <c r="F820" s="41"/>
    </row>
    <row r="821" spans="1:6" ht="49.2" customHeight="1" x14ac:dyDescent="0.25">
      <c r="A821" s="23">
        <f t="shared" si="59"/>
        <v>75.199999999999989</v>
      </c>
      <c r="B821" s="37" t="s">
        <v>609</v>
      </c>
      <c r="C821" s="23" t="s">
        <v>86</v>
      </c>
      <c r="D821" s="23">
        <v>1</v>
      </c>
      <c r="E821" s="25"/>
      <c r="F821" s="41"/>
    </row>
    <row r="822" spans="1:6" ht="49.2" customHeight="1" x14ac:dyDescent="0.25">
      <c r="A822" s="23">
        <f t="shared" si="59"/>
        <v>75.299999999999983</v>
      </c>
      <c r="B822" s="37" t="s">
        <v>147</v>
      </c>
      <c r="C822" s="23" t="s">
        <v>86</v>
      </c>
      <c r="D822" s="23">
        <v>1</v>
      </c>
      <c r="E822" s="25"/>
      <c r="F822" s="41"/>
    </row>
    <row r="823" spans="1:6" ht="34.200000000000003" customHeight="1" x14ac:dyDescent="0.25">
      <c r="A823" s="23">
        <f t="shared" si="59"/>
        <v>75.399999999999977</v>
      </c>
      <c r="B823" s="37" t="s">
        <v>148</v>
      </c>
      <c r="C823" s="23" t="s">
        <v>86</v>
      </c>
      <c r="D823" s="23">
        <v>1</v>
      </c>
      <c r="E823" s="25"/>
      <c r="F823" s="41"/>
    </row>
    <row r="824" spans="1:6" ht="33" customHeight="1" x14ac:dyDescent="0.25">
      <c r="A824" s="100">
        <f t="shared" si="59"/>
        <v>75.499999999999972</v>
      </c>
      <c r="B824" s="37" t="s">
        <v>149</v>
      </c>
      <c r="C824" s="23" t="s">
        <v>86</v>
      </c>
      <c r="D824" s="23">
        <v>1</v>
      </c>
      <c r="E824" s="25"/>
      <c r="F824" s="41"/>
    </row>
    <row r="825" spans="1:6" ht="23.4" customHeight="1" x14ac:dyDescent="0.25">
      <c r="A825" s="23">
        <f t="shared" si="59"/>
        <v>75.599999999999966</v>
      </c>
      <c r="B825" s="37" t="s">
        <v>150</v>
      </c>
      <c r="C825" s="23" t="s">
        <v>86</v>
      </c>
      <c r="D825" s="23">
        <v>1</v>
      </c>
      <c r="E825" s="25"/>
      <c r="F825" s="41"/>
    </row>
    <row r="826" spans="1:6" ht="26.4" customHeight="1" x14ac:dyDescent="0.25">
      <c r="A826" s="12"/>
      <c r="B826" s="24" t="s">
        <v>798</v>
      </c>
      <c r="C826" s="23"/>
      <c r="D826" s="23"/>
      <c r="E826" s="25"/>
      <c r="F826" s="17"/>
    </row>
    <row r="827" spans="1:6" x14ac:dyDescent="0.25">
      <c r="A827" s="23"/>
      <c r="B827" s="39"/>
      <c r="C827" s="23"/>
      <c r="D827" s="23"/>
      <c r="E827" s="25"/>
      <c r="F827" s="41"/>
    </row>
    <row r="828" spans="1:6" ht="26.4" x14ac:dyDescent="0.25">
      <c r="A828" s="66" t="s">
        <v>2</v>
      </c>
      <c r="B828" s="66" t="s">
        <v>11</v>
      </c>
      <c r="C828" s="66" t="s">
        <v>0</v>
      </c>
      <c r="D828" s="66" t="s">
        <v>51</v>
      </c>
      <c r="E828" s="67" t="s">
        <v>24</v>
      </c>
      <c r="F828" s="67" t="s">
        <v>58</v>
      </c>
    </row>
    <row r="829" spans="1:6" ht="25.2" customHeight="1" x14ac:dyDescent="0.25">
      <c r="A829" s="23"/>
      <c r="B829" s="24" t="s">
        <v>41</v>
      </c>
      <c r="C829" s="23"/>
      <c r="D829" s="23"/>
      <c r="E829" s="25"/>
      <c r="F829" s="26"/>
    </row>
    <row r="830" spans="1:6" ht="23.4" customHeight="1" x14ac:dyDescent="0.25">
      <c r="A830" s="107">
        <v>76</v>
      </c>
      <c r="B830" s="51" t="s">
        <v>610</v>
      </c>
      <c r="C830" s="52"/>
      <c r="D830" s="52"/>
      <c r="E830" s="53"/>
      <c r="F830" s="54"/>
    </row>
    <row r="831" spans="1:6" ht="28.95" customHeight="1" x14ac:dyDescent="0.25">
      <c r="A831" s="36">
        <f t="shared" ref="A831:A836" si="60">A830+0.1</f>
        <v>76.099999999999994</v>
      </c>
      <c r="B831" s="37" t="s">
        <v>350</v>
      </c>
      <c r="C831" s="23" t="s">
        <v>86</v>
      </c>
      <c r="D831" s="23">
        <v>1</v>
      </c>
      <c r="E831" s="35"/>
      <c r="F831" s="26"/>
    </row>
    <row r="832" spans="1:6" ht="48" customHeight="1" x14ac:dyDescent="0.25">
      <c r="A832" s="36">
        <f t="shared" si="60"/>
        <v>76.199999999999989</v>
      </c>
      <c r="B832" s="37" t="s">
        <v>609</v>
      </c>
      <c r="C832" s="23" t="s">
        <v>86</v>
      </c>
      <c r="D832" s="23">
        <v>1</v>
      </c>
      <c r="E832" s="35"/>
      <c r="F832" s="26"/>
    </row>
    <row r="833" spans="1:6" ht="47.4" customHeight="1" x14ac:dyDescent="0.25">
      <c r="A833" s="36">
        <f t="shared" si="60"/>
        <v>76.299999999999983</v>
      </c>
      <c r="B833" s="37" t="s">
        <v>147</v>
      </c>
      <c r="C833" s="23" t="s">
        <v>86</v>
      </c>
      <c r="D833" s="23">
        <v>1</v>
      </c>
      <c r="E833" s="25"/>
      <c r="F833" s="41"/>
    </row>
    <row r="834" spans="1:6" ht="34.950000000000003" customHeight="1" x14ac:dyDescent="0.25">
      <c r="A834" s="36">
        <f t="shared" si="60"/>
        <v>76.399999999999977</v>
      </c>
      <c r="B834" s="37" t="s">
        <v>148</v>
      </c>
      <c r="C834" s="23" t="s">
        <v>86</v>
      </c>
      <c r="D834" s="23">
        <v>1</v>
      </c>
      <c r="E834" s="25"/>
      <c r="F834" s="41"/>
    </row>
    <row r="835" spans="1:6" ht="28.2" customHeight="1" x14ac:dyDescent="0.25">
      <c r="A835" s="23">
        <f t="shared" si="60"/>
        <v>76.499999999999972</v>
      </c>
      <c r="B835" s="39" t="s">
        <v>149</v>
      </c>
      <c r="C835" s="23" t="s">
        <v>86</v>
      </c>
      <c r="D835" s="23">
        <v>1</v>
      </c>
      <c r="E835" s="25"/>
      <c r="F835" s="41"/>
    </row>
    <row r="836" spans="1:6" ht="21" customHeight="1" x14ac:dyDescent="0.25">
      <c r="A836" s="23">
        <f t="shared" si="60"/>
        <v>76.599999999999966</v>
      </c>
      <c r="B836" s="37" t="s">
        <v>150</v>
      </c>
      <c r="C836" s="23" t="s">
        <v>86</v>
      </c>
      <c r="D836" s="23">
        <v>1</v>
      </c>
      <c r="E836" s="25"/>
      <c r="F836" s="41"/>
    </row>
    <row r="837" spans="1:6" ht="25.2" customHeight="1" x14ac:dyDescent="0.25">
      <c r="A837" s="50">
        <v>77</v>
      </c>
      <c r="B837" s="51" t="s">
        <v>611</v>
      </c>
      <c r="C837" s="52"/>
      <c r="D837" s="52"/>
      <c r="E837" s="60"/>
      <c r="F837" s="68"/>
    </row>
    <row r="838" spans="1:6" ht="24.6" customHeight="1" x14ac:dyDescent="0.25">
      <c r="A838" s="23">
        <f t="shared" ref="A838:A843" si="61">A837+0.1</f>
        <v>77.099999999999994</v>
      </c>
      <c r="B838" s="37" t="s">
        <v>350</v>
      </c>
      <c r="C838" s="23" t="s">
        <v>86</v>
      </c>
      <c r="D838" s="23">
        <v>1</v>
      </c>
      <c r="E838" s="25"/>
      <c r="F838" s="41"/>
    </row>
    <row r="839" spans="1:6" ht="45" customHeight="1" x14ac:dyDescent="0.25">
      <c r="A839" s="23">
        <f t="shared" si="61"/>
        <v>77.199999999999989</v>
      </c>
      <c r="B839" s="37" t="s">
        <v>609</v>
      </c>
      <c r="C839" s="23" t="s">
        <v>86</v>
      </c>
      <c r="D839" s="23">
        <v>1</v>
      </c>
      <c r="E839" s="25"/>
      <c r="F839" s="41"/>
    </row>
    <row r="840" spans="1:6" ht="51" customHeight="1" x14ac:dyDescent="0.25">
      <c r="A840" s="23">
        <f t="shared" si="61"/>
        <v>77.299999999999983</v>
      </c>
      <c r="B840" s="37" t="s">
        <v>147</v>
      </c>
      <c r="C840" s="23" t="s">
        <v>86</v>
      </c>
      <c r="D840" s="23">
        <v>1</v>
      </c>
      <c r="E840" s="25"/>
      <c r="F840" s="41"/>
    </row>
    <row r="841" spans="1:6" ht="42" customHeight="1" x14ac:dyDescent="0.25">
      <c r="A841" s="36">
        <f t="shared" si="61"/>
        <v>77.399999999999977</v>
      </c>
      <c r="B841" s="37" t="s">
        <v>148</v>
      </c>
      <c r="C841" s="23" t="s">
        <v>86</v>
      </c>
      <c r="D841" s="23">
        <v>1</v>
      </c>
      <c r="E841" s="25"/>
      <c r="F841" s="41"/>
    </row>
    <row r="842" spans="1:6" ht="39" customHeight="1" x14ac:dyDescent="0.25">
      <c r="A842" s="36">
        <f t="shared" si="61"/>
        <v>77.499999999999972</v>
      </c>
      <c r="B842" s="37" t="s">
        <v>149</v>
      </c>
      <c r="C842" s="23" t="s">
        <v>86</v>
      </c>
      <c r="D842" s="23">
        <v>1</v>
      </c>
      <c r="E842" s="25"/>
      <c r="F842" s="41"/>
    </row>
    <row r="843" spans="1:6" ht="24" customHeight="1" x14ac:dyDescent="0.25">
      <c r="A843" s="36">
        <f t="shared" si="61"/>
        <v>77.599999999999966</v>
      </c>
      <c r="B843" s="37" t="s">
        <v>150</v>
      </c>
      <c r="C843" s="23" t="s">
        <v>86</v>
      </c>
      <c r="D843" s="23">
        <v>1</v>
      </c>
      <c r="E843" s="25"/>
      <c r="F843" s="41"/>
    </row>
    <row r="844" spans="1:6" ht="27" customHeight="1" x14ac:dyDescent="0.25">
      <c r="A844" s="50">
        <v>78</v>
      </c>
      <c r="B844" s="51" t="s">
        <v>612</v>
      </c>
      <c r="C844" s="52"/>
      <c r="D844" s="52"/>
      <c r="E844" s="60"/>
      <c r="F844" s="68"/>
    </row>
    <row r="845" spans="1:6" ht="31.95" customHeight="1" x14ac:dyDescent="0.25">
      <c r="A845" s="36">
        <f t="shared" ref="A845:A850" si="62">A844+0.1</f>
        <v>78.099999999999994</v>
      </c>
      <c r="B845" s="37" t="s">
        <v>350</v>
      </c>
      <c r="C845" s="23" t="s">
        <v>86</v>
      </c>
      <c r="D845" s="23">
        <v>1</v>
      </c>
      <c r="E845" s="25"/>
      <c r="F845" s="41"/>
    </row>
    <row r="846" spans="1:6" ht="49.2" customHeight="1" x14ac:dyDescent="0.25">
      <c r="A846" s="36">
        <f t="shared" si="62"/>
        <v>78.199999999999989</v>
      </c>
      <c r="B846" s="37" t="s">
        <v>609</v>
      </c>
      <c r="C846" s="23" t="s">
        <v>86</v>
      </c>
      <c r="D846" s="23">
        <v>1</v>
      </c>
      <c r="E846" s="25"/>
      <c r="F846" s="41"/>
    </row>
    <row r="847" spans="1:6" ht="49.2" customHeight="1" x14ac:dyDescent="0.25">
      <c r="A847" s="23">
        <f t="shared" si="62"/>
        <v>78.299999999999983</v>
      </c>
      <c r="B847" s="37" t="s">
        <v>147</v>
      </c>
      <c r="C847" s="23" t="s">
        <v>86</v>
      </c>
      <c r="D847" s="23">
        <v>1</v>
      </c>
      <c r="E847" s="25"/>
      <c r="F847" s="41"/>
    </row>
    <row r="848" spans="1:6" ht="31.95" customHeight="1" x14ac:dyDescent="0.25">
      <c r="A848" s="23">
        <f t="shared" si="62"/>
        <v>78.399999999999977</v>
      </c>
      <c r="B848" s="37" t="s">
        <v>148</v>
      </c>
      <c r="C848" s="23" t="s">
        <v>86</v>
      </c>
      <c r="D848" s="23">
        <v>1</v>
      </c>
      <c r="E848" s="25"/>
      <c r="F848" s="41"/>
    </row>
    <row r="849" spans="1:6" ht="40.950000000000003" customHeight="1" x14ac:dyDescent="0.25">
      <c r="A849" s="23">
        <f t="shared" si="62"/>
        <v>78.499999999999972</v>
      </c>
      <c r="B849" s="37" t="s">
        <v>149</v>
      </c>
      <c r="C849" s="23" t="s">
        <v>86</v>
      </c>
      <c r="D849" s="23">
        <v>1</v>
      </c>
      <c r="E849" s="25"/>
      <c r="F849" s="41"/>
    </row>
    <row r="850" spans="1:6" ht="30.6" customHeight="1" x14ac:dyDescent="0.25">
      <c r="A850" s="23">
        <f t="shared" si="62"/>
        <v>78.599999999999966</v>
      </c>
      <c r="B850" s="37" t="s">
        <v>150</v>
      </c>
      <c r="C850" s="23" t="s">
        <v>86</v>
      </c>
      <c r="D850" s="23">
        <v>1</v>
      </c>
      <c r="E850" s="25"/>
      <c r="F850" s="41"/>
    </row>
    <row r="851" spans="1:6" ht="27.6" customHeight="1" x14ac:dyDescent="0.25">
      <c r="A851" s="12"/>
      <c r="B851" s="24" t="s">
        <v>798</v>
      </c>
      <c r="C851" s="23"/>
      <c r="D851" s="23"/>
      <c r="E851" s="25"/>
      <c r="F851" s="17"/>
    </row>
    <row r="852" spans="1:6" x14ac:dyDescent="0.25">
      <c r="A852" s="12"/>
      <c r="B852" s="24"/>
      <c r="C852" s="12"/>
      <c r="D852" s="12"/>
      <c r="E852" s="31"/>
      <c r="F852" s="15"/>
    </row>
    <row r="853" spans="1:6" ht="26.4" x14ac:dyDescent="0.25">
      <c r="A853" s="66" t="s">
        <v>2</v>
      </c>
      <c r="B853" s="66" t="s">
        <v>11</v>
      </c>
      <c r="C853" s="66" t="s">
        <v>0</v>
      </c>
      <c r="D853" s="66" t="s">
        <v>51</v>
      </c>
      <c r="E853" s="67" t="s">
        <v>24</v>
      </c>
      <c r="F853" s="67" t="s">
        <v>58</v>
      </c>
    </row>
    <row r="854" spans="1:6" ht="27" customHeight="1" x14ac:dyDescent="0.25">
      <c r="A854" s="23"/>
      <c r="B854" s="24" t="s">
        <v>41</v>
      </c>
      <c r="C854" s="23"/>
      <c r="D854" s="23"/>
      <c r="E854" s="25"/>
      <c r="F854" s="26"/>
    </row>
    <row r="855" spans="1:6" ht="28.2" customHeight="1" x14ac:dyDescent="0.25">
      <c r="A855" s="50">
        <v>79</v>
      </c>
      <c r="B855" s="51" t="s">
        <v>613</v>
      </c>
      <c r="C855" s="52"/>
      <c r="D855" s="52"/>
      <c r="E855" s="53"/>
      <c r="F855" s="54"/>
    </row>
    <row r="856" spans="1:6" ht="30.6" customHeight="1" x14ac:dyDescent="0.25">
      <c r="A856" s="23">
        <f t="shared" ref="A856:A861" si="63">A855+0.1</f>
        <v>79.099999999999994</v>
      </c>
      <c r="B856" s="37" t="s">
        <v>350</v>
      </c>
      <c r="C856" s="23" t="s">
        <v>86</v>
      </c>
      <c r="D856" s="23">
        <v>1</v>
      </c>
      <c r="E856" s="35"/>
      <c r="F856" s="26"/>
    </row>
    <row r="857" spans="1:6" ht="48" customHeight="1" x14ac:dyDescent="0.25">
      <c r="A857" s="36">
        <f t="shared" si="63"/>
        <v>79.199999999999989</v>
      </c>
      <c r="B857" s="37" t="s">
        <v>564</v>
      </c>
      <c r="C857" s="23" t="s">
        <v>86</v>
      </c>
      <c r="D857" s="23">
        <v>1</v>
      </c>
      <c r="E857" s="35"/>
      <c r="F857" s="26"/>
    </row>
    <row r="858" spans="1:6" ht="45.6" customHeight="1" x14ac:dyDescent="0.25">
      <c r="A858" s="36">
        <f t="shared" si="63"/>
        <v>79.299999999999983</v>
      </c>
      <c r="B858" s="37" t="s">
        <v>147</v>
      </c>
      <c r="C858" s="23" t="s">
        <v>86</v>
      </c>
      <c r="D858" s="23">
        <v>1</v>
      </c>
      <c r="E858" s="25"/>
      <c r="F858" s="41"/>
    </row>
    <row r="859" spans="1:6" ht="37.200000000000003" customHeight="1" x14ac:dyDescent="0.25">
      <c r="A859" s="36">
        <f t="shared" si="63"/>
        <v>79.399999999999977</v>
      </c>
      <c r="B859" s="37" t="s">
        <v>148</v>
      </c>
      <c r="C859" s="23" t="s">
        <v>86</v>
      </c>
      <c r="D859" s="23">
        <v>1</v>
      </c>
      <c r="E859" s="25"/>
      <c r="F859" s="41"/>
    </row>
    <row r="860" spans="1:6" ht="37.200000000000003" customHeight="1" x14ac:dyDescent="0.25">
      <c r="A860" s="36">
        <f t="shared" si="63"/>
        <v>79.499999999999972</v>
      </c>
      <c r="B860" s="37" t="s">
        <v>149</v>
      </c>
      <c r="C860" s="23" t="s">
        <v>86</v>
      </c>
      <c r="D860" s="23">
        <v>1</v>
      </c>
      <c r="E860" s="25"/>
      <c r="F860" s="41"/>
    </row>
    <row r="861" spans="1:6" ht="28.2" customHeight="1" x14ac:dyDescent="0.25">
      <c r="A861" s="36">
        <f t="shared" si="63"/>
        <v>79.599999999999966</v>
      </c>
      <c r="B861" s="37" t="s">
        <v>150</v>
      </c>
      <c r="C861" s="23" t="s">
        <v>86</v>
      </c>
      <c r="D861" s="23">
        <v>1</v>
      </c>
      <c r="E861" s="25"/>
      <c r="F861" s="41"/>
    </row>
    <row r="862" spans="1:6" ht="24" customHeight="1" x14ac:dyDescent="0.25">
      <c r="A862" s="50">
        <v>80</v>
      </c>
      <c r="B862" s="51" t="s">
        <v>614</v>
      </c>
      <c r="C862" s="52"/>
      <c r="D862" s="52"/>
      <c r="E862" s="60"/>
      <c r="F862" s="68"/>
    </row>
    <row r="863" spans="1:6" ht="21" customHeight="1" x14ac:dyDescent="0.25">
      <c r="A863" s="23">
        <f t="shared" ref="A863:A868" si="64">A862+0.1</f>
        <v>80.099999999999994</v>
      </c>
      <c r="B863" s="37" t="s">
        <v>350</v>
      </c>
      <c r="C863" s="23" t="s">
        <v>86</v>
      </c>
      <c r="D863" s="23">
        <v>1</v>
      </c>
      <c r="E863" s="25"/>
      <c r="F863" s="41"/>
    </row>
    <row r="864" spans="1:6" ht="44.4" customHeight="1" x14ac:dyDescent="0.25">
      <c r="A864" s="23">
        <f t="shared" si="64"/>
        <v>80.199999999999989</v>
      </c>
      <c r="B864" s="37" t="s">
        <v>564</v>
      </c>
      <c r="C864" s="23" t="s">
        <v>86</v>
      </c>
      <c r="D864" s="23">
        <v>1</v>
      </c>
      <c r="E864" s="25"/>
      <c r="F864" s="41"/>
    </row>
    <row r="865" spans="1:6" ht="45.6" customHeight="1" x14ac:dyDescent="0.25">
      <c r="A865" s="23">
        <f t="shared" si="64"/>
        <v>80.299999999999983</v>
      </c>
      <c r="B865" s="37" t="s">
        <v>147</v>
      </c>
      <c r="C865" s="23" t="s">
        <v>86</v>
      </c>
      <c r="D865" s="23">
        <v>1</v>
      </c>
      <c r="E865" s="25"/>
      <c r="F865" s="41"/>
    </row>
    <row r="866" spans="1:6" ht="34.950000000000003" customHeight="1" x14ac:dyDescent="0.25">
      <c r="A866" s="23">
        <f t="shared" si="64"/>
        <v>80.399999999999977</v>
      </c>
      <c r="B866" s="37" t="s">
        <v>148</v>
      </c>
      <c r="C866" s="23" t="s">
        <v>86</v>
      </c>
      <c r="D866" s="23">
        <v>1</v>
      </c>
      <c r="E866" s="25"/>
      <c r="F866" s="41"/>
    </row>
    <row r="867" spans="1:6" ht="24" customHeight="1" x14ac:dyDescent="0.25">
      <c r="A867" s="23">
        <f t="shared" si="64"/>
        <v>80.499999999999972</v>
      </c>
      <c r="B867" s="39" t="s">
        <v>149</v>
      </c>
      <c r="C867" s="23" t="s">
        <v>86</v>
      </c>
      <c r="D867" s="23">
        <v>1</v>
      </c>
      <c r="E867" s="25"/>
      <c r="F867" s="41"/>
    </row>
    <row r="868" spans="1:6" ht="23.4" customHeight="1" x14ac:dyDescent="0.25">
      <c r="A868" s="36">
        <f t="shared" si="64"/>
        <v>80.599999999999966</v>
      </c>
      <c r="B868" s="39" t="s">
        <v>150</v>
      </c>
      <c r="C868" s="23" t="s">
        <v>86</v>
      </c>
      <c r="D868" s="23">
        <v>1</v>
      </c>
      <c r="E868" s="25"/>
      <c r="F868" s="41"/>
    </row>
    <row r="869" spans="1:6" ht="22.95" customHeight="1" x14ac:dyDescent="0.25">
      <c r="A869" s="107">
        <v>81</v>
      </c>
      <c r="B869" s="51" t="s">
        <v>615</v>
      </c>
      <c r="C869" s="52"/>
      <c r="D869" s="52"/>
      <c r="E869" s="60"/>
      <c r="F869" s="68"/>
    </row>
    <row r="870" spans="1:6" ht="25.95" customHeight="1" x14ac:dyDescent="0.25">
      <c r="A870" s="36">
        <f t="shared" ref="A870:A875" si="65">A869+0.1</f>
        <v>81.099999999999994</v>
      </c>
      <c r="B870" s="37" t="s">
        <v>350</v>
      </c>
      <c r="C870" s="23" t="s">
        <v>86</v>
      </c>
      <c r="D870" s="23">
        <v>1</v>
      </c>
      <c r="E870" s="25"/>
      <c r="F870" s="41"/>
    </row>
    <row r="871" spans="1:6" ht="43.95" customHeight="1" x14ac:dyDescent="0.25">
      <c r="A871" s="36">
        <f t="shared" si="65"/>
        <v>81.199999999999989</v>
      </c>
      <c r="B871" s="37" t="s">
        <v>564</v>
      </c>
      <c r="C871" s="23" t="s">
        <v>86</v>
      </c>
      <c r="D871" s="23">
        <v>1</v>
      </c>
      <c r="E871" s="25"/>
      <c r="F871" s="41"/>
    </row>
    <row r="872" spans="1:6" ht="41.4" customHeight="1" x14ac:dyDescent="0.25">
      <c r="A872" s="36">
        <f t="shared" si="65"/>
        <v>81.299999999999983</v>
      </c>
      <c r="B872" s="37" t="s">
        <v>147</v>
      </c>
      <c r="C872" s="23" t="s">
        <v>86</v>
      </c>
      <c r="D872" s="23">
        <v>1</v>
      </c>
      <c r="E872" s="25"/>
      <c r="F872" s="41"/>
    </row>
    <row r="873" spans="1:6" ht="33" customHeight="1" x14ac:dyDescent="0.25">
      <c r="A873" s="36">
        <f t="shared" si="65"/>
        <v>81.399999999999977</v>
      </c>
      <c r="B873" s="37" t="s">
        <v>148</v>
      </c>
      <c r="C873" s="23" t="s">
        <v>86</v>
      </c>
      <c r="D873" s="23">
        <v>1</v>
      </c>
      <c r="E873" s="25"/>
      <c r="F873" s="41"/>
    </row>
    <row r="874" spans="1:6" ht="31.95" customHeight="1" x14ac:dyDescent="0.25">
      <c r="A874" s="23">
        <f t="shared" si="65"/>
        <v>81.499999999999972</v>
      </c>
      <c r="B874" s="37" t="s">
        <v>149</v>
      </c>
      <c r="C874" s="23" t="s">
        <v>86</v>
      </c>
      <c r="D874" s="23">
        <v>1</v>
      </c>
      <c r="E874" s="25"/>
      <c r="F874" s="41"/>
    </row>
    <row r="875" spans="1:6" ht="24" customHeight="1" x14ac:dyDescent="0.25">
      <c r="A875" s="23">
        <f t="shared" si="65"/>
        <v>81.599999999999966</v>
      </c>
      <c r="B875" s="37" t="s">
        <v>150</v>
      </c>
      <c r="C875" s="23" t="s">
        <v>86</v>
      </c>
      <c r="D875" s="23">
        <v>1</v>
      </c>
      <c r="E875" s="25"/>
      <c r="F875" s="41"/>
    </row>
    <row r="876" spans="1:6" ht="34.950000000000003" customHeight="1" x14ac:dyDescent="0.25">
      <c r="A876" s="12"/>
      <c r="B876" s="24" t="s">
        <v>798</v>
      </c>
      <c r="C876" s="23"/>
      <c r="D876" s="23"/>
      <c r="E876" s="25"/>
      <c r="F876" s="17"/>
    </row>
    <row r="877" spans="1:6" x14ac:dyDescent="0.25">
      <c r="A877" s="12"/>
      <c r="B877" s="24"/>
      <c r="C877" s="12"/>
      <c r="D877" s="12"/>
      <c r="E877" s="31"/>
      <c r="F877" s="15"/>
    </row>
    <row r="878" spans="1:6" ht="26.4" x14ac:dyDescent="0.25">
      <c r="A878" s="66" t="s">
        <v>2</v>
      </c>
      <c r="B878" s="66" t="s">
        <v>11</v>
      </c>
      <c r="C878" s="66" t="s">
        <v>0</v>
      </c>
      <c r="D878" s="66" t="s">
        <v>51</v>
      </c>
      <c r="E878" s="67" t="s">
        <v>24</v>
      </c>
      <c r="F878" s="67" t="s">
        <v>58</v>
      </c>
    </row>
    <row r="879" spans="1:6" ht="24" customHeight="1" x14ac:dyDescent="0.25">
      <c r="A879" s="23"/>
      <c r="B879" s="24" t="s">
        <v>41</v>
      </c>
      <c r="C879" s="23"/>
      <c r="D879" s="23"/>
      <c r="E879" s="25"/>
      <c r="F879" s="26"/>
    </row>
    <row r="880" spans="1:6" ht="24" customHeight="1" x14ac:dyDescent="0.25">
      <c r="A880" s="107">
        <v>82</v>
      </c>
      <c r="B880" s="51" t="s">
        <v>616</v>
      </c>
      <c r="C880" s="52"/>
      <c r="D880" s="52"/>
      <c r="E880" s="53"/>
      <c r="F880" s="54"/>
    </row>
    <row r="881" spans="1:6" ht="19.95" customHeight="1" x14ac:dyDescent="0.25">
      <c r="A881" s="23">
        <f t="shared" ref="A881:A886" si="66">A880+0.1</f>
        <v>82.1</v>
      </c>
      <c r="B881" s="37" t="s">
        <v>350</v>
      </c>
      <c r="C881" s="23" t="s">
        <v>86</v>
      </c>
      <c r="D881" s="23">
        <v>1</v>
      </c>
      <c r="E881" s="35"/>
      <c r="F881" s="26"/>
    </row>
    <row r="882" spans="1:6" ht="46.95" customHeight="1" x14ac:dyDescent="0.25">
      <c r="A882" s="100">
        <f t="shared" si="66"/>
        <v>82.199999999999989</v>
      </c>
      <c r="B882" s="37" t="s">
        <v>564</v>
      </c>
      <c r="C882" s="23" t="s">
        <v>86</v>
      </c>
      <c r="D882" s="23">
        <v>1</v>
      </c>
      <c r="E882" s="35"/>
      <c r="F882" s="26"/>
    </row>
    <row r="883" spans="1:6" ht="51" customHeight="1" x14ac:dyDescent="0.25">
      <c r="A883" s="23">
        <f t="shared" si="66"/>
        <v>82.299999999999983</v>
      </c>
      <c r="B883" s="37" t="s">
        <v>147</v>
      </c>
      <c r="C883" s="23" t="s">
        <v>86</v>
      </c>
      <c r="D883" s="23">
        <v>1</v>
      </c>
      <c r="E883" s="25"/>
      <c r="F883" s="41"/>
    </row>
    <row r="884" spans="1:6" ht="36.6" customHeight="1" x14ac:dyDescent="0.25">
      <c r="A884" s="36">
        <f t="shared" si="66"/>
        <v>82.399999999999977</v>
      </c>
      <c r="B884" s="37" t="s">
        <v>148</v>
      </c>
      <c r="C884" s="23" t="s">
        <v>86</v>
      </c>
      <c r="D884" s="23">
        <v>1</v>
      </c>
      <c r="E884" s="25"/>
      <c r="F884" s="41"/>
    </row>
    <row r="885" spans="1:6" ht="36.6" customHeight="1" x14ac:dyDescent="0.25">
      <c r="A885" s="36">
        <f t="shared" si="66"/>
        <v>82.499999999999972</v>
      </c>
      <c r="B885" s="37" t="s">
        <v>149</v>
      </c>
      <c r="C885" s="23" t="s">
        <v>86</v>
      </c>
      <c r="D885" s="23">
        <v>1</v>
      </c>
      <c r="E885" s="25"/>
      <c r="F885" s="41"/>
    </row>
    <row r="886" spans="1:6" ht="30" customHeight="1" x14ac:dyDescent="0.25">
      <c r="A886" s="36">
        <f t="shared" si="66"/>
        <v>82.599999999999966</v>
      </c>
      <c r="B886" s="37" t="s">
        <v>150</v>
      </c>
      <c r="C886" s="23" t="s">
        <v>86</v>
      </c>
      <c r="D886" s="23">
        <v>1</v>
      </c>
      <c r="E886" s="25"/>
      <c r="F886" s="41"/>
    </row>
    <row r="887" spans="1:6" ht="21" customHeight="1" x14ac:dyDescent="0.25">
      <c r="A887" s="107">
        <v>83</v>
      </c>
      <c r="B887" s="51" t="s">
        <v>617</v>
      </c>
      <c r="C887" s="52"/>
      <c r="D887" s="52"/>
      <c r="E887" s="60"/>
      <c r="F887" s="68"/>
    </row>
    <row r="888" spans="1:6" ht="30" customHeight="1" x14ac:dyDescent="0.25">
      <c r="A888" s="23">
        <f t="shared" ref="A888:A893" si="67">A887+0.1</f>
        <v>83.1</v>
      </c>
      <c r="B888" s="37" t="s">
        <v>350</v>
      </c>
      <c r="C888" s="23" t="s">
        <v>86</v>
      </c>
      <c r="D888" s="23">
        <v>1</v>
      </c>
      <c r="E888" s="25"/>
      <c r="F888" s="41"/>
    </row>
    <row r="889" spans="1:6" ht="48" customHeight="1" x14ac:dyDescent="0.25">
      <c r="A889" s="23">
        <f t="shared" si="67"/>
        <v>83.199999999999989</v>
      </c>
      <c r="B889" s="37" t="s">
        <v>402</v>
      </c>
      <c r="C889" s="23" t="s">
        <v>86</v>
      </c>
      <c r="D889" s="23">
        <v>1</v>
      </c>
      <c r="E889" s="25"/>
      <c r="F889" s="41"/>
    </row>
    <row r="890" spans="1:6" ht="45.6" customHeight="1" x14ac:dyDescent="0.25">
      <c r="A890" s="23">
        <f t="shared" si="67"/>
        <v>83.299999999999983</v>
      </c>
      <c r="B890" s="37" t="s">
        <v>147</v>
      </c>
      <c r="C890" s="23" t="s">
        <v>86</v>
      </c>
      <c r="D890" s="23">
        <v>1</v>
      </c>
      <c r="E890" s="25"/>
      <c r="F890" s="41"/>
    </row>
    <row r="891" spans="1:6" ht="34.950000000000003" customHeight="1" x14ac:dyDescent="0.25">
      <c r="A891" s="23">
        <f t="shared" si="67"/>
        <v>83.399999999999977</v>
      </c>
      <c r="B891" s="37" t="s">
        <v>148</v>
      </c>
      <c r="C891" s="23" t="s">
        <v>86</v>
      </c>
      <c r="D891" s="23">
        <v>1</v>
      </c>
      <c r="E891" s="25"/>
      <c r="F891" s="41"/>
    </row>
    <row r="892" spans="1:6" ht="37.950000000000003" customHeight="1" x14ac:dyDescent="0.25">
      <c r="A892" s="23">
        <f t="shared" si="67"/>
        <v>83.499999999999972</v>
      </c>
      <c r="B892" s="37" t="s">
        <v>149</v>
      </c>
      <c r="C892" s="23" t="s">
        <v>86</v>
      </c>
      <c r="D892" s="23">
        <v>1</v>
      </c>
      <c r="E892" s="25"/>
      <c r="F892" s="41"/>
    </row>
    <row r="893" spans="1:6" ht="25.95" customHeight="1" x14ac:dyDescent="0.25">
      <c r="A893" s="23">
        <f t="shared" si="67"/>
        <v>83.599999999999966</v>
      </c>
      <c r="B893" s="37" t="s">
        <v>150</v>
      </c>
      <c r="C893" s="23" t="s">
        <v>86</v>
      </c>
      <c r="D893" s="23">
        <v>1</v>
      </c>
      <c r="E893" s="25"/>
      <c r="F893" s="41"/>
    </row>
    <row r="894" spans="1:6" ht="21.6" customHeight="1" x14ac:dyDescent="0.25">
      <c r="A894" s="50">
        <v>84</v>
      </c>
      <c r="B894" s="70" t="s">
        <v>618</v>
      </c>
      <c r="C894" s="52"/>
      <c r="D894" s="52"/>
      <c r="E894" s="60"/>
      <c r="F894" s="68"/>
    </row>
    <row r="895" spans="1:6" ht="24" customHeight="1" x14ac:dyDescent="0.25">
      <c r="A895" s="36">
        <f t="shared" ref="A895:A900" si="68">A894+0.1</f>
        <v>84.1</v>
      </c>
      <c r="B895" s="37" t="s">
        <v>350</v>
      </c>
      <c r="C895" s="23" t="s">
        <v>86</v>
      </c>
      <c r="D895" s="23">
        <v>1</v>
      </c>
      <c r="E895" s="25"/>
      <c r="F895" s="41"/>
    </row>
    <row r="896" spans="1:6" ht="39.6" x14ac:dyDescent="0.25">
      <c r="A896" s="36">
        <f t="shared" si="68"/>
        <v>84.199999999999989</v>
      </c>
      <c r="B896" s="37" t="s">
        <v>402</v>
      </c>
      <c r="C896" s="23" t="s">
        <v>86</v>
      </c>
      <c r="D896" s="23">
        <v>1</v>
      </c>
      <c r="E896" s="25"/>
      <c r="F896" s="41"/>
    </row>
    <row r="897" spans="1:6" ht="46.2" customHeight="1" x14ac:dyDescent="0.25">
      <c r="A897" s="36">
        <f t="shared" si="68"/>
        <v>84.299999999999983</v>
      </c>
      <c r="B897" s="37" t="s">
        <v>147</v>
      </c>
      <c r="C897" s="23" t="s">
        <v>86</v>
      </c>
      <c r="D897" s="23">
        <v>1</v>
      </c>
      <c r="E897" s="25"/>
      <c r="F897" s="41"/>
    </row>
    <row r="898" spans="1:6" ht="31.95" customHeight="1" x14ac:dyDescent="0.25">
      <c r="A898" s="36">
        <f t="shared" si="68"/>
        <v>84.399999999999977</v>
      </c>
      <c r="B898" s="37" t="s">
        <v>148</v>
      </c>
      <c r="C898" s="23" t="s">
        <v>86</v>
      </c>
      <c r="D898" s="23">
        <v>1</v>
      </c>
      <c r="E898" s="25"/>
      <c r="F898" s="41"/>
    </row>
    <row r="899" spans="1:6" ht="39.6" customHeight="1" x14ac:dyDescent="0.25">
      <c r="A899" s="36">
        <f t="shared" si="68"/>
        <v>84.499999999999972</v>
      </c>
      <c r="B899" s="37" t="s">
        <v>149</v>
      </c>
      <c r="C899" s="23" t="s">
        <v>86</v>
      </c>
      <c r="D899" s="23">
        <v>1</v>
      </c>
      <c r="E899" s="25"/>
      <c r="F899" s="41"/>
    </row>
    <row r="900" spans="1:6" ht="25.95" customHeight="1" x14ac:dyDescent="0.25">
      <c r="A900" s="36">
        <f t="shared" si="68"/>
        <v>84.599999999999966</v>
      </c>
      <c r="B900" s="37" t="s">
        <v>150</v>
      </c>
      <c r="C900" s="23" t="s">
        <v>86</v>
      </c>
      <c r="D900" s="23">
        <v>1</v>
      </c>
      <c r="E900" s="25"/>
      <c r="F900" s="41"/>
    </row>
    <row r="901" spans="1:6" ht="25.95" customHeight="1" x14ac:dyDescent="0.25">
      <c r="A901" s="12"/>
      <c r="B901" s="24" t="s">
        <v>798</v>
      </c>
      <c r="C901" s="23"/>
      <c r="D901" s="23"/>
      <c r="E901" s="25"/>
      <c r="F901" s="17"/>
    </row>
    <row r="902" spans="1:6" x14ac:dyDescent="0.25">
      <c r="A902" s="12"/>
      <c r="B902" s="24"/>
      <c r="C902" s="12"/>
      <c r="D902" s="12"/>
      <c r="E902" s="31"/>
      <c r="F902" s="15"/>
    </row>
    <row r="903" spans="1:6" ht="26.4" x14ac:dyDescent="0.25">
      <c r="A903" s="66" t="s">
        <v>2</v>
      </c>
      <c r="B903" s="66" t="s">
        <v>11</v>
      </c>
      <c r="C903" s="66" t="s">
        <v>0</v>
      </c>
      <c r="D903" s="66" t="s">
        <v>51</v>
      </c>
      <c r="E903" s="67" t="s">
        <v>24</v>
      </c>
      <c r="F903" s="67" t="s">
        <v>58</v>
      </c>
    </row>
    <row r="904" spans="1:6" ht="24" customHeight="1" x14ac:dyDescent="0.25">
      <c r="A904" s="23"/>
      <c r="B904" s="24" t="s">
        <v>41</v>
      </c>
      <c r="C904" s="23"/>
      <c r="D904" s="23"/>
      <c r="E904" s="25"/>
      <c r="F904" s="26"/>
    </row>
    <row r="905" spans="1:6" ht="23.4" customHeight="1" x14ac:dyDescent="0.25">
      <c r="A905" s="50">
        <v>85</v>
      </c>
      <c r="B905" s="51" t="s">
        <v>619</v>
      </c>
      <c r="C905" s="52"/>
      <c r="D905" s="52"/>
      <c r="E905" s="53"/>
      <c r="F905" s="54"/>
    </row>
    <row r="906" spans="1:6" ht="27" customHeight="1" x14ac:dyDescent="0.25">
      <c r="A906" s="23">
        <f t="shared" ref="A906:A911" si="69">A905+0.1</f>
        <v>85.1</v>
      </c>
      <c r="B906" s="37" t="s">
        <v>350</v>
      </c>
      <c r="C906" s="23" t="s">
        <v>86</v>
      </c>
      <c r="D906" s="23">
        <v>1</v>
      </c>
      <c r="E906" s="35"/>
      <c r="F906" s="26"/>
    </row>
    <row r="907" spans="1:6" ht="46.95" customHeight="1" x14ac:dyDescent="0.25">
      <c r="A907" s="23">
        <f t="shared" si="69"/>
        <v>85.199999999999989</v>
      </c>
      <c r="B907" s="37" t="s">
        <v>402</v>
      </c>
      <c r="C907" s="23" t="s">
        <v>86</v>
      </c>
      <c r="D907" s="23">
        <v>1</v>
      </c>
      <c r="E907" s="35"/>
      <c r="F907" s="26"/>
    </row>
    <row r="908" spans="1:6" ht="45" customHeight="1" x14ac:dyDescent="0.25">
      <c r="A908" s="23">
        <f t="shared" si="69"/>
        <v>85.299999999999983</v>
      </c>
      <c r="B908" s="37" t="s">
        <v>147</v>
      </c>
      <c r="C908" s="23" t="s">
        <v>86</v>
      </c>
      <c r="D908" s="23">
        <v>1</v>
      </c>
      <c r="E908" s="25"/>
      <c r="F908" s="41"/>
    </row>
    <row r="909" spans="1:6" ht="33.6" customHeight="1" x14ac:dyDescent="0.25">
      <c r="A909" s="100">
        <f t="shared" si="69"/>
        <v>85.399999999999977</v>
      </c>
      <c r="B909" s="37" t="s">
        <v>148</v>
      </c>
      <c r="C909" s="23" t="s">
        <v>86</v>
      </c>
      <c r="D909" s="23">
        <v>1</v>
      </c>
      <c r="E909" s="25"/>
      <c r="F909" s="41"/>
    </row>
    <row r="910" spans="1:6" ht="39.6" customHeight="1" x14ac:dyDescent="0.25">
      <c r="A910" s="23">
        <f t="shared" si="69"/>
        <v>85.499999999999972</v>
      </c>
      <c r="B910" s="37" t="s">
        <v>149</v>
      </c>
      <c r="C910" s="23" t="s">
        <v>86</v>
      </c>
      <c r="D910" s="23">
        <v>1</v>
      </c>
      <c r="E910" s="25"/>
      <c r="F910" s="41"/>
    </row>
    <row r="911" spans="1:6" ht="26.4" customHeight="1" x14ac:dyDescent="0.25">
      <c r="A911" s="36">
        <f t="shared" si="69"/>
        <v>85.599999999999966</v>
      </c>
      <c r="B911" s="37" t="s">
        <v>150</v>
      </c>
      <c r="C911" s="23" t="s">
        <v>86</v>
      </c>
      <c r="D911" s="23">
        <v>1</v>
      </c>
      <c r="E911" s="25"/>
      <c r="F911" s="41"/>
    </row>
    <row r="912" spans="1:6" ht="25.2" customHeight="1" x14ac:dyDescent="0.25">
      <c r="A912" s="50">
        <v>86</v>
      </c>
      <c r="B912" s="51" t="s">
        <v>620</v>
      </c>
      <c r="C912" s="52"/>
      <c r="D912" s="52"/>
      <c r="E912" s="60"/>
      <c r="F912" s="68"/>
    </row>
    <row r="913" spans="1:6" ht="22.2" customHeight="1" x14ac:dyDescent="0.25">
      <c r="A913" s="36">
        <f t="shared" ref="A913:A918" si="70">A912+0.1</f>
        <v>86.1</v>
      </c>
      <c r="B913" s="37" t="s">
        <v>350</v>
      </c>
      <c r="C913" s="23" t="s">
        <v>86</v>
      </c>
      <c r="D913" s="23">
        <v>1</v>
      </c>
      <c r="E913" s="25"/>
      <c r="F913" s="41"/>
    </row>
    <row r="914" spans="1:6" ht="44.4" customHeight="1" x14ac:dyDescent="0.25">
      <c r="A914" s="36">
        <f t="shared" si="70"/>
        <v>86.199999999999989</v>
      </c>
      <c r="B914" s="37" t="s">
        <v>402</v>
      </c>
      <c r="C914" s="23" t="s">
        <v>86</v>
      </c>
      <c r="D914" s="23">
        <v>1</v>
      </c>
      <c r="E914" s="25"/>
      <c r="F914" s="41"/>
    </row>
    <row r="915" spans="1:6" ht="47.4" customHeight="1" x14ac:dyDescent="0.25">
      <c r="A915" s="36">
        <f t="shared" si="70"/>
        <v>86.299999999999983</v>
      </c>
      <c r="B915" s="37" t="s">
        <v>147</v>
      </c>
      <c r="C915" s="23" t="s">
        <v>86</v>
      </c>
      <c r="D915" s="23">
        <v>1</v>
      </c>
      <c r="E915" s="25"/>
      <c r="F915" s="41"/>
    </row>
    <row r="916" spans="1:6" ht="36.6" customHeight="1" x14ac:dyDescent="0.25">
      <c r="A916" s="23">
        <f t="shared" si="70"/>
        <v>86.399999999999977</v>
      </c>
      <c r="B916" s="37" t="s">
        <v>148</v>
      </c>
      <c r="C916" s="23" t="s">
        <v>86</v>
      </c>
      <c r="D916" s="23">
        <v>1</v>
      </c>
      <c r="E916" s="25"/>
      <c r="F916" s="41"/>
    </row>
    <row r="917" spans="1:6" ht="36.6" customHeight="1" x14ac:dyDescent="0.25">
      <c r="A917" s="23">
        <f t="shared" si="70"/>
        <v>86.499999999999972</v>
      </c>
      <c r="B917" s="37" t="s">
        <v>149</v>
      </c>
      <c r="C917" s="23" t="s">
        <v>86</v>
      </c>
      <c r="D917" s="23">
        <v>1</v>
      </c>
      <c r="E917" s="25"/>
      <c r="F917" s="41"/>
    </row>
    <row r="918" spans="1:6" ht="23.4" customHeight="1" x14ac:dyDescent="0.25">
      <c r="A918" s="23">
        <f t="shared" si="70"/>
        <v>86.599999999999966</v>
      </c>
      <c r="B918" s="37" t="s">
        <v>150</v>
      </c>
      <c r="C918" s="23" t="s">
        <v>86</v>
      </c>
      <c r="D918" s="23">
        <v>1</v>
      </c>
      <c r="E918" s="25"/>
      <c r="F918" s="41"/>
    </row>
    <row r="919" spans="1:6" ht="24.6" customHeight="1" x14ac:dyDescent="0.25">
      <c r="A919" s="50">
        <v>87</v>
      </c>
      <c r="B919" s="51" t="s">
        <v>621</v>
      </c>
      <c r="C919" s="52"/>
      <c r="D919" s="52"/>
      <c r="E919" s="60"/>
      <c r="F919" s="68"/>
    </row>
    <row r="920" spans="1:6" ht="31.2" customHeight="1" x14ac:dyDescent="0.25">
      <c r="A920" s="23">
        <f t="shared" ref="A920:A925" si="71">A919+0.1</f>
        <v>87.1</v>
      </c>
      <c r="B920" s="37" t="s">
        <v>350</v>
      </c>
      <c r="C920" s="23" t="s">
        <v>86</v>
      </c>
      <c r="D920" s="23">
        <v>1</v>
      </c>
      <c r="E920" s="25"/>
      <c r="F920" s="41"/>
    </row>
    <row r="921" spans="1:6" ht="39.6" x14ac:dyDescent="0.25">
      <c r="A921" s="23">
        <f t="shared" si="71"/>
        <v>87.199999999999989</v>
      </c>
      <c r="B921" s="37" t="s">
        <v>388</v>
      </c>
      <c r="C921" s="23" t="s">
        <v>86</v>
      </c>
      <c r="D921" s="23">
        <v>1</v>
      </c>
      <c r="E921" s="25"/>
      <c r="F921" s="41"/>
    </row>
    <row r="922" spans="1:6" ht="50.4" customHeight="1" x14ac:dyDescent="0.25">
      <c r="A922" s="36">
        <f t="shared" si="71"/>
        <v>87.299999999999983</v>
      </c>
      <c r="B922" s="37" t="s">
        <v>147</v>
      </c>
      <c r="C922" s="23" t="s">
        <v>86</v>
      </c>
      <c r="D922" s="23">
        <v>1</v>
      </c>
      <c r="E922" s="25"/>
      <c r="F922" s="41"/>
    </row>
    <row r="923" spans="1:6" ht="39" customHeight="1" x14ac:dyDescent="0.25">
      <c r="A923" s="36">
        <f t="shared" si="71"/>
        <v>87.399999999999977</v>
      </c>
      <c r="B923" s="37" t="s">
        <v>148</v>
      </c>
      <c r="C923" s="23" t="s">
        <v>86</v>
      </c>
      <c r="D923" s="23">
        <v>1</v>
      </c>
      <c r="E923" s="25"/>
      <c r="F923" s="41"/>
    </row>
    <row r="924" spans="1:6" ht="34.200000000000003" customHeight="1" x14ac:dyDescent="0.25">
      <c r="A924" s="36">
        <f t="shared" si="71"/>
        <v>87.499999999999972</v>
      </c>
      <c r="B924" s="37" t="s">
        <v>149</v>
      </c>
      <c r="C924" s="23" t="s">
        <v>86</v>
      </c>
      <c r="D924" s="23">
        <v>1</v>
      </c>
      <c r="E924" s="25"/>
      <c r="F924" s="41"/>
    </row>
    <row r="925" spans="1:6" ht="31.95" customHeight="1" x14ac:dyDescent="0.25">
      <c r="A925" s="36">
        <f t="shared" si="71"/>
        <v>87.599999999999966</v>
      </c>
      <c r="B925" s="37" t="s">
        <v>150</v>
      </c>
      <c r="C925" s="23" t="s">
        <v>86</v>
      </c>
      <c r="D925" s="23">
        <v>1</v>
      </c>
      <c r="E925" s="25"/>
      <c r="F925" s="41"/>
    </row>
    <row r="926" spans="1:6" ht="26.4" customHeight="1" x14ac:dyDescent="0.25">
      <c r="A926" s="12"/>
      <c r="B926" s="24" t="s">
        <v>798</v>
      </c>
      <c r="C926" s="23"/>
      <c r="D926" s="23"/>
      <c r="E926" s="25"/>
      <c r="F926" s="17"/>
    </row>
    <row r="927" spans="1:6" x14ac:dyDescent="0.25">
      <c r="A927" s="23"/>
      <c r="B927" s="39"/>
      <c r="C927" s="23"/>
      <c r="D927" s="23"/>
      <c r="E927" s="25"/>
      <c r="F927" s="41"/>
    </row>
    <row r="928" spans="1:6" ht="26.4" x14ac:dyDescent="0.25">
      <c r="A928" s="66" t="s">
        <v>2</v>
      </c>
      <c r="B928" s="66" t="s">
        <v>11</v>
      </c>
      <c r="C928" s="66" t="s">
        <v>0</v>
      </c>
      <c r="D928" s="66" t="s">
        <v>51</v>
      </c>
      <c r="E928" s="67" t="s">
        <v>24</v>
      </c>
      <c r="F928" s="67" t="s">
        <v>58</v>
      </c>
    </row>
    <row r="929" spans="1:6" ht="25.2" customHeight="1" x14ac:dyDescent="0.25">
      <c r="A929" s="23"/>
      <c r="B929" s="24" t="s">
        <v>41</v>
      </c>
      <c r="C929" s="23"/>
      <c r="D929" s="23"/>
      <c r="E929" s="25"/>
      <c r="F929" s="26"/>
    </row>
    <row r="930" spans="1:6" ht="18.600000000000001" customHeight="1" x14ac:dyDescent="0.25">
      <c r="A930" s="50">
        <v>88</v>
      </c>
      <c r="B930" s="51" t="s">
        <v>622</v>
      </c>
      <c r="C930" s="52"/>
      <c r="D930" s="52"/>
      <c r="E930" s="53"/>
      <c r="F930" s="54"/>
    </row>
    <row r="931" spans="1:6" ht="25.95" customHeight="1" x14ac:dyDescent="0.25">
      <c r="A931" s="36">
        <f t="shared" ref="A931:A936" si="72">A930+0.1</f>
        <v>88.1</v>
      </c>
      <c r="B931" s="37" t="s">
        <v>350</v>
      </c>
      <c r="C931" s="23" t="s">
        <v>86</v>
      </c>
      <c r="D931" s="23">
        <v>1</v>
      </c>
      <c r="E931" s="35"/>
      <c r="F931" s="26"/>
    </row>
    <row r="932" spans="1:6" ht="45" customHeight="1" x14ac:dyDescent="0.25">
      <c r="A932" s="23">
        <f t="shared" si="72"/>
        <v>88.199999999999989</v>
      </c>
      <c r="B932" s="37" t="s">
        <v>623</v>
      </c>
      <c r="C932" s="23" t="s">
        <v>86</v>
      </c>
      <c r="D932" s="23">
        <v>1</v>
      </c>
      <c r="E932" s="35"/>
      <c r="F932" s="26"/>
    </row>
    <row r="933" spans="1:6" ht="49.95" customHeight="1" x14ac:dyDescent="0.25">
      <c r="A933" s="23">
        <f t="shared" si="72"/>
        <v>88.299999999999983</v>
      </c>
      <c r="B933" s="37" t="s">
        <v>147</v>
      </c>
      <c r="C933" s="23" t="s">
        <v>86</v>
      </c>
      <c r="D933" s="23">
        <v>1</v>
      </c>
      <c r="E933" s="25"/>
      <c r="F933" s="41"/>
    </row>
    <row r="934" spans="1:6" ht="34.200000000000003" customHeight="1" x14ac:dyDescent="0.25">
      <c r="A934" s="23">
        <f t="shared" si="72"/>
        <v>88.399999999999977</v>
      </c>
      <c r="B934" s="37" t="s">
        <v>148</v>
      </c>
      <c r="C934" s="23" t="s">
        <v>86</v>
      </c>
      <c r="D934" s="23">
        <v>1</v>
      </c>
      <c r="E934" s="25"/>
      <c r="F934" s="41"/>
    </row>
    <row r="935" spans="1:6" ht="40.200000000000003" customHeight="1" x14ac:dyDescent="0.25">
      <c r="A935" s="23">
        <f t="shared" si="72"/>
        <v>88.499999999999972</v>
      </c>
      <c r="B935" s="37" t="s">
        <v>149</v>
      </c>
      <c r="C935" s="23" t="s">
        <v>86</v>
      </c>
      <c r="D935" s="23">
        <v>1</v>
      </c>
      <c r="E935" s="25"/>
      <c r="F935" s="41"/>
    </row>
    <row r="936" spans="1:6" ht="27.6" customHeight="1" x14ac:dyDescent="0.25">
      <c r="A936" s="100">
        <f t="shared" si="72"/>
        <v>88.599999999999966</v>
      </c>
      <c r="B936" s="37" t="s">
        <v>150</v>
      </c>
      <c r="C936" s="23" t="s">
        <v>86</v>
      </c>
      <c r="D936" s="23">
        <v>1</v>
      </c>
      <c r="E936" s="25"/>
      <c r="F936" s="41"/>
    </row>
    <row r="937" spans="1:6" ht="24" customHeight="1" x14ac:dyDescent="0.25">
      <c r="A937" s="50">
        <v>89</v>
      </c>
      <c r="B937" s="70" t="s">
        <v>624</v>
      </c>
      <c r="C937" s="52"/>
      <c r="D937" s="52"/>
      <c r="E937" s="60"/>
      <c r="F937" s="68"/>
    </row>
    <row r="938" spans="1:6" ht="26.4" customHeight="1" x14ac:dyDescent="0.25">
      <c r="A938" s="36">
        <f t="shared" ref="A938:A943" si="73">A937+0.1</f>
        <v>89.1</v>
      </c>
      <c r="B938" s="37" t="s">
        <v>350</v>
      </c>
      <c r="C938" s="23" t="s">
        <v>86</v>
      </c>
      <c r="D938" s="23">
        <v>1</v>
      </c>
      <c r="E938" s="25"/>
      <c r="F938" s="41"/>
    </row>
    <row r="939" spans="1:6" ht="47.4" customHeight="1" x14ac:dyDescent="0.25">
      <c r="A939" s="36">
        <f t="shared" si="73"/>
        <v>89.199999999999989</v>
      </c>
      <c r="B939" s="37" t="s">
        <v>369</v>
      </c>
      <c r="C939" s="23" t="s">
        <v>86</v>
      </c>
      <c r="D939" s="23">
        <v>1</v>
      </c>
      <c r="E939" s="25"/>
      <c r="F939" s="41"/>
    </row>
    <row r="940" spans="1:6" ht="49.2" customHeight="1" x14ac:dyDescent="0.25">
      <c r="A940" s="36">
        <f t="shared" si="73"/>
        <v>89.299999999999983</v>
      </c>
      <c r="B940" s="37" t="s">
        <v>147</v>
      </c>
      <c r="C940" s="23" t="s">
        <v>86</v>
      </c>
      <c r="D940" s="23">
        <v>1</v>
      </c>
      <c r="E940" s="25"/>
      <c r="F940" s="41"/>
    </row>
    <row r="941" spans="1:6" ht="37.950000000000003" customHeight="1" x14ac:dyDescent="0.25">
      <c r="A941" s="36">
        <f t="shared" si="73"/>
        <v>89.399999999999977</v>
      </c>
      <c r="B941" s="37" t="s">
        <v>148</v>
      </c>
      <c r="C941" s="23" t="s">
        <v>86</v>
      </c>
      <c r="D941" s="23">
        <v>1</v>
      </c>
      <c r="E941" s="25"/>
      <c r="F941" s="41"/>
    </row>
    <row r="942" spans="1:6" ht="34.950000000000003" customHeight="1" x14ac:dyDescent="0.25">
      <c r="A942" s="36">
        <f t="shared" si="73"/>
        <v>89.499999999999972</v>
      </c>
      <c r="B942" s="37" t="s">
        <v>149</v>
      </c>
      <c r="C942" s="23" t="s">
        <v>86</v>
      </c>
      <c r="D942" s="23">
        <v>1</v>
      </c>
      <c r="E942" s="25"/>
      <c r="F942" s="41"/>
    </row>
    <row r="943" spans="1:6" ht="25.2" customHeight="1" x14ac:dyDescent="0.25">
      <c r="A943" s="23">
        <f t="shared" si="73"/>
        <v>89.599999999999966</v>
      </c>
      <c r="B943" s="39" t="s">
        <v>150</v>
      </c>
      <c r="C943" s="23" t="s">
        <v>86</v>
      </c>
      <c r="D943" s="23">
        <v>1</v>
      </c>
      <c r="E943" s="25"/>
      <c r="F943" s="41"/>
    </row>
    <row r="944" spans="1:6" ht="27" customHeight="1" x14ac:dyDescent="0.25">
      <c r="A944" s="50">
        <v>90</v>
      </c>
      <c r="B944" s="51" t="s">
        <v>625</v>
      </c>
      <c r="C944" s="52"/>
      <c r="D944" s="52"/>
      <c r="E944" s="60"/>
      <c r="F944" s="68"/>
    </row>
    <row r="945" spans="1:6" ht="24" customHeight="1" x14ac:dyDescent="0.25">
      <c r="A945" s="23">
        <f t="shared" ref="A945:A950" si="74">A944+0.1</f>
        <v>90.1</v>
      </c>
      <c r="B945" s="37" t="s">
        <v>350</v>
      </c>
      <c r="C945" s="23" t="s">
        <v>86</v>
      </c>
      <c r="D945" s="23">
        <v>1</v>
      </c>
      <c r="E945" s="25"/>
      <c r="F945" s="41"/>
    </row>
    <row r="946" spans="1:6" ht="45" customHeight="1" x14ac:dyDescent="0.25">
      <c r="A946" s="23">
        <f t="shared" si="74"/>
        <v>90.199999999999989</v>
      </c>
      <c r="B946" s="37" t="s">
        <v>388</v>
      </c>
      <c r="C946" s="23" t="s">
        <v>86</v>
      </c>
      <c r="D946" s="23">
        <v>1</v>
      </c>
      <c r="E946" s="25"/>
      <c r="F946" s="41"/>
    </row>
    <row r="947" spans="1:6" ht="55.2" customHeight="1" x14ac:dyDescent="0.25">
      <c r="A947" s="23">
        <f t="shared" si="74"/>
        <v>90.299999999999983</v>
      </c>
      <c r="B947" s="37" t="s">
        <v>147</v>
      </c>
      <c r="C947" s="23" t="s">
        <v>86</v>
      </c>
      <c r="D947" s="23">
        <v>1</v>
      </c>
      <c r="E947" s="25"/>
      <c r="F947" s="41"/>
    </row>
    <row r="948" spans="1:6" ht="33.6" customHeight="1" x14ac:dyDescent="0.25">
      <c r="A948" s="23">
        <f t="shared" si="74"/>
        <v>90.399999999999977</v>
      </c>
      <c r="B948" s="37" t="s">
        <v>148</v>
      </c>
      <c r="C948" s="23" t="s">
        <v>86</v>
      </c>
      <c r="D948" s="23">
        <v>1</v>
      </c>
      <c r="E948" s="25"/>
      <c r="F948" s="41"/>
    </row>
    <row r="949" spans="1:6" ht="34.200000000000003" customHeight="1" x14ac:dyDescent="0.25">
      <c r="A949" s="36">
        <f t="shared" si="74"/>
        <v>90.499999999999972</v>
      </c>
      <c r="B949" s="37" t="s">
        <v>149</v>
      </c>
      <c r="C949" s="23" t="s">
        <v>86</v>
      </c>
      <c r="D949" s="23">
        <v>1</v>
      </c>
      <c r="E949" s="25"/>
      <c r="F949" s="41"/>
    </row>
    <row r="950" spans="1:6" ht="24" customHeight="1" x14ac:dyDescent="0.25">
      <c r="A950" s="36">
        <f t="shared" si="74"/>
        <v>90.599999999999966</v>
      </c>
      <c r="B950" s="37" t="s">
        <v>150</v>
      </c>
      <c r="C950" s="23" t="s">
        <v>86</v>
      </c>
      <c r="D950" s="23">
        <v>1</v>
      </c>
      <c r="E950" s="25"/>
      <c r="F950" s="41"/>
    </row>
    <row r="951" spans="1:6" ht="24" customHeight="1" x14ac:dyDescent="0.25">
      <c r="A951" s="12"/>
      <c r="B951" s="24" t="s">
        <v>798</v>
      </c>
      <c r="C951" s="23"/>
      <c r="D951" s="23"/>
      <c r="E951" s="25"/>
      <c r="F951" s="17"/>
    </row>
    <row r="952" spans="1:6" x14ac:dyDescent="0.25">
      <c r="A952" s="23"/>
      <c r="B952" s="39"/>
      <c r="C952" s="23"/>
      <c r="D952" s="23"/>
      <c r="E952" s="25"/>
      <c r="F952" s="41"/>
    </row>
    <row r="953" spans="1:6" ht="26.4" x14ac:dyDescent="0.25">
      <c r="A953" s="66" t="s">
        <v>2</v>
      </c>
      <c r="B953" s="66" t="s">
        <v>11</v>
      </c>
      <c r="C953" s="66" t="s">
        <v>0</v>
      </c>
      <c r="D953" s="66" t="s">
        <v>51</v>
      </c>
      <c r="E953" s="67" t="s">
        <v>24</v>
      </c>
      <c r="F953" s="67" t="s">
        <v>58</v>
      </c>
    </row>
    <row r="954" spans="1:6" ht="28.95" customHeight="1" x14ac:dyDescent="0.25">
      <c r="A954" s="23"/>
      <c r="B954" s="24" t="s">
        <v>41</v>
      </c>
      <c r="C954" s="23"/>
      <c r="D954" s="23"/>
      <c r="E954" s="25"/>
      <c r="F954" s="26"/>
    </row>
    <row r="955" spans="1:6" ht="21.6" customHeight="1" x14ac:dyDescent="0.25">
      <c r="A955" s="107">
        <v>91</v>
      </c>
      <c r="B955" s="51" t="s">
        <v>626</v>
      </c>
      <c r="C955" s="52"/>
      <c r="D955" s="52"/>
      <c r="E955" s="53"/>
      <c r="F955" s="54"/>
    </row>
    <row r="956" spans="1:6" ht="31.2" customHeight="1" x14ac:dyDescent="0.25">
      <c r="A956" s="36">
        <f t="shared" ref="A956:A961" si="75">A955+0.1</f>
        <v>91.1</v>
      </c>
      <c r="B956" s="37" t="s">
        <v>350</v>
      </c>
      <c r="C956" s="23" t="s">
        <v>86</v>
      </c>
      <c r="D956" s="23">
        <v>1</v>
      </c>
      <c r="E956" s="35"/>
      <c r="F956" s="26"/>
    </row>
    <row r="957" spans="1:6" ht="39.6" x14ac:dyDescent="0.25">
      <c r="A957" s="36">
        <f t="shared" si="75"/>
        <v>91.199999999999989</v>
      </c>
      <c r="B957" s="37" t="s">
        <v>402</v>
      </c>
      <c r="C957" s="23" t="s">
        <v>86</v>
      </c>
      <c r="D957" s="23">
        <v>1</v>
      </c>
      <c r="E957" s="35"/>
      <c r="F957" s="26"/>
    </row>
    <row r="958" spans="1:6" ht="48" customHeight="1" x14ac:dyDescent="0.25">
      <c r="A958" s="36">
        <f t="shared" si="75"/>
        <v>91.299999999999983</v>
      </c>
      <c r="B958" s="37" t="s">
        <v>147</v>
      </c>
      <c r="C958" s="23" t="s">
        <v>86</v>
      </c>
      <c r="D958" s="23">
        <v>1</v>
      </c>
      <c r="E958" s="25"/>
      <c r="F958" s="41"/>
    </row>
    <row r="959" spans="1:6" ht="36.6" customHeight="1" x14ac:dyDescent="0.25">
      <c r="A959" s="23">
        <f t="shared" si="75"/>
        <v>91.399999999999977</v>
      </c>
      <c r="B959" s="37" t="s">
        <v>148</v>
      </c>
      <c r="C959" s="23" t="s">
        <v>86</v>
      </c>
      <c r="D959" s="23">
        <v>1</v>
      </c>
      <c r="E959" s="25"/>
      <c r="F959" s="41"/>
    </row>
    <row r="960" spans="1:6" ht="37.200000000000003" customHeight="1" x14ac:dyDescent="0.25">
      <c r="A960" s="23">
        <f t="shared" si="75"/>
        <v>91.499999999999972</v>
      </c>
      <c r="B960" s="37" t="s">
        <v>149</v>
      </c>
      <c r="C960" s="23" t="s">
        <v>86</v>
      </c>
      <c r="D960" s="23">
        <v>1</v>
      </c>
      <c r="E960" s="25"/>
      <c r="F960" s="41"/>
    </row>
    <row r="961" spans="1:6" ht="24" customHeight="1" x14ac:dyDescent="0.25">
      <c r="A961" s="23">
        <f t="shared" si="75"/>
        <v>91.599999999999966</v>
      </c>
      <c r="B961" s="37" t="s">
        <v>150</v>
      </c>
      <c r="C961" s="23" t="s">
        <v>86</v>
      </c>
      <c r="D961" s="23">
        <v>1</v>
      </c>
      <c r="E961" s="25"/>
      <c r="F961" s="41"/>
    </row>
    <row r="962" spans="1:6" ht="22.95" customHeight="1" x14ac:dyDescent="0.25">
      <c r="A962" s="50">
        <v>92</v>
      </c>
      <c r="B962" s="51" t="s">
        <v>627</v>
      </c>
      <c r="C962" s="52"/>
      <c r="D962" s="52"/>
      <c r="E962" s="60"/>
      <c r="F962" s="68"/>
    </row>
    <row r="963" spans="1:6" ht="18" customHeight="1" x14ac:dyDescent="0.25">
      <c r="A963" s="23">
        <f t="shared" ref="A963:A968" si="76">A962+0.1</f>
        <v>92.1</v>
      </c>
      <c r="B963" s="37" t="s">
        <v>350</v>
      </c>
      <c r="C963" s="23" t="s">
        <v>86</v>
      </c>
      <c r="D963" s="23">
        <v>1</v>
      </c>
      <c r="E963" s="25"/>
      <c r="F963" s="41"/>
    </row>
    <row r="964" spans="1:6" ht="48" customHeight="1" x14ac:dyDescent="0.25">
      <c r="A964" s="23">
        <f t="shared" si="76"/>
        <v>92.199999999999989</v>
      </c>
      <c r="B964" s="37" t="s">
        <v>369</v>
      </c>
      <c r="C964" s="23" t="s">
        <v>86</v>
      </c>
      <c r="D964" s="23">
        <v>1</v>
      </c>
      <c r="E964" s="25"/>
      <c r="F964" s="41"/>
    </row>
    <row r="965" spans="1:6" ht="50.4" customHeight="1" x14ac:dyDescent="0.25">
      <c r="A965" s="23">
        <f t="shared" si="76"/>
        <v>92.299999999999983</v>
      </c>
      <c r="B965" s="37" t="s">
        <v>147</v>
      </c>
      <c r="C965" s="23" t="s">
        <v>86</v>
      </c>
      <c r="D965" s="23">
        <v>1</v>
      </c>
      <c r="E965" s="25"/>
      <c r="F965" s="41"/>
    </row>
    <row r="966" spans="1:6" ht="39" customHeight="1" x14ac:dyDescent="0.25">
      <c r="A966" s="23">
        <f t="shared" si="76"/>
        <v>92.399999999999977</v>
      </c>
      <c r="B966" s="37" t="s">
        <v>148</v>
      </c>
      <c r="C966" s="23" t="s">
        <v>86</v>
      </c>
      <c r="D966" s="23">
        <v>1</v>
      </c>
      <c r="E966" s="25"/>
      <c r="F966" s="41"/>
    </row>
    <row r="967" spans="1:6" ht="37.950000000000003" customHeight="1" x14ac:dyDescent="0.25">
      <c r="A967" s="23">
        <f t="shared" si="76"/>
        <v>92.499999999999972</v>
      </c>
      <c r="B967" s="37" t="s">
        <v>149</v>
      </c>
      <c r="C967" s="23" t="s">
        <v>86</v>
      </c>
      <c r="D967" s="23">
        <v>1</v>
      </c>
      <c r="E967" s="25"/>
      <c r="F967" s="41"/>
    </row>
    <row r="968" spans="1:6" ht="20.399999999999999" customHeight="1" x14ac:dyDescent="0.25">
      <c r="A968" s="23">
        <f t="shared" si="76"/>
        <v>92.599999999999966</v>
      </c>
      <c r="B968" s="37" t="s">
        <v>150</v>
      </c>
      <c r="C968" s="23" t="s">
        <v>86</v>
      </c>
      <c r="D968" s="23">
        <v>1</v>
      </c>
      <c r="E968" s="25"/>
      <c r="F968" s="41"/>
    </row>
    <row r="969" spans="1:6" ht="25.95" customHeight="1" x14ac:dyDescent="0.25">
      <c r="A969" s="50">
        <v>93</v>
      </c>
      <c r="B969" s="51" t="s">
        <v>628</v>
      </c>
      <c r="C969" s="52"/>
      <c r="D969" s="52"/>
      <c r="E969" s="60"/>
      <c r="F969" s="68"/>
    </row>
    <row r="970" spans="1:6" ht="22.95" customHeight="1" x14ac:dyDescent="0.25">
      <c r="A970" s="23">
        <f t="shared" ref="A970:A975" si="77">A969+0.1</f>
        <v>93.1</v>
      </c>
      <c r="B970" s="37" t="s">
        <v>350</v>
      </c>
      <c r="C970" s="23" t="s">
        <v>86</v>
      </c>
      <c r="D970" s="23">
        <v>1</v>
      </c>
      <c r="E970" s="25"/>
      <c r="F970" s="41"/>
    </row>
    <row r="971" spans="1:6" ht="52.2" customHeight="1" x14ac:dyDescent="0.25">
      <c r="A971" s="23">
        <f t="shared" si="77"/>
        <v>93.199999999999989</v>
      </c>
      <c r="B971" s="37" t="s">
        <v>369</v>
      </c>
      <c r="C971" s="23" t="s">
        <v>86</v>
      </c>
      <c r="D971" s="23">
        <v>1</v>
      </c>
      <c r="E971" s="25"/>
      <c r="F971" s="41"/>
    </row>
    <row r="972" spans="1:6" ht="49.2" customHeight="1" x14ac:dyDescent="0.25">
      <c r="A972" s="23">
        <f t="shared" si="77"/>
        <v>93.299999999999983</v>
      </c>
      <c r="B972" s="37" t="s">
        <v>147</v>
      </c>
      <c r="C972" s="23" t="s">
        <v>86</v>
      </c>
      <c r="D972" s="23">
        <v>1</v>
      </c>
      <c r="E972" s="25"/>
      <c r="F972" s="41"/>
    </row>
    <row r="973" spans="1:6" ht="34.950000000000003" customHeight="1" x14ac:dyDescent="0.25">
      <c r="A973" s="23">
        <f t="shared" si="77"/>
        <v>93.399999999999977</v>
      </c>
      <c r="B973" s="37" t="s">
        <v>148</v>
      </c>
      <c r="C973" s="23" t="s">
        <v>86</v>
      </c>
      <c r="D973" s="23">
        <v>1</v>
      </c>
      <c r="E973" s="25"/>
      <c r="F973" s="41"/>
    </row>
    <row r="974" spans="1:6" ht="38.4" customHeight="1" x14ac:dyDescent="0.25">
      <c r="A974" s="23">
        <f t="shared" si="77"/>
        <v>93.499999999999972</v>
      </c>
      <c r="B974" s="37" t="s">
        <v>149</v>
      </c>
      <c r="C974" s="23" t="s">
        <v>86</v>
      </c>
      <c r="D974" s="23">
        <v>1</v>
      </c>
      <c r="E974" s="25"/>
      <c r="F974" s="41"/>
    </row>
    <row r="975" spans="1:6" ht="30" customHeight="1" x14ac:dyDescent="0.25">
      <c r="A975" s="23">
        <f t="shared" si="77"/>
        <v>93.599999999999966</v>
      </c>
      <c r="B975" s="37" t="s">
        <v>150</v>
      </c>
      <c r="C975" s="23" t="s">
        <v>86</v>
      </c>
      <c r="D975" s="23">
        <v>1</v>
      </c>
      <c r="E975" s="25"/>
      <c r="F975" s="41"/>
    </row>
    <row r="976" spans="1:6" ht="33" customHeight="1" x14ac:dyDescent="0.25">
      <c r="A976" s="12"/>
      <c r="B976" s="24" t="s">
        <v>798</v>
      </c>
      <c r="C976" s="23"/>
      <c r="D976" s="23"/>
      <c r="E976" s="25"/>
      <c r="F976" s="17"/>
    </row>
    <row r="977" spans="1:6" x14ac:dyDescent="0.25">
      <c r="A977" s="23"/>
      <c r="B977" s="39"/>
      <c r="C977" s="23"/>
      <c r="D977" s="23"/>
      <c r="E977" s="25"/>
      <c r="F977" s="41"/>
    </row>
    <row r="978" spans="1:6" ht="26.4" x14ac:dyDescent="0.25">
      <c r="A978" s="66" t="s">
        <v>2</v>
      </c>
      <c r="B978" s="66" t="s">
        <v>11</v>
      </c>
      <c r="C978" s="66" t="s">
        <v>0</v>
      </c>
      <c r="D978" s="66" t="s">
        <v>51</v>
      </c>
      <c r="E978" s="67" t="s">
        <v>24</v>
      </c>
      <c r="F978" s="67" t="s">
        <v>58</v>
      </c>
    </row>
    <row r="979" spans="1:6" ht="29.4" customHeight="1" x14ac:dyDescent="0.25">
      <c r="A979" s="23"/>
      <c r="B979" s="24" t="s">
        <v>41</v>
      </c>
      <c r="C979" s="23"/>
      <c r="D979" s="23"/>
      <c r="E979" s="25"/>
      <c r="F979" s="26"/>
    </row>
    <row r="980" spans="1:6" ht="27" customHeight="1" x14ac:dyDescent="0.25">
      <c r="A980" s="50">
        <v>94</v>
      </c>
      <c r="B980" s="51" t="s">
        <v>629</v>
      </c>
      <c r="C980" s="52"/>
      <c r="D980" s="52"/>
      <c r="E980" s="53"/>
      <c r="F980" s="54"/>
    </row>
    <row r="981" spans="1:6" ht="21" customHeight="1" x14ac:dyDescent="0.25">
      <c r="A981" s="23">
        <f t="shared" ref="A981:A986" si="78">A980+0.1</f>
        <v>94.1</v>
      </c>
      <c r="B981" s="37" t="s">
        <v>350</v>
      </c>
      <c r="C981" s="23" t="s">
        <v>86</v>
      </c>
      <c r="D981" s="23">
        <v>1</v>
      </c>
      <c r="E981" s="35"/>
      <c r="F981" s="26"/>
    </row>
    <row r="982" spans="1:6" ht="47.4" customHeight="1" x14ac:dyDescent="0.25">
      <c r="A982" s="23">
        <f t="shared" si="78"/>
        <v>94.199999999999989</v>
      </c>
      <c r="B982" s="37" t="s">
        <v>369</v>
      </c>
      <c r="C982" s="23" t="s">
        <v>86</v>
      </c>
      <c r="D982" s="23">
        <v>1</v>
      </c>
      <c r="E982" s="35"/>
      <c r="F982" s="26"/>
    </row>
    <row r="983" spans="1:6" ht="51" customHeight="1" x14ac:dyDescent="0.25">
      <c r="A983" s="23">
        <f t="shared" si="78"/>
        <v>94.299999999999983</v>
      </c>
      <c r="B983" s="37" t="s">
        <v>147</v>
      </c>
      <c r="C983" s="23" t="s">
        <v>86</v>
      </c>
      <c r="D983" s="23">
        <v>1</v>
      </c>
      <c r="E983" s="25"/>
      <c r="F983" s="41"/>
    </row>
    <row r="984" spans="1:6" ht="34.200000000000003" customHeight="1" x14ac:dyDescent="0.25">
      <c r="A984" s="23">
        <f t="shared" si="78"/>
        <v>94.399999999999977</v>
      </c>
      <c r="B984" s="37" t="s">
        <v>148</v>
      </c>
      <c r="C984" s="23" t="s">
        <v>86</v>
      </c>
      <c r="D984" s="23">
        <v>1</v>
      </c>
      <c r="E984" s="25"/>
      <c r="F984" s="41"/>
    </row>
    <row r="985" spans="1:6" ht="39" customHeight="1" x14ac:dyDescent="0.25">
      <c r="A985" s="23">
        <f t="shared" si="78"/>
        <v>94.499999999999972</v>
      </c>
      <c r="B985" s="37" t="s">
        <v>149</v>
      </c>
      <c r="C985" s="23" t="s">
        <v>86</v>
      </c>
      <c r="D985" s="23">
        <v>1</v>
      </c>
      <c r="E985" s="25"/>
      <c r="F985" s="41"/>
    </row>
    <row r="986" spans="1:6" ht="23.4" customHeight="1" x14ac:dyDescent="0.25">
      <c r="A986" s="23">
        <f t="shared" si="78"/>
        <v>94.599999999999966</v>
      </c>
      <c r="B986" s="37" t="s">
        <v>150</v>
      </c>
      <c r="C986" s="23" t="s">
        <v>86</v>
      </c>
      <c r="D986" s="23">
        <v>1</v>
      </c>
      <c r="E986" s="25"/>
      <c r="F986" s="41"/>
    </row>
    <row r="987" spans="1:6" ht="25.95" customHeight="1" x14ac:dyDescent="0.25">
      <c r="A987" s="50">
        <v>95</v>
      </c>
      <c r="B987" s="51" t="s">
        <v>630</v>
      </c>
      <c r="C987" s="50"/>
      <c r="D987" s="50"/>
      <c r="E987" s="60"/>
      <c r="F987" s="68"/>
    </row>
    <row r="988" spans="1:6" ht="27.6" customHeight="1" x14ac:dyDescent="0.25">
      <c r="A988" s="23">
        <f t="shared" ref="A988:A993" si="79">A987+0.1</f>
        <v>95.1</v>
      </c>
      <c r="B988" s="37" t="s">
        <v>350</v>
      </c>
      <c r="C988" s="23" t="s">
        <v>86</v>
      </c>
      <c r="D988" s="23">
        <v>1</v>
      </c>
      <c r="E988" s="25"/>
      <c r="F988" s="41"/>
    </row>
    <row r="989" spans="1:6" ht="49.2" customHeight="1" x14ac:dyDescent="0.25">
      <c r="A989" s="23">
        <f t="shared" si="79"/>
        <v>95.199999999999989</v>
      </c>
      <c r="B989" s="37" t="s">
        <v>402</v>
      </c>
      <c r="C989" s="23" t="s">
        <v>86</v>
      </c>
      <c r="D989" s="23">
        <v>1</v>
      </c>
      <c r="E989" s="25"/>
      <c r="F989" s="41"/>
    </row>
    <row r="990" spans="1:6" ht="50.4" customHeight="1" x14ac:dyDescent="0.25">
      <c r="A990" s="23">
        <f t="shared" si="79"/>
        <v>95.299999999999983</v>
      </c>
      <c r="B990" s="37" t="s">
        <v>147</v>
      </c>
      <c r="C990" s="23" t="s">
        <v>86</v>
      </c>
      <c r="D990" s="23">
        <v>1</v>
      </c>
      <c r="E990" s="25"/>
      <c r="F990" s="41"/>
    </row>
    <row r="991" spans="1:6" ht="39.6" customHeight="1" x14ac:dyDescent="0.25">
      <c r="A991" s="23">
        <f t="shared" si="79"/>
        <v>95.399999999999977</v>
      </c>
      <c r="B991" s="37" t="s">
        <v>148</v>
      </c>
      <c r="C991" s="23" t="s">
        <v>86</v>
      </c>
      <c r="D991" s="23">
        <v>1</v>
      </c>
      <c r="E991" s="25"/>
      <c r="F991" s="41"/>
    </row>
    <row r="992" spans="1:6" ht="41.4" customHeight="1" x14ac:dyDescent="0.25">
      <c r="A992" s="23">
        <f t="shared" si="79"/>
        <v>95.499999999999972</v>
      </c>
      <c r="B992" s="37" t="s">
        <v>149</v>
      </c>
      <c r="C992" s="23" t="s">
        <v>86</v>
      </c>
      <c r="D992" s="23">
        <v>1</v>
      </c>
      <c r="E992" s="25"/>
      <c r="F992" s="41"/>
    </row>
    <row r="993" spans="1:6" ht="26.4" customHeight="1" x14ac:dyDescent="0.25">
      <c r="A993" s="23">
        <f t="shared" si="79"/>
        <v>95.599999999999966</v>
      </c>
      <c r="B993" s="37" t="s">
        <v>150</v>
      </c>
      <c r="C993" s="23" t="s">
        <v>86</v>
      </c>
      <c r="D993" s="23">
        <v>1</v>
      </c>
      <c r="E993" s="25"/>
      <c r="F993" s="41"/>
    </row>
    <row r="994" spans="1:6" ht="22.95" customHeight="1" x14ac:dyDescent="0.25">
      <c r="A994" s="50">
        <v>96</v>
      </c>
      <c r="B994" s="51" t="s">
        <v>631</v>
      </c>
      <c r="C994" s="52"/>
      <c r="D994" s="52"/>
      <c r="E994" s="60"/>
      <c r="F994" s="68"/>
    </row>
    <row r="995" spans="1:6" ht="24" customHeight="1" x14ac:dyDescent="0.25">
      <c r="A995" s="23">
        <f t="shared" ref="A995:A1000" si="80">A994+0.1</f>
        <v>96.1</v>
      </c>
      <c r="B995" s="37" t="s">
        <v>350</v>
      </c>
      <c r="C995" s="23" t="s">
        <v>86</v>
      </c>
      <c r="D995" s="23">
        <v>1</v>
      </c>
      <c r="E995" s="25"/>
      <c r="F995" s="41"/>
    </row>
    <row r="996" spans="1:6" ht="39.6" x14ac:dyDescent="0.25">
      <c r="A996" s="23">
        <f t="shared" si="80"/>
        <v>96.199999999999989</v>
      </c>
      <c r="B996" s="37" t="s">
        <v>402</v>
      </c>
      <c r="C996" s="23" t="s">
        <v>86</v>
      </c>
      <c r="D996" s="23">
        <v>1</v>
      </c>
      <c r="E996" s="25"/>
      <c r="F996" s="41"/>
    </row>
    <row r="997" spans="1:6" ht="45" customHeight="1" x14ac:dyDescent="0.25">
      <c r="A997" s="23">
        <f t="shared" si="80"/>
        <v>96.299999999999983</v>
      </c>
      <c r="B997" s="37" t="s">
        <v>147</v>
      </c>
      <c r="C997" s="23" t="s">
        <v>86</v>
      </c>
      <c r="D997" s="23">
        <v>1</v>
      </c>
      <c r="E997" s="25"/>
      <c r="F997" s="41"/>
    </row>
    <row r="998" spans="1:6" ht="33" customHeight="1" x14ac:dyDescent="0.25">
      <c r="A998" s="23">
        <f t="shared" si="80"/>
        <v>96.399999999999977</v>
      </c>
      <c r="B998" s="37" t="s">
        <v>148</v>
      </c>
      <c r="C998" s="23" t="s">
        <v>86</v>
      </c>
      <c r="D998" s="23">
        <v>1</v>
      </c>
      <c r="E998" s="25"/>
      <c r="F998" s="41"/>
    </row>
    <row r="999" spans="1:6" ht="33.6" customHeight="1" x14ac:dyDescent="0.25">
      <c r="A999" s="23">
        <f t="shared" si="80"/>
        <v>96.499999999999972</v>
      </c>
      <c r="B999" s="37" t="s">
        <v>149</v>
      </c>
      <c r="C999" s="23" t="s">
        <v>86</v>
      </c>
      <c r="D999" s="23">
        <v>1</v>
      </c>
      <c r="E999" s="25"/>
      <c r="F999" s="41"/>
    </row>
    <row r="1000" spans="1:6" ht="25.2" customHeight="1" x14ac:dyDescent="0.25">
      <c r="A1000" s="23">
        <f t="shared" si="80"/>
        <v>96.599999999999966</v>
      </c>
      <c r="B1000" s="37" t="s">
        <v>150</v>
      </c>
      <c r="C1000" s="23" t="s">
        <v>86</v>
      </c>
      <c r="D1000" s="23">
        <v>1</v>
      </c>
      <c r="E1000" s="25"/>
      <c r="F1000" s="41"/>
    </row>
    <row r="1001" spans="1:6" ht="23.4" customHeight="1" x14ac:dyDescent="0.25">
      <c r="A1001" s="12"/>
      <c r="B1001" s="24" t="s">
        <v>798</v>
      </c>
      <c r="C1001" s="23"/>
      <c r="D1001" s="23"/>
      <c r="E1001" s="25"/>
      <c r="F1001" s="17"/>
    </row>
    <row r="1002" spans="1:6" x14ac:dyDescent="0.25">
      <c r="A1002" s="23"/>
      <c r="B1002" s="39"/>
      <c r="C1002" s="23"/>
      <c r="D1002" s="23"/>
      <c r="E1002" s="25"/>
      <c r="F1002" s="41"/>
    </row>
    <row r="1003" spans="1:6" ht="26.4" x14ac:dyDescent="0.25">
      <c r="A1003" s="66" t="s">
        <v>2</v>
      </c>
      <c r="B1003" s="66" t="s">
        <v>11</v>
      </c>
      <c r="C1003" s="66" t="s">
        <v>0</v>
      </c>
      <c r="D1003" s="66" t="s">
        <v>51</v>
      </c>
      <c r="E1003" s="67" t="s">
        <v>24</v>
      </c>
      <c r="F1003" s="67" t="s">
        <v>58</v>
      </c>
    </row>
    <row r="1004" spans="1:6" ht="24.6" customHeight="1" x14ac:dyDescent="0.25">
      <c r="A1004" s="23"/>
      <c r="B1004" s="24" t="s">
        <v>41</v>
      </c>
      <c r="C1004" s="23"/>
      <c r="D1004" s="23"/>
      <c r="E1004" s="25"/>
      <c r="F1004" s="26"/>
    </row>
    <row r="1005" spans="1:6" ht="25.95" customHeight="1" x14ac:dyDescent="0.25">
      <c r="A1005" s="50">
        <v>97</v>
      </c>
      <c r="B1005" s="51" t="s">
        <v>632</v>
      </c>
      <c r="C1005" s="52"/>
      <c r="D1005" s="52"/>
      <c r="E1005" s="53"/>
      <c r="F1005" s="54"/>
    </row>
    <row r="1006" spans="1:6" ht="26.4" customHeight="1" x14ac:dyDescent="0.25">
      <c r="A1006" s="23">
        <f t="shared" ref="A1006:A1011" si="81">A1005+0.1</f>
        <v>97.1</v>
      </c>
      <c r="B1006" s="37" t="s">
        <v>350</v>
      </c>
      <c r="C1006" s="23" t="s">
        <v>86</v>
      </c>
      <c r="D1006" s="23">
        <v>1</v>
      </c>
      <c r="E1006" s="35"/>
      <c r="F1006" s="26"/>
    </row>
    <row r="1007" spans="1:6" ht="39.6" x14ac:dyDescent="0.25">
      <c r="A1007" s="23">
        <f t="shared" si="81"/>
        <v>97.199999999999989</v>
      </c>
      <c r="B1007" s="37" t="s">
        <v>623</v>
      </c>
      <c r="C1007" s="23" t="s">
        <v>86</v>
      </c>
      <c r="D1007" s="23">
        <v>1</v>
      </c>
      <c r="E1007" s="35"/>
      <c r="F1007" s="26"/>
    </row>
    <row r="1008" spans="1:6" ht="52.2" customHeight="1" x14ac:dyDescent="0.25">
      <c r="A1008" s="23">
        <f t="shared" si="81"/>
        <v>97.299999999999983</v>
      </c>
      <c r="B1008" s="37" t="s">
        <v>147</v>
      </c>
      <c r="C1008" s="23" t="s">
        <v>86</v>
      </c>
      <c r="D1008" s="23">
        <v>1</v>
      </c>
      <c r="E1008" s="25"/>
      <c r="F1008" s="41"/>
    </row>
    <row r="1009" spans="1:6" ht="31.2" customHeight="1" x14ac:dyDescent="0.25">
      <c r="A1009" s="23">
        <f t="shared" si="81"/>
        <v>97.399999999999977</v>
      </c>
      <c r="B1009" s="37" t="s">
        <v>148</v>
      </c>
      <c r="C1009" s="23" t="s">
        <v>86</v>
      </c>
      <c r="D1009" s="23">
        <v>1</v>
      </c>
      <c r="E1009" s="25"/>
      <c r="F1009" s="41"/>
    </row>
    <row r="1010" spans="1:6" ht="36.6" customHeight="1" x14ac:dyDescent="0.25">
      <c r="A1010" s="23">
        <f t="shared" si="81"/>
        <v>97.499999999999972</v>
      </c>
      <c r="B1010" s="37" t="s">
        <v>149</v>
      </c>
      <c r="C1010" s="23" t="s">
        <v>86</v>
      </c>
      <c r="D1010" s="23">
        <v>1</v>
      </c>
      <c r="E1010" s="25"/>
      <c r="F1010" s="41"/>
    </row>
    <row r="1011" spans="1:6" ht="26.4" customHeight="1" x14ac:dyDescent="0.25">
      <c r="A1011" s="23">
        <f t="shared" si="81"/>
        <v>97.599999999999966</v>
      </c>
      <c r="B1011" s="37" t="s">
        <v>150</v>
      </c>
      <c r="C1011" s="23" t="s">
        <v>86</v>
      </c>
      <c r="D1011" s="23">
        <v>1</v>
      </c>
      <c r="E1011" s="25"/>
      <c r="F1011" s="41"/>
    </row>
    <row r="1012" spans="1:6" ht="19.95" customHeight="1" x14ac:dyDescent="0.25">
      <c r="A1012" s="50">
        <v>98</v>
      </c>
      <c r="B1012" s="51" t="s">
        <v>633</v>
      </c>
      <c r="C1012" s="52"/>
      <c r="D1012" s="52"/>
      <c r="E1012" s="60"/>
      <c r="F1012" s="68"/>
    </row>
    <row r="1013" spans="1:6" ht="26.4" customHeight="1" x14ac:dyDescent="0.25">
      <c r="A1013" s="23">
        <f t="shared" ref="A1013:A1018" si="82">A1012+0.1</f>
        <v>98.1</v>
      </c>
      <c r="B1013" s="37" t="s">
        <v>350</v>
      </c>
      <c r="C1013" s="23" t="s">
        <v>86</v>
      </c>
      <c r="D1013" s="23">
        <v>1</v>
      </c>
      <c r="E1013" s="25"/>
      <c r="F1013" s="41"/>
    </row>
    <row r="1014" spans="1:6" ht="39.6" x14ac:dyDescent="0.25">
      <c r="A1014" s="23">
        <f t="shared" si="82"/>
        <v>98.199999999999989</v>
      </c>
      <c r="B1014" s="37" t="s">
        <v>388</v>
      </c>
      <c r="C1014" s="23" t="s">
        <v>86</v>
      </c>
      <c r="D1014" s="23">
        <v>1</v>
      </c>
      <c r="E1014" s="25"/>
      <c r="F1014" s="41"/>
    </row>
    <row r="1015" spans="1:6" ht="48.6" customHeight="1" x14ac:dyDescent="0.25">
      <c r="A1015" s="23">
        <f t="shared" si="82"/>
        <v>98.299999999999983</v>
      </c>
      <c r="B1015" s="37" t="s">
        <v>147</v>
      </c>
      <c r="C1015" s="23" t="s">
        <v>86</v>
      </c>
      <c r="D1015" s="23">
        <v>1</v>
      </c>
      <c r="E1015" s="25"/>
      <c r="F1015" s="41"/>
    </row>
    <row r="1016" spans="1:6" ht="37.950000000000003" customHeight="1" x14ac:dyDescent="0.25">
      <c r="A1016" s="23">
        <f t="shared" si="82"/>
        <v>98.399999999999977</v>
      </c>
      <c r="B1016" s="37" t="s">
        <v>148</v>
      </c>
      <c r="C1016" s="23" t="s">
        <v>86</v>
      </c>
      <c r="D1016" s="23">
        <v>1</v>
      </c>
      <c r="E1016" s="25"/>
      <c r="F1016" s="41"/>
    </row>
    <row r="1017" spans="1:6" ht="37.950000000000003" customHeight="1" x14ac:dyDescent="0.25">
      <c r="A1017" s="23">
        <f t="shared" si="82"/>
        <v>98.499999999999972</v>
      </c>
      <c r="B1017" s="37" t="s">
        <v>149</v>
      </c>
      <c r="C1017" s="23" t="s">
        <v>86</v>
      </c>
      <c r="D1017" s="23">
        <v>1</v>
      </c>
      <c r="E1017" s="25"/>
      <c r="F1017" s="41"/>
    </row>
    <row r="1018" spans="1:6" ht="25.95" customHeight="1" x14ac:dyDescent="0.25">
      <c r="A1018" s="23">
        <f t="shared" si="82"/>
        <v>98.599999999999966</v>
      </c>
      <c r="B1018" s="37" t="s">
        <v>150</v>
      </c>
      <c r="C1018" s="23" t="s">
        <v>86</v>
      </c>
      <c r="D1018" s="23">
        <v>1</v>
      </c>
      <c r="E1018" s="25"/>
      <c r="F1018" s="41"/>
    </row>
    <row r="1019" spans="1:6" ht="23.4" customHeight="1" x14ac:dyDescent="0.25">
      <c r="A1019" s="50">
        <v>99</v>
      </c>
      <c r="B1019" s="51" t="s">
        <v>634</v>
      </c>
      <c r="C1019" s="50"/>
      <c r="D1019" s="50"/>
      <c r="E1019" s="60"/>
      <c r="F1019" s="68"/>
    </row>
    <row r="1020" spans="1:6" ht="25.95" customHeight="1" x14ac:dyDescent="0.25">
      <c r="A1020" s="23">
        <f t="shared" ref="A1020:A1025" si="83">A1019+0.1</f>
        <v>99.1</v>
      </c>
      <c r="B1020" s="37" t="s">
        <v>350</v>
      </c>
      <c r="C1020" s="23" t="s">
        <v>86</v>
      </c>
      <c r="D1020" s="23">
        <v>1</v>
      </c>
      <c r="E1020" s="25"/>
      <c r="F1020" s="41"/>
    </row>
    <row r="1021" spans="1:6" ht="39.6" x14ac:dyDescent="0.25">
      <c r="A1021" s="23">
        <f t="shared" si="83"/>
        <v>99.199999999999989</v>
      </c>
      <c r="B1021" s="37" t="s">
        <v>388</v>
      </c>
      <c r="C1021" s="23" t="s">
        <v>86</v>
      </c>
      <c r="D1021" s="23">
        <v>1</v>
      </c>
      <c r="E1021" s="25"/>
      <c r="F1021" s="41"/>
    </row>
    <row r="1022" spans="1:6" ht="46.95" customHeight="1" x14ac:dyDescent="0.25">
      <c r="A1022" s="23">
        <f t="shared" si="83"/>
        <v>99.299999999999983</v>
      </c>
      <c r="B1022" s="37" t="s">
        <v>147</v>
      </c>
      <c r="C1022" s="23" t="s">
        <v>86</v>
      </c>
      <c r="D1022" s="23">
        <v>1</v>
      </c>
      <c r="E1022" s="25"/>
      <c r="F1022" s="41"/>
    </row>
    <row r="1023" spans="1:6" ht="38.4" customHeight="1" x14ac:dyDescent="0.25">
      <c r="A1023" s="23">
        <f t="shared" si="83"/>
        <v>99.399999999999977</v>
      </c>
      <c r="B1023" s="37" t="s">
        <v>148</v>
      </c>
      <c r="C1023" s="23" t="s">
        <v>86</v>
      </c>
      <c r="D1023" s="23">
        <v>1</v>
      </c>
      <c r="E1023" s="25"/>
      <c r="F1023" s="41"/>
    </row>
    <row r="1024" spans="1:6" ht="38.4" customHeight="1" x14ac:dyDescent="0.25">
      <c r="A1024" s="23">
        <f t="shared" si="83"/>
        <v>99.499999999999972</v>
      </c>
      <c r="B1024" s="37" t="s">
        <v>149</v>
      </c>
      <c r="C1024" s="23" t="s">
        <v>86</v>
      </c>
      <c r="D1024" s="23">
        <v>1</v>
      </c>
      <c r="E1024" s="25"/>
      <c r="F1024" s="41"/>
    </row>
    <row r="1025" spans="1:6" ht="28.2" customHeight="1" x14ac:dyDescent="0.25">
      <c r="A1025" s="23">
        <f t="shared" si="83"/>
        <v>99.599999999999966</v>
      </c>
      <c r="B1025" s="37" t="s">
        <v>150</v>
      </c>
      <c r="C1025" s="23" t="s">
        <v>86</v>
      </c>
      <c r="D1025" s="23">
        <v>1</v>
      </c>
      <c r="E1025" s="25"/>
      <c r="F1025" s="41"/>
    </row>
    <row r="1026" spans="1:6" ht="34.950000000000003" customHeight="1" x14ac:dyDescent="0.25">
      <c r="A1026" s="12"/>
      <c r="B1026" s="24" t="s">
        <v>798</v>
      </c>
      <c r="C1026" s="23"/>
      <c r="D1026" s="23"/>
      <c r="E1026" s="25"/>
      <c r="F1026" s="17"/>
    </row>
    <row r="1027" spans="1:6" x14ac:dyDescent="0.25">
      <c r="A1027" s="23"/>
      <c r="B1027" s="39"/>
      <c r="C1027" s="23"/>
      <c r="D1027" s="23"/>
      <c r="E1027" s="25"/>
      <c r="F1027" s="41"/>
    </row>
    <row r="1028" spans="1:6" ht="26.4" x14ac:dyDescent="0.25">
      <c r="A1028" s="66" t="s">
        <v>2</v>
      </c>
      <c r="B1028" s="66" t="s">
        <v>11</v>
      </c>
      <c r="C1028" s="66" t="s">
        <v>0</v>
      </c>
      <c r="D1028" s="66" t="s">
        <v>51</v>
      </c>
      <c r="E1028" s="67" t="s">
        <v>24</v>
      </c>
      <c r="F1028" s="67" t="s">
        <v>58</v>
      </c>
    </row>
    <row r="1029" spans="1:6" ht="27" customHeight="1" x14ac:dyDescent="0.25">
      <c r="A1029" s="23"/>
      <c r="B1029" s="24" t="s">
        <v>41</v>
      </c>
      <c r="C1029" s="23"/>
      <c r="D1029" s="23"/>
      <c r="E1029" s="25"/>
      <c r="F1029" s="26"/>
    </row>
    <row r="1030" spans="1:6" ht="24.6" customHeight="1" x14ac:dyDescent="0.25">
      <c r="A1030" s="50">
        <v>100</v>
      </c>
      <c r="B1030" s="51" t="s">
        <v>635</v>
      </c>
      <c r="C1030" s="52"/>
      <c r="D1030" s="52"/>
      <c r="E1030" s="53"/>
      <c r="F1030" s="54"/>
    </row>
    <row r="1031" spans="1:6" ht="23.4" customHeight="1" x14ac:dyDescent="0.25">
      <c r="A1031" s="23">
        <f t="shared" ref="A1031:A1036" si="84">A1030+0.1</f>
        <v>100.1</v>
      </c>
      <c r="B1031" s="37" t="s">
        <v>350</v>
      </c>
      <c r="C1031" s="23" t="s">
        <v>86</v>
      </c>
      <c r="D1031" s="23">
        <v>1</v>
      </c>
      <c r="E1031" s="35"/>
      <c r="F1031" s="26"/>
    </row>
    <row r="1032" spans="1:6" ht="39.6" x14ac:dyDescent="0.25">
      <c r="A1032" s="23">
        <f t="shared" si="84"/>
        <v>100.19999999999999</v>
      </c>
      <c r="B1032" s="37" t="s">
        <v>388</v>
      </c>
      <c r="C1032" s="23" t="s">
        <v>86</v>
      </c>
      <c r="D1032" s="23">
        <v>1</v>
      </c>
      <c r="E1032" s="35"/>
      <c r="F1032" s="26"/>
    </row>
    <row r="1033" spans="1:6" ht="50.4" customHeight="1" x14ac:dyDescent="0.25">
      <c r="A1033" s="23">
        <f t="shared" si="84"/>
        <v>100.29999999999998</v>
      </c>
      <c r="B1033" s="37" t="s">
        <v>147</v>
      </c>
      <c r="C1033" s="23" t="s">
        <v>86</v>
      </c>
      <c r="D1033" s="23">
        <v>1</v>
      </c>
      <c r="E1033" s="25"/>
      <c r="F1033" s="41"/>
    </row>
    <row r="1034" spans="1:6" ht="37.200000000000003" customHeight="1" x14ac:dyDescent="0.25">
      <c r="A1034" s="23">
        <f t="shared" si="84"/>
        <v>100.39999999999998</v>
      </c>
      <c r="B1034" s="37" t="s">
        <v>148</v>
      </c>
      <c r="C1034" s="23" t="s">
        <v>86</v>
      </c>
      <c r="D1034" s="23">
        <v>1</v>
      </c>
      <c r="E1034" s="25"/>
      <c r="F1034" s="41"/>
    </row>
    <row r="1035" spans="1:6" ht="34.200000000000003" customHeight="1" x14ac:dyDescent="0.25">
      <c r="A1035" s="23">
        <f t="shared" si="84"/>
        <v>100.49999999999997</v>
      </c>
      <c r="B1035" s="37" t="s">
        <v>149</v>
      </c>
      <c r="C1035" s="23" t="s">
        <v>86</v>
      </c>
      <c r="D1035" s="23">
        <v>1</v>
      </c>
      <c r="E1035" s="25"/>
      <c r="F1035" s="41"/>
    </row>
    <row r="1036" spans="1:6" ht="22.95" customHeight="1" x14ac:dyDescent="0.25">
      <c r="A1036" s="23">
        <f t="shared" si="84"/>
        <v>100.59999999999997</v>
      </c>
      <c r="B1036" s="37" t="s">
        <v>150</v>
      </c>
      <c r="C1036" s="23" t="s">
        <v>86</v>
      </c>
      <c r="D1036" s="23">
        <v>1</v>
      </c>
      <c r="E1036" s="25"/>
      <c r="F1036" s="41"/>
    </row>
    <row r="1037" spans="1:6" ht="23.4" customHeight="1" x14ac:dyDescent="0.25">
      <c r="A1037" s="50">
        <v>101</v>
      </c>
      <c r="B1037" s="51" t="s">
        <v>636</v>
      </c>
      <c r="C1037" s="52"/>
      <c r="D1037" s="52"/>
      <c r="E1037" s="60"/>
      <c r="F1037" s="68"/>
    </row>
    <row r="1038" spans="1:6" ht="24" customHeight="1" x14ac:dyDescent="0.25">
      <c r="A1038" s="23">
        <f t="shared" ref="A1038:A1043" si="85">A1037+0.1</f>
        <v>101.1</v>
      </c>
      <c r="B1038" s="37" t="s">
        <v>350</v>
      </c>
      <c r="C1038" s="23" t="s">
        <v>86</v>
      </c>
      <c r="D1038" s="23">
        <v>1</v>
      </c>
      <c r="E1038" s="25"/>
      <c r="F1038" s="41"/>
    </row>
    <row r="1039" spans="1:6" ht="39.6" x14ac:dyDescent="0.25">
      <c r="A1039" s="23">
        <f t="shared" si="85"/>
        <v>101.19999999999999</v>
      </c>
      <c r="B1039" s="37" t="s">
        <v>388</v>
      </c>
      <c r="C1039" s="23" t="s">
        <v>86</v>
      </c>
      <c r="D1039" s="23">
        <v>1</v>
      </c>
      <c r="E1039" s="25"/>
      <c r="F1039" s="41"/>
    </row>
    <row r="1040" spans="1:6" ht="45" customHeight="1" x14ac:dyDescent="0.25">
      <c r="A1040" s="23">
        <f t="shared" si="85"/>
        <v>101.29999999999998</v>
      </c>
      <c r="B1040" s="37" t="s">
        <v>147</v>
      </c>
      <c r="C1040" s="23" t="s">
        <v>86</v>
      </c>
      <c r="D1040" s="23">
        <v>1</v>
      </c>
      <c r="E1040" s="25"/>
      <c r="F1040" s="41"/>
    </row>
    <row r="1041" spans="1:6" ht="36" customHeight="1" x14ac:dyDescent="0.25">
      <c r="A1041" s="23">
        <f t="shared" si="85"/>
        <v>101.39999999999998</v>
      </c>
      <c r="B1041" s="37" t="s">
        <v>148</v>
      </c>
      <c r="C1041" s="23" t="s">
        <v>86</v>
      </c>
      <c r="D1041" s="23">
        <v>1</v>
      </c>
      <c r="E1041" s="25"/>
      <c r="F1041" s="41"/>
    </row>
    <row r="1042" spans="1:6" ht="34.950000000000003" customHeight="1" x14ac:dyDescent="0.25">
      <c r="A1042" s="23">
        <f t="shared" si="85"/>
        <v>101.49999999999997</v>
      </c>
      <c r="B1042" s="37" t="s">
        <v>149</v>
      </c>
      <c r="C1042" s="23" t="s">
        <v>86</v>
      </c>
      <c r="D1042" s="23">
        <v>1</v>
      </c>
      <c r="E1042" s="25"/>
      <c r="F1042" s="41"/>
    </row>
    <row r="1043" spans="1:6" ht="25.95" customHeight="1" x14ac:dyDescent="0.25">
      <c r="A1043" s="23">
        <f t="shared" si="85"/>
        <v>101.59999999999997</v>
      </c>
      <c r="B1043" s="37" t="s">
        <v>150</v>
      </c>
      <c r="C1043" s="23" t="s">
        <v>86</v>
      </c>
      <c r="D1043" s="23">
        <v>1</v>
      </c>
      <c r="E1043" s="25"/>
      <c r="F1043" s="41"/>
    </row>
    <row r="1044" spans="1:6" ht="25.2" customHeight="1" x14ac:dyDescent="0.25">
      <c r="A1044" s="50">
        <v>102</v>
      </c>
      <c r="B1044" s="51" t="s">
        <v>637</v>
      </c>
      <c r="C1044" s="52"/>
      <c r="D1044" s="52"/>
      <c r="E1044" s="60"/>
      <c r="F1044" s="68"/>
    </row>
    <row r="1045" spans="1:6" ht="19.2" customHeight="1" x14ac:dyDescent="0.25">
      <c r="A1045" s="23">
        <f t="shared" ref="A1045:A1050" si="86">A1044+0.1</f>
        <v>102.1</v>
      </c>
      <c r="B1045" s="37" t="s">
        <v>350</v>
      </c>
      <c r="C1045" s="23" t="s">
        <v>86</v>
      </c>
      <c r="D1045" s="23">
        <v>1</v>
      </c>
      <c r="E1045" s="25"/>
      <c r="F1045" s="41"/>
    </row>
    <row r="1046" spans="1:6" ht="39.6" x14ac:dyDescent="0.25">
      <c r="A1046" s="23">
        <f t="shared" si="86"/>
        <v>102.19999999999999</v>
      </c>
      <c r="B1046" s="37" t="s">
        <v>388</v>
      </c>
      <c r="C1046" s="23" t="s">
        <v>86</v>
      </c>
      <c r="D1046" s="23">
        <v>1</v>
      </c>
      <c r="E1046" s="25"/>
      <c r="F1046" s="41"/>
    </row>
    <row r="1047" spans="1:6" ht="46.95" customHeight="1" x14ac:dyDescent="0.25">
      <c r="A1047" s="23">
        <f t="shared" si="86"/>
        <v>102.29999999999998</v>
      </c>
      <c r="B1047" s="37" t="s">
        <v>147</v>
      </c>
      <c r="C1047" s="23" t="s">
        <v>86</v>
      </c>
      <c r="D1047" s="23">
        <v>1</v>
      </c>
      <c r="E1047" s="25"/>
      <c r="F1047" s="41"/>
    </row>
    <row r="1048" spans="1:6" ht="33" customHeight="1" x14ac:dyDescent="0.25">
      <c r="A1048" s="23">
        <f t="shared" si="86"/>
        <v>102.39999999999998</v>
      </c>
      <c r="B1048" s="37" t="s">
        <v>148</v>
      </c>
      <c r="C1048" s="23" t="s">
        <v>86</v>
      </c>
      <c r="D1048" s="23">
        <v>1</v>
      </c>
      <c r="E1048" s="25"/>
      <c r="F1048" s="41"/>
    </row>
    <row r="1049" spans="1:6" ht="35.4" customHeight="1" x14ac:dyDescent="0.25">
      <c r="A1049" s="23">
        <f t="shared" si="86"/>
        <v>102.49999999999997</v>
      </c>
      <c r="B1049" s="37" t="s">
        <v>149</v>
      </c>
      <c r="C1049" s="23" t="s">
        <v>86</v>
      </c>
      <c r="D1049" s="23">
        <v>1</v>
      </c>
      <c r="E1049" s="25"/>
      <c r="F1049" s="41"/>
    </row>
    <row r="1050" spans="1:6" ht="25.2" customHeight="1" x14ac:dyDescent="0.25">
      <c r="A1050" s="23">
        <f t="shared" si="86"/>
        <v>102.59999999999997</v>
      </c>
      <c r="B1050" s="37" t="s">
        <v>150</v>
      </c>
      <c r="C1050" s="23" t="s">
        <v>86</v>
      </c>
      <c r="D1050" s="23">
        <v>1</v>
      </c>
      <c r="E1050" s="25"/>
      <c r="F1050" s="41"/>
    </row>
    <row r="1051" spans="1:6" x14ac:dyDescent="0.25">
      <c r="A1051" s="12"/>
      <c r="B1051" s="24" t="s">
        <v>1006</v>
      </c>
      <c r="C1051" s="23"/>
      <c r="D1051" s="23"/>
      <c r="E1051" s="25"/>
      <c r="F1051" s="17"/>
    </row>
    <row r="1052" spans="1:6" x14ac:dyDescent="0.25">
      <c r="A1052" s="23"/>
      <c r="B1052" s="39"/>
      <c r="C1052" s="23"/>
      <c r="D1052" s="23"/>
      <c r="E1052" s="25"/>
      <c r="F1052" s="41"/>
    </row>
    <row r="1053" spans="1:6" ht="26.4" x14ac:dyDescent="0.25">
      <c r="A1053" s="66" t="s">
        <v>2</v>
      </c>
      <c r="B1053" s="66" t="s">
        <v>11</v>
      </c>
      <c r="C1053" s="66" t="s">
        <v>0</v>
      </c>
      <c r="D1053" s="66" t="s">
        <v>51</v>
      </c>
      <c r="E1053" s="67" t="s">
        <v>24</v>
      </c>
      <c r="F1053" s="67" t="s">
        <v>58</v>
      </c>
    </row>
    <row r="1054" spans="1:6" ht="28.95" customHeight="1" x14ac:dyDescent="0.25">
      <c r="A1054" s="50"/>
      <c r="B1054" s="70" t="s">
        <v>240</v>
      </c>
      <c r="C1054" s="50"/>
      <c r="D1054" s="50"/>
      <c r="E1054" s="60"/>
      <c r="F1054" s="54"/>
    </row>
    <row r="1055" spans="1:6" ht="35.4" customHeight="1" x14ac:dyDescent="0.25">
      <c r="A1055" s="50" t="s">
        <v>247</v>
      </c>
      <c r="B1055" s="56" t="s">
        <v>638</v>
      </c>
      <c r="C1055" s="52"/>
      <c r="D1055" s="52"/>
      <c r="E1055" s="53"/>
      <c r="F1055" s="54"/>
    </row>
    <row r="1056" spans="1:6" ht="76.2" customHeight="1" x14ac:dyDescent="0.25">
      <c r="A1056" s="23"/>
      <c r="B1056" s="37" t="s">
        <v>639</v>
      </c>
      <c r="C1056" s="23"/>
      <c r="D1056" s="23"/>
      <c r="E1056" s="35"/>
      <c r="F1056" s="26"/>
    </row>
    <row r="1057" spans="1:6" ht="36.6" customHeight="1" x14ac:dyDescent="0.25">
      <c r="A1057" s="23">
        <v>1.1000000000000001</v>
      </c>
      <c r="B1057" s="37" t="s">
        <v>243</v>
      </c>
      <c r="C1057" s="23" t="s">
        <v>86</v>
      </c>
      <c r="D1057" s="23">
        <v>68</v>
      </c>
      <c r="E1057" s="35"/>
      <c r="F1057" s="26"/>
    </row>
    <row r="1058" spans="1:6" ht="46.95" customHeight="1" x14ac:dyDescent="0.25">
      <c r="A1058" s="23">
        <v>1.2</v>
      </c>
      <c r="B1058" s="37" t="s">
        <v>640</v>
      </c>
      <c r="C1058" s="23" t="s">
        <v>86</v>
      </c>
      <c r="D1058" s="23">
        <v>68</v>
      </c>
      <c r="E1058" s="25"/>
      <c r="F1058" s="41"/>
    </row>
    <row r="1059" spans="1:6" ht="49.2" customHeight="1" x14ac:dyDescent="0.25">
      <c r="A1059" s="23">
        <v>1.3</v>
      </c>
      <c r="B1059" s="37" t="s">
        <v>250</v>
      </c>
      <c r="C1059" s="23" t="s">
        <v>86</v>
      </c>
      <c r="D1059" s="23">
        <v>68</v>
      </c>
      <c r="E1059" s="25"/>
      <c r="F1059" s="41"/>
    </row>
    <row r="1060" spans="1:6" ht="21" customHeight="1" x14ac:dyDescent="0.25">
      <c r="A1060" s="23">
        <v>1.4</v>
      </c>
      <c r="B1060" s="37" t="s">
        <v>246</v>
      </c>
      <c r="C1060" s="23" t="s">
        <v>86</v>
      </c>
      <c r="D1060" s="23">
        <v>68</v>
      </c>
      <c r="E1060" s="25"/>
      <c r="F1060" s="41"/>
    </row>
    <row r="1061" spans="1:6" ht="26.4" x14ac:dyDescent="0.25">
      <c r="A1061" s="50"/>
      <c r="B1061" s="56" t="s">
        <v>248</v>
      </c>
      <c r="C1061" s="52"/>
      <c r="D1061" s="52"/>
      <c r="E1061" s="60"/>
      <c r="F1061" s="68"/>
    </row>
    <row r="1062" spans="1:6" ht="33" customHeight="1" x14ac:dyDescent="0.25">
      <c r="A1062" s="23">
        <v>2.1</v>
      </c>
      <c r="B1062" s="37" t="s">
        <v>243</v>
      </c>
      <c r="C1062" s="23" t="s">
        <v>86</v>
      </c>
      <c r="D1062" s="23">
        <v>2</v>
      </c>
      <c r="E1062" s="25"/>
      <c r="F1062" s="41"/>
    </row>
    <row r="1063" spans="1:6" ht="39.6" x14ac:dyDescent="0.25">
      <c r="A1063" s="23">
        <v>2.2000000000000002</v>
      </c>
      <c r="B1063" s="37" t="s">
        <v>641</v>
      </c>
      <c r="C1063" s="23" t="s">
        <v>86</v>
      </c>
      <c r="D1063" s="23">
        <v>2</v>
      </c>
      <c r="E1063" s="25"/>
      <c r="F1063" s="41"/>
    </row>
    <row r="1064" spans="1:6" ht="37.200000000000003" customHeight="1" x14ac:dyDescent="0.25">
      <c r="A1064" s="23">
        <v>2.2999999999999998</v>
      </c>
      <c r="B1064" s="37" t="s">
        <v>642</v>
      </c>
      <c r="C1064" s="23" t="s">
        <v>86</v>
      </c>
      <c r="D1064" s="23">
        <v>2</v>
      </c>
      <c r="E1064" s="25"/>
      <c r="F1064" s="41"/>
    </row>
    <row r="1065" spans="1:6" ht="24.6" customHeight="1" x14ac:dyDescent="0.25">
      <c r="A1065" s="23">
        <v>2.4</v>
      </c>
      <c r="B1065" s="37" t="s">
        <v>246</v>
      </c>
      <c r="C1065" s="23" t="s">
        <v>86</v>
      </c>
      <c r="D1065" s="23">
        <v>2</v>
      </c>
      <c r="E1065" s="25"/>
      <c r="F1065" s="41"/>
    </row>
    <row r="1066" spans="1:6" ht="35.4" customHeight="1" x14ac:dyDescent="0.25">
      <c r="A1066" s="23">
        <v>2.5</v>
      </c>
      <c r="B1066" s="37" t="s">
        <v>148</v>
      </c>
      <c r="C1066" s="23" t="s">
        <v>86</v>
      </c>
      <c r="D1066" s="23">
        <v>1</v>
      </c>
      <c r="E1066" s="25"/>
      <c r="F1066" s="41"/>
    </row>
    <row r="1067" spans="1:6" ht="34.200000000000003" customHeight="1" x14ac:dyDescent="0.25">
      <c r="A1067" s="23">
        <f>A1066+0.1</f>
        <v>2.6</v>
      </c>
      <c r="B1067" s="37" t="s">
        <v>149</v>
      </c>
      <c r="C1067" s="23" t="s">
        <v>86</v>
      </c>
      <c r="D1067" s="23">
        <v>1</v>
      </c>
      <c r="E1067" s="25"/>
      <c r="F1067" s="41"/>
    </row>
    <row r="1068" spans="1:6" ht="22.95" customHeight="1" x14ac:dyDescent="0.25">
      <c r="A1068" s="23">
        <f>A1067+0.1</f>
        <v>2.7</v>
      </c>
      <c r="B1068" s="37" t="s">
        <v>150</v>
      </c>
      <c r="C1068" s="23" t="s">
        <v>86</v>
      </c>
      <c r="D1068" s="23">
        <v>1</v>
      </c>
      <c r="E1068" s="25"/>
      <c r="F1068" s="41"/>
    </row>
    <row r="1069" spans="1:6" ht="25.95" customHeight="1" x14ac:dyDescent="0.25">
      <c r="A1069" s="12"/>
      <c r="B1069" s="24" t="s">
        <v>1006</v>
      </c>
      <c r="C1069" s="23"/>
      <c r="D1069" s="23"/>
      <c r="E1069" s="25"/>
      <c r="F1069" s="17"/>
    </row>
    <row r="1070" spans="1:6" ht="26.4" x14ac:dyDescent="0.25">
      <c r="A1070" s="66" t="s">
        <v>2</v>
      </c>
      <c r="B1070" s="66" t="s">
        <v>11</v>
      </c>
      <c r="C1070" s="66" t="s">
        <v>0</v>
      </c>
      <c r="D1070" s="66" t="s">
        <v>51</v>
      </c>
      <c r="E1070" s="67" t="s">
        <v>24</v>
      </c>
      <c r="F1070" s="67" t="s">
        <v>58</v>
      </c>
    </row>
    <row r="1071" spans="1:6" ht="22.95" customHeight="1" x14ac:dyDescent="0.25">
      <c r="A1071" s="50" t="s">
        <v>266</v>
      </c>
      <c r="B1071" s="51" t="s">
        <v>251</v>
      </c>
      <c r="C1071" s="52"/>
      <c r="D1071" s="52"/>
      <c r="E1071" s="60"/>
      <c r="F1071" s="54"/>
    </row>
    <row r="1072" spans="1:6" ht="30.6" customHeight="1" x14ac:dyDescent="0.25">
      <c r="A1072" s="23">
        <v>1.1000000000000001</v>
      </c>
      <c r="B1072" s="37" t="s">
        <v>252</v>
      </c>
      <c r="C1072" s="23" t="s">
        <v>14</v>
      </c>
      <c r="D1072" s="23">
        <v>5000</v>
      </c>
      <c r="E1072" s="35"/>
      <c r="F1072" s="26"/>
    </row>
    <row r="1073" spans="1:6" ht="22.95" customHeight="1" x14ac:dyDescent="0.25">
      <c r="A1073" s="23">
        <v>1.2</v>
      </c>
      <c r="B1073" s="37" t="s">
        <v>253</v>
      </c>
      <c r="C1073" s="23" t="s">
        <v>278</v>
      </c>
      <c r="D1073" s="23">
        <f>(0.6*0.3*5000)</f>
        <v>900</v>
      </c>
      <c r="E1073" s="35"/>
      <c r="F1073" s="26"/>
    </row>
    <row r="1074" spans="1:6" ht="33.6" customHeight="1" x14ac:dyDescent="0.25">
      <c r="A1074" s="23">
        <v>1.3</v>
      </c>
      <c r="B1074" s="37" t="s">
        <v>254</v>
      </c>
      <c r="C1074" s="23" t="s">
        <v>14</v>
      </c>
      <c r="D1074" s="23">
        <v>5000</v>
      </c>
      <c r="E1074" s="35"/>
      <c r="F1074" s="26"/>
    </row>
    <row r="1075" spans="1:6" ht="24" customHeight="1" x14ac:dyDescent="0.25">
      <c r="A1075" s="23">
        <v>1.4</v>
      </c>
      <c r="B1075" s="37" t="s">
        <v>255</v>
      </c>
      <c r="C1075" s="23" t="s">
        <v>129</v>
      </c>
      <c r="D1075" s="23">
        <f>(0.3*5000)</f>
        <v>1500</v>
      </c>
      <c r="E1075" s="25"/>
      <c r="F1075" s="41"/>
    </row>
    <row r="1076" spans="1:6" ht="32.4" customHeight="1" x14ac:dyDescent="0.25">
      <c r="A1076" s="23">
        <v>1.5</v>
      </c>
      <c r="B1076" s="37" t="s">
        <v>256</v>
      </c>
      <c r="C1076" s="23" t="s">
        <v>86</v>
      </c>
      <c r="D1076" s="23">
        <v>2</v>
      </c>
      <c r="E1076" s="25"/>
      <c r="F1076" s="41"/>
    </row>
    <row r="1077" spans="1:6" ht="19.2" customHeight="1" x14ac:dyDescent="0.25">
      <c r="A1077" s="23">
        <v>1.6</v>
      </c>
      <c r="B1077" s="37" t="s">
        <v>501</v>
      </c>
      <c r="C1077" s="23" t="s">
        <v>86</v>
      </c>
      <c r="D1077" s="23">
        <v>6</v>
      </c>
      <c r="E1077" s="25"/>
      <c r="F1077" s="41"/>
    </row>
    <row r="1078" spans="1:6" ht="30" customHeight="1" x14ac:dyDescent="0.25">
      <c r="A1078" s="23">
        <v>1.7</v>
      </c>
      <c r="B1078" s="37" t="s">
        <v>257</v>
      </c>
      <c r="C1078" s="23" t="s">
        <v>86</v>
      </c>
      <c r="D1078" s="23">
        <v>2</v>
      </c>
      <c r="E1078" s="25"/>
      <c r="F1078" s="41"/>
    </row>
    <row r="1079" spans="1:6" ht="21.6" customHeight="1" x14ac:dyDescent="0.25">
      <c r="A1079" s="23">
        <v>1.8</v>
      </c>
      <c r="B1079" s="37" t="s">
        <v>258</v>
      </c>
      <c r="C1079" s="23" t="s">
        <v>86</v>
      </c>
      <c r="D1079" s="23">
        <v>1</v>
      </c>
      <c r="E1079" s="25"/>
      <c r="F1079" s="41"/>
    </row>
    <row r="1080" spans="1:6" ht="20.399999999999999" customHeight="1" x14ac:dyDescent="0.25">
      <c r="A1080" s="101">
        <v>1.9</v>
      </c>
      <c r="B1080" s="37" t="s">
        <v>259</v>
      </c>
      <c r="C1080" s="23" t="s">
        <v>86</v>
      </c>
      <c r="D1080" s="23">
        <v>5</v>
      </c>
      <c r="E1080" s="25"/>
      <c r="F1080" s="41"/>
    </row>
    <row r="1081" spans="1:6" ht="19.95" customHeight="1" x14ac:dyDescent="0.25">
      <c r="A1081" s="101">
        <v>1.1000000000000001</v>
      </c>
      <c r="B1081" s="37" t="s">
        <v>346</v>
      </c>
      <c r="C1081" s="23" t="s">
        <v>86</v>
      </c>
      <c r="D1081" s="23">
        <v>2</v>
      </c>
      <c r="E1081" s="25"/>
      <c r="F1081" s="41"/>
    </row>
    <row r="1082" spans="1:6" ht="27.6" customHeight="1" x14ac:dyDescent="0.25">
      <c r="A1082" s="23">
        <v>1.1200000000000001</v>
      </c>
      <c r="B1082" s="37" t="s">
        <v>261</v>
      </c>
      <c r="C1082" s="23" t="s">
        <v>86</v>
      </c>
      <c r="D1082" s="23">
        <v>48</v>
      </c>
      <c r="E1082" s="25"/>
      <c r="F1082" s="41"/>
    </row>
    <row r="1083" spans="1:6" ht="21" customHeight="1" x14ac:dyDescent="0.25">
      <c r="A1083" s="23">
        <v>1.1299999999999999</v>
      </c>
      <c r="B1083" s="37" t="s">
        <v>262</v>
      </c>
      <c r="C1083" s="23" t="s">
        <v>86</v>
      </c>
      <c r="D1083" s="23">
        <v>48</v>
      </c>
      <c r="E1083" s="25"/>
      <c r="F1083" s="41"/>
    </row>
    <row r="1084" spans="1:6" ht="55.2" customHeight="1" x14ac:dyDescent="0.25">
      <c r="A1084" s="23">
        <v>1.1399999999999999</v>
      </c>
      <c r="B1084" s="37" t="s">
        <v>263</v>
      </c>
      <c r="C1084" s="23" t="s">
        <v>103</v>
      </c>
      <c r="D1084" s="23">
        <v>1</v>
      </c>
      <c r="E1084" s="25"/>
      <c r="F1084" s="41"/>
    </row>
    <row r="1085" spans="1:6" ht="79.2" x14ac:dyDescent="0.25">
      <c r="A1085" s="23">
        <v>1.1499999999999999</v>
      </c>
      <c r="B1085" s="37" t="s">
        <v>347</v>
      </c>
      <c r="C1085" s="23" t="s">
        <v>86</v>
      </c>
      <c r="D1085" s="23">
        <v>1</v>
      </c>
      <c r="E1085" s="25"/>
      <c r="F1085" s="41"/>
    </row>
    <row r="1086" spans="1:6" ht="37.950000000000003" customHeight="1" x14ac:dyDescent="0.25">
      <c r="A1086" s="23">
        <v>1.1599999999999999</v>
      </c>
      <c r="B1086" s="37" t="s">
        <v>265</v>
      </c>
      <c r="C1086" s="23" t="s">
        <v>86</v>
      </c>
      <c r="D1086" s="23">
        <v>2</v>
      </c>
      <c r="E1086" s="25"/>
      <c r="F1086" s="41"/>
    </row>
    <row r="1087" spans="1:6" ht="21" customHeight="1" x14ac:dyDescent="0.25">
      <c r="A1087" s="12"/>
      <c r="B1087" s="24" t="s">
        <v>1006</v>
      </c>
      <c r="C1087" s="23"/>
      <c r="D1087" s="23"/>
      <c r="E1087" s="25"/>
      <c r="F1087" s="17"/>
    </row>
    <row r="1088" spans="1:6" x14ac:dyDescent="0.25">
      <c r="A1088" s="23"/>
      <c r="B1088" s="39"/>
      <c r="C1088" s="23"/>
      <c r="D1088" s="23"/>
      <c r="E1088" s="25"/>
      <c r="F1088" s="41"/>
    </row>
    <row r="1089" spans="1:6" ht="26.4" x14ac:dyDescent="0.25">
      <c r="A1089" s="66" t="s">
        <v>2</v>
      </c>
      <c r="B1089" s="66" t="s">
        <v>11</v>
      </c>
      <c r="C1089" s="66" t="s">
        <v>0</v>
      </c>
      <c r="D1089" s="66" t="s">
        <v>51</v>
      </c>
      <c r="E1089" s="67" t="s">
        <v>24</v>
      </c>
      <c r="F1089" s="67" t="s">
        <v>58</v>
      </c>
    </row>
    <row r="1090" spans="1:6" ht="22.95" customHeight="1" x14ac:dyDescent="0.25">
      <c r="A1090" s="50" t="s">
        <v>268</v>
      </c>
      <c r="B1090" s="70" t="s">
        <v>267</v>
      </c>
      <c r="C1090" s="50"/>
      <c r="D1090" s="50"/>
      <c r="E1090" s="60"/>
      <c r="F1090" s="54"/>
    </row>
    <row r="1091" spans="1:6" ht="24.6" customHeight="1" x14ac:dyDescent="0.25">
      <c r="A1091" s="23">
        <v>1.1000000000000001</v>
      </c>
      <c r="B1091" s="37" t="s">
        <v>269</v>
      </c>
      <c r="C1091" s="23" t="s">
        <v>86</v>
      </c>
      <c r="D1091" s="23">
        <v>6</v>
      </c>
      <c r="E1091" s="35"/>
      <c r="F1091" s="26"/>
    </row>
    <row r="1092" spans="1:6" ht="21" customHeight="1" x14ac:dyDescent="0.25">
      <c r="A1092" s="23">
        <v>1.2</v>
      </c>
      <c r="B1092" s="37" t="s">
        <v>270</v>
      </c>
      <c r="C1092" s="23" t="s">
        <v>86</v>
      </c>
      <c r="D1092" s="23">
        <v>7</v>
      </c>
      <c r="E1092" s="35"/>
      <c r="F1092" s="26"/>
    </row>
    <row r="1093" spans="1:6" ht="26.4" x14ac:dyDescent="0.25">
      <c r="A1093" s="23">
        <v>1.3</v>
      </c>
      <c r="B1093" s="37" t="s">
        <v>271</v>
      </c>
      <c r="C1093" s="23" t="s">
        <v>86</v>
      </c>
      <c r="D1093" s="23">
        <v>2</v>
      </c>
      <c r="E1093" s="35"/>
      <c r="F1093" s="26"/>
    </row>
    <row r="1094" spans="1:6" ht="25.2" customHeight="1" x14ac:dyDescent="0.25">
      <c r="A1094" s="12"/>
      <c r="B1094" s="24" t="s">
        <v>1006</v>
      </c>
      <c r="C1094" s="23"/>
      <c r="D1094" s="23"/>
      <c r="E1094" s="25"/>
      <c r="F1094" s="17"/>
    </row>
    <row r="1095" spans="1:6" ht="26.4" x14ac:dyDescent="0.25">
      <c r="A1095" s="66" t="s">
        <v>2</v>
      </c>
      <c r="B1095" s="66" t="s">
        <v>11</v>
      </c>
      <c r="C1095" s="66" t="s">
        <v>0</v>
      </c>
      <c r="D1095" s="66" t="s">
        <v>51</v>
      </c>
      <c r="E1095" s="67" t="s">
        <v>24</v>
      </c>
      <c r="F1095" s="67" t="s">
        <v>58</v>
      </c>
    </row>
    <row r="1096" spans="1:6" ht="19.2" customHeight="1" x14ac:dyDescent="0.25">
      <c r="A1096" s="50" t="s">
        <v>277</v>
      </c>
      <c r="B1096" s="70" t="s">
        <v>272</v>
      </c>
      <c r="C1096" s="52"/>
      <c r="D1096" s="52"/>
      <c r="E1096" s="60"/>
      <c r="F1096" s="54"/>
    </row>
    <row r="1097" spans="1:6" ht="22.2" customHeight="1" x14ac:dyDescent="0.25">
      <c r="A1097" s="52"/>
      <c r="B1097" s="70" t="s">
        <v>48</v>
      </c>
      <c r="C1097" s="52"/>
      <c r="D1097" s="52"/>
      <c r="E1097" s="53"/>
      <c r="F1097" s="54"/>
    </row>
    <row r="1098" spans="1:6" ht="54.6" customHeight="1" x14ac:dyDescent="0.25">
      <c r="A1098" s="23">
        <v>1.1000000000000001</v>
      </c>
      <c r="B1098" s="37" t="s">
        <v>502</v>
      </c>
      <c r="C1098" s="23" t="s">
        <v>86</v>
      </c>
      <c r="D1098" s="23">
        <v>5</v>
      </c>
      <c r="E1098" s="35"/>
      <c r="F1098" s="26"/>
    </row>
    <row r="1099" spans="1:6" ht="113.4" customHeight="1" x14ac:dyDescent="0.25">
      <c r="A1099" s="23">
        <f>A1098+0.1</f>
        <v>1.2000000000000002</v>
      </c>
      <c r="B1099" s="102" t="s">
        <v>281</v>
      </c>
      <c r="C1099" s="23" t="s">
        <v>103</v>
      </c>
      <c r="D1099" s="23">
        <v>1</v>
      </c>
      <c r="E1099" s="35"/>
      <c r="F1099" s="26"/>
    </row>
    <row r="1100" spans="1:6" ht="51" customHeight="1" x14ac:dyDescent="0.25">
      <c r="A1100" s="23">
        <f>A1099+0.1</f>
        <v>1.3000000000000003</v>
      </c>
      <c r="B1100" s="37" t="s">
        <v>503</v>
      </c>
      <c r="C1100" s="23" t="s">
        <v>103</v>
      </c>
      <c r="D1100" s="23">
        <v>1</v>
      </c>
      <c r="E1100" s="35"/>
      <c r="F1100" s="26"/>
    </row>
    <row r="1101" spans="1:6" ht="26.4" customHeight="1" x14ac:dyDescent="0.25">
      <c r="A1101" s="23">
        <f>A1100+0.1</f>
        <v>1.4000000000000004</v>
      </c>
      <c r="B1101" s="39" t="s">
        <v>275</v>
      </c>
      <c r="C1101" s="23" t="s">
        <v>103</v>
      </c>
      <c r="D1101" s="23">
        <v>1</v>
      </c>
      <c r="E1101" s="35"/>
      <c r="F1101" s="26"/>
    </row>
    <row r="1102" spans="1:6" ht="25.2" customHeight="1" x14ac:dyDescent="0.25">
      <c r="A1102" s="23">
        <f>A1101+0.1</f>
        <v>1.5000000000000004</v>
      </c>
      <c r="B1102" s="39" t="s">
        <v>276</v>
      </c>
      <c r="C1102" s="23" t="s">
        <v>103</v>
      </c>
      <c r="D1102" s="23">
        <v>1</v>
      </c>
      <c r="E1102" s="35"/>
      <c r="F1102" s="26"/>
    </row>
    <row r="1103" spans="1:6" ht="27.6" customHeight="1" x14ac:dyDescent="0.25">
      <c r="A1103" s="12"/>
      <c r="B1103" s="24" t="s">
        <v>1006</v>
      </c>
      <c r="C1103" s="23"/>
      <c r="D1103" s="23"/>
      <c r="E1103" s="25"/>
      <c r="F1103" s="17"/>
    </row>
  </sheetData>
  <mergeCells count="37">
    <mergeCell ref="B105:F105"/>
    <mergeCell ref="A120:F120"/>
    <mergeCell ref="A25:F25"/>
    <mergeCell ref="B26:F26"/>
    <mergeCell ref="A41:F41"/>
    <mergeCell ref="A89:F89"/>
    <mergeCell ref="A104:F104"/>
    <mergeCell ref="B42:F42"/>
    <mergeCell ref="A57:F57"/>
    <mergeCell ref="B58:F58"/>
    <mergeCell ref="A73:F73"/>
    <mergeCell ref="A196:F196"/>
    <mergeCell ref="A212:F212"/>
    <mergeCell ref="A181:F181"/>
    <mergeCell ref="A135:F135"/>
    <mergeCell ref="A150:F150"/>
    <mergeCell ref="B151:F151"/>
    <mergeCell ref="A166:F166"/>
    <mergeCell ref="A244:F244"/>
    <mergeCell ref="B245:F245"/>
    <mergeCell ref="A260:F260"/>
    <mergeCell ref="A228:F228"/>
    <mergeCell ref="B229:F229"/>
    <mergeCell ref="B417:F417"/>
    <mergeCell ref="A432:F432"/>
    <mergeCell ref="A352:F352"/>
    <mergeCell ref="A368:F368"/>
    <mergeCell ref="A276:F276"/>
    <mergeCell ref="A416:F416"/>
    <mergeCell ref="A384:F384"/>
    <mergeCell ref="B385:F385"/>
    <mergeCell ref="A400:F400"/>
    <mergeCell ref="A526:F526"/>
    <mergeCell ref="A500:F500"/>
    <mergeCell ref="B449:F449"/>
    <mergeCell ref="A474:F474"/>
    <mergeCell ref="A448:F448"/>
  </mergeCells>
  <pageMargins left="0.59055118110236215" right="0.23622047244094485" top="0.4724409448818897" bottom="0.24015748031496059" header="0.31496062992125989" footer="0.31496062992125989"/>
  <pageSetup paperSize="9" scale="67" fitToHeight="0" orientation="portrait" r:id="rId1"/>
  <rowBreaks count="53" manualBreakCount="53">
    <brk id="25" max="5" man="1"/>
    <brk id="41" max="16383" man="1"/>
    <brk id="57" max="16383" man="1"/>
    <brk id="72" max="5" man="1"/>
    <brk id="88" max="5" man="1"/>
    <brk id="104" max="16383" man="1"/>
    <brk id="119" max="5" man="1"/>
    <brk id="134" max="5" man="1"/>
    <brk id="150" max="16383" man="1"/>
    <brk id="165" max="5" man="1"/>
    <brk id="180" max="5" man="1"/>
    <brk id="196" max="16383" man="1"/>
    <brk id="212" max="5" man="1"/>
    <brk id="228" max="5" man="1"/>
    <brk id="244" max="16383" man="1"/>
    <brk id="260" max="16383" man="1"/>
    <brk id="276" max="16383" man="1"/>
    <brk id="291" max="5" man="1"/>
    <brk id="306" max="5" man="1"/>
    <brk id="321" max="5" man="1"/>
    <brk id="336" max="5" man="1"/>
    <brk id="352" max="16383" man="1"/>
    <brk id="368" max="5" man="1"/>
    <brk id="384" max="5" man="1"/>
    <brk id="400" max="5" man="1"/>
    <brk id="416" max="5" man="1"/>
    <brk id="432" max="5" man="1"/>
    <brk id="448" max="5" man="1"/>
    <brk id="474" max="5" man="1"/>
    <brk id="500" max="5" man="1"/>
    <brk id="526" max="5" man="1"/>
    <brk id="551" max="5" man="1"/>
    <brk id="576" max="5" man="1"/>
    <brk id="601" max="5" man="1"/>
    <brk id="626" max="5" man="1"/>
    <brk id="651" max="5" man="1"/>
    <brk id="676" max="5" man="1"/>
    <brk id="701" max="5" man="1"/>
    <brk id="726" max="5" man="1"/>
    <brk id="751" max="5" man="1"/>
    <brk id="776" max="5" man="1"/>
    <brk id="801" max="5" man="1"/>
    <brk id="826" max="5" man="1"/>
    <brk id="851" max="5" man="1"/>
    <brk id="876" max="5" man="1"/>
    <brk id="901" max="5" man="1"/>
    <brk id="926" max="5" man="1"/>
    <brk id="951" max="5" man="1"/>
    <brk id="976" max="5" man="1"/>
    <brk id="1001" max="5" man="1"/>
    <brk id="1026" max="5" man="1"/>
    <brk id="1051" max="5" man="1"/>
    <brk id="1069" max="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D06F3-0B9E-4D8F-A92D-4CF282990C03}">
  <sheetPr>
    <pageSetUpPr fitToPage="1"/>
  </sheetPr>
  <dimension ref="A1:H9"/>
  <sheetViews>
    <sheetView view="pageBreakPreview" zoomScaleNormal="100" zoomScaleSheetLayoutView="100" workbookViewId="0">
      <selection activeCell="B5" sqref="B5:F5"/>
    </sheetView>
  </sheetViews>
  <sheetFormatPr defaultRowHeight="13.2" x14ac:dyDescent="0.25"/>
  <cols>
    <col min="1" max="2" width="8.33203125" customWidth="1"/>
    <col min="3" max="3" width="32.33203125" customWidth="1"/>
    <col min="4" max="4" width="8.44140625" customWidth="1"/>
    <col min="5" max="6" width="11.33203125" customWidth="1"/>
    <col min="7" max="7" width="35.5546875" style="4" customWidth="1"/>
    <col min="8" max="8" width="40.6640625" hidden="1" customWidth="1"/>
  </cols>
  <sheetData>
    <row r="1" spans="1:7" ht="20.399999999999999" customHeight="1" x14ac:dyDescent="0.25">
      <c r="A1" s="284" t="s">
        <v>504</v>
      </c>
      <c r="B1" s="285"/>
      <c r="C1" s="285"/>
      <c r="D1" s="286"/>
      <c r="E1" s="268"/>
      <c r="F1" s="268"/>
      <c r="G1" s="268"/>
    </row>
    <row r="2" spans="1:7" ht="17.399999999999999" customHeight="1" x14ac:dyDescent="0.25">
      <c r="A2" s="147"/>
      <c r="B2" s="274" t="s">
        <v>11</v>
      </c>
      <c r="C2" s="274"/>
      <c r="D2" s="275"/>
      <c r="E2" s="274"/>
      <c r="F2" s="274"/>
      <c r="G2" s="67" t="s">
        <v>58</v>
      </c>
    </row>
    <row r="3" spans="1:7" ht="22.2" customHeight="1" x14ac:dyDescent="0.25">
      <c r="A3" s="148" t="s">
        <v>108</v>
      </c>
      <c r="B3" s="265" t="s">
        <v>282</v>
      </c>
      <c r="C3" s="265"/>
      <c r="D3" s="266"/>
      <c r="E3" s="265"/>
      <c r="F3" s="265"/>
      <c r="G3" s="41"/>
    </row>
    <row r="4" spans="1:7" ht="29.4" customHeight="1" x14ac:dyDescent="0.25">
      <c r="A4" s="148" t="s">
        <v>124</v>
      </c>
      <c r="B4" s="265" t="s">
        <v>283</v>
      </c>
      <c r="C4" s="265"/>
      <c r="D4" s="266"/>
      <c r="E4" s="265"/>
      <c r="F4" s="265"/>
      <c r="G4" s="41"/>
    </row>
    <row r="5" spans="1:7" ht="31.95" customHeight="1" x14ac:dyDescent="0.25">
      <c r="A5" s="148" t="s">
        <v>247</v>
      </c>
      <c r="B5" s="265" t="s">
        <v>284</v>
      </c>
      <c r="C5" s="265"/>
      <c r="D5" s="266"/>
      <c r="E5" s="265"/>
      <c r="F5" s="265"/>
      <c r="G5" s="41"/>
    </row>
    <row r="6" spans="1:7" ht="25.95" customHeight="1" x14ac:dyDescent="0.25">
      <c r="A6" s="148" t="s">
        <v>266</v>
      </c>
      <c r="B6" s="265" t="s">
        <v>251</v>
      </c>
      <c r="C6" s="265"/>
      <c r="D6" s="266"/>
      <c r="E6" s="265"/>
      <c r="F6" s="265"/>
      <c r="G6" s="41"/>
    </row>
    <row r="7" spans="1:7" ht="25.2" customHeight="1" x14ac:dyDescent="0.25">
      <c r="A7" s="148" t="s">
        <v>268</v>
      </c>
      <c r="B7" s="265" t="s">
        <v>267</v>
      </c>
      <c r="C7" s="265"/>
      <c r="D7" s="266"/>
      <c r="E7" s="265"/>
      <c r="F7" s="265"/>
      <c r="G7" s="41"/>
    </row>
    <row r="8" spans="1:7" ht="30" customHeight="1" x14ac:dyDescent="0.25">
      <c r="A8" s="148" t="s">
        <v>277</v>
      </c>
      <c r="B8" s="265" t="s">
        <v>272</v>
      </c>
      <c r="C8" s="265"/>
      <c r="D8" s="266"/>
      <c r="E8" s="265"/>
      <c r="F8" s="265"/>
      <c r="G8" s="41"/>
    </row>
    <row r="9" spans="1:7" ht="26.4" customHeight="1" x14ac:dyDescent="0.25">
      <c r="A9" s="267" t="s">
        <v>285</v>
      </c>
      <c r="B9" s="268"/>
      <c r="C9" s="268"/>
      <c r="D9" s="269"/>
      <c r="E9" s="268"/>
      <c r="F9" s="268"/>
      <c r="G9" s="15"/>
    </row>
  </sheetData>
  <mergeCells count="9">
    <mergeCell ref="A9:F9"/>
    <mergeCell ref="B6:F6"/>
    <mergeCell ref="B7:F7"/>
    <mergeCell ref="A1:G1"/>
    <mergeCell ref="B2:F2"/>
    <mergeCell ref="B3:F3"/>
    <mergeCell ref="B8:F8"/>
    <mergeCell ref="B4:F4"/>
    <mergeCell ref="B5:F5"/>
  </mergeCells>
  <pageMargins left="0.59055118110236215" right="0.23622047244094485" top="0.4724409448818897" bottom="0.24015748031496059" header="0.31496062992125989" footer="0.31496062992125989"/>
  <pageSetup paperSize="9" scale="83"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2BEA3-529D-4080-9227-22ACBB164676}">
  <sheetPr>
    <pageSetUpPr fitToPage="1"/>
  </sheetPr>
  <dimension ref="A1:H50"/>
  <sheetViews>
    <sheetView view="pageBreakPreview" topLeftCell="A35" zoomScaleNormal="100" zoomScaleSheetLayoutView="100" workbookViewId="0">
      <selection activeCell="B9" sqref="B9:C9"/>
    </sheetView>
  </sheetViews>
  <sheetFormatPr defaultColWidth="8.6640625" defaultRowHeight="13.2" x14ac:dyDescent="0.25"/>
  <cols>
    <col min="1" max="1" width="8.33203125" style="9" customWidth="1"/>
    <col min="2" max="2" width="40.33203125" style="18" customWidth="1"/>
    <col min="3" max="3" width="8.44140625" style="18" customWidth="1"/>
    <col min="4" max="4" width="11.33203125" style="18" customWidth="1"/>
    <col min="5" max="5" width="19.88671875" style="18" customWidth="1"/>
    <col min="6" max="6" width="31.109375" style="18" customWidth="1"/>
    <col min="7" max="7" width="40.6640625" style="8" hidden="1" customWidth="1"/>
    <col min="8" max="8" width="8.6640625" style="6"/>
    <col min="9" max="16384" width="8.6640625" style="8"/>
  </cols>
  <sheetData>
    <row r="1" spans="1:8" ht="12.9" customHeight="1" x14ac:dyDescent="0.25">
      <c r="A1" s="174"/>
      <c r="B1" s="242" t="s">
        <v>105</v>
      </c>
      <c r="C1" s="242"/>
      <c r="D1" s="243"/>
      <c r="E1" s="240"/>
      <c r="F1" s="240"/>
    </row>
    <row r="2" spans="1:8" ht="24" customHeight="1" x14ac:dyDescent="0.25">
      <c r="A2" s="175" t="s">
        <v>2</v>
      </c>
      <c r="B2" s="66" t="s">
        <v>11</v>
      </c>
      <c r="C2" s="66" t="s">
        <v>0</v>
      </c>
      <c r="D2" s="176" t="s">
        <v>51</v>
      </c>
      <c r="E2" s="66" t="s">
        <v>24</v>
      </c>
      <c r="F2" s="66" t="s">
        <v>58</v>
      </c>
      <c r="G2" s="7" t="s">
        <v>34</v>
      </c>
    </row>
    <row r="3" spans="1:8" ht="23.4" customHeight="1" x14ac:dyDescent="0.25">
      <c r="A3" s="163" t="s">
        <v>1</v>
      </c>
      <c r="B3" s="58" t="s">
        <v>643</v>
      </c>
      <c r="C3" s="57" t="s">
        <v>1</v>
      </c>
      <c r="D3" s="182"/>
      <c r="E3" s="87"/>
      <c r="F3" s="87"/>
      <c r="G3" s="6" t="s">
        <v>69</v>
      </c>
    </row>
    <row r="4" spans="1:8" ht="21.9" customHeight="1" x14ac:dyDescent="0.25">
      <c r="A4" s="160" t="s">
        <v>1</v>
      </c>
      <c r="B4" s="42" t="s">
        <v>3</v>
      </c>
      <c r="C4" s="32" t="s">
        <v>1</v>
      </c>
      <c r="D4" s="177"/>
      <c r="E4" s="74"/>
      <c r="F4" s="74"/>
      <c r="G4" s="6" t="s">
        <v>75</v>
      </c>
    </row>
    <row r="5" spans="1:8" ht="132" x14ac:dyDescent="0.25">
      <c r="A5" s="160" t="s">
        <v>1</v>
      </c>
      <c r="B5" s="33" t="s">
        <v>107</v>
      </c>
      <c r="C5" s="32" t="s">
        <v>1</v>
      </c>
      <c r="D5" s="177"/>
      <c r="E5" s="74"/>
      <c r="F5" s="74"/>
      <c r="G5" s="6" t="s">
        <v>4</v>
      </c>
    </row>
    <row r="6" spans="1:8" ht="21.9" customHeight="1" x14ac:dyDescent="0.25">
      <c r="A6" s="158" t="s">
        <v>108</v>
      </c>
      <c r="B6" s="58" t="s">
        <v>70</v>
      </c>
      <c r="C6" s="62" t="s">
        <v>1</v>
      </c>
      <c r="D6" s="178"/>
      <c r="E6" s="85"/>
      <c r="F6" s="85"/>
      <c r="G6" s="6" t="s">
        <v>68</v>
      </c>
    </row>
    <row r="7" spans="1:8" ht="21.9" customHeight="1" x14ac:dyDescent="0.25">
      <c r="A7" s="179"/>
      <c r="B7" s="42" t="s">
        <v>35</v>
      </c>
      <c r="C7" s="75" t="s">
        <v>1</v>
      </c>
      <c r="D7" s="180"/>
      <c r="E7" s="76"/>
      <c r="F7" s="76"/>
      <c r="G7" s="6" t="s">
        <v>77</v>
      </c>
    </row>
    <row r="8" spans="1:8" ht="103.5" customHeight="1" x14ac:dyDescent="0.25">
      <c r="A8" s="160" t="s">
        <v>128</v>
      </c>
      <c r="B8" s="33" t="s">
        <v>109</v>
      </c>
      <c r="C8" s="32" t="s">
        <v>5</v>
      </c>
      <c r="D8" s="181">
        <v>1</v>
      </c>
      <c r="E8" s="26"/>
      <c r="F8" s="26"/>
      <c r="G8" s="6" t="s">
        <v>78</v>
      </c>
    </row>
    <row r="9" spans="1:8" ht="21.9" customHeight="1" x14ac:dyDescent="0.25">
      <c r="A9" s="163"/>
      <c r="B9" s="58" t="s">
        <v>79</v>
      </c>
      <c r="C9" s="57" t="s">
        <v>1</v>
      </c>
      <c r="D9" s="182"/>
      <c r="E9" s="54"/>
      <c r="F9" s="54"/>
      <c r="G9" s="6" t="s">
        <v>89</v>
      </c>
    </row>
    <row r="10" spans="1:8" ht="33.15" customHeight="1" x14ac:dyDescent="0.25">
      <c r="A10" s="183"/>
      <c r="B10" s="58" t="s">
        <v>80</v>
      </c>
      <c r="C10" s="81" t="s">
        <v>1</v>
      </c>
      <c r="D10" s="184"/>
      <c r="E10" s="83"/>
      <c r="F10" s="83"/>
      <c r="G10" s="6"/>
    </row>
    <row r="11" spans="1:8" ht="21.9" customHeight="1" x14ac:dyDescent="0.25">
      <c r="A11" s="160" t="s">
        <v>137</v>
      </c>
      <c r="B11" s="33" t="s">
        <v>81</v>
      </c>
      <c r="C11" s="32" t="s">
        <v>5</v>
      </c>
      <c r="D11" s="181">
        <v>1</v>
      </c>
      <c r="E11" s="26"/>
      <c r="F11" s="26"/>
      <c r="G11" s="6"/>
    </row>
    <row r="12" spans="1:8" ht="21.9" customHeight="1" x14ac:dyDescent="0.25">
      <c r="A12" s="160" t="s">
        <v>138</v>
      </c>
      <c r="B12" s="33" t="s">
        <v>6</v>
      </c>
      <c r="C12" s="32" t="s">
        <v>5</v>
      </c>
      <c r="D12" s="181">
        <v>1</v>
      </c>
      <c r="E12" s="26"/>
      <c r="F12" s="26"/>
      <c r="G12" s="6"/>
    </row>
    <row r="13" spans="1:8" ht="21.9" customHeight="1" x14ac:dyDescent="0.25">
      <c r="A13" s="160" t="s">
        <v>139</v>
      </c>
      <c r="B13" s="33" t="s">
        <v>95</v>
      </c>
      <c r="C13" s="32" t="s">
        <v>5</v>
      </c>
      <c r="D13" s="181">
        <v>1</v>
      </c>
      <c r="E13" s="26"/>
      <c r="F13" s="26"/>
      <c r="G13" s="6"/>
    </row>
    <row r="14" spans="1:8" ht="26.4" x14ac:dyDescent="0.25">
      <c r="A14" s="160" t="s">
        <v>288</v>
      </c>
      <c r="B14" s="33" t="s">
        <v>101</v>
      </c>
      <c r="C14" s="32" t="s">
        <v>5</v>
      </c>
      <c r="D14" s="181">
        <v>1</v>
      </c>
      <c r="E14" s="26"/>
      <c r="F14" s="26"/>
      <c r="G14" s="6"/>
    </row>
    <row r="15" spans="1:8" ht="22.95" customHeight="1" x14ac:dyDescent="0.25">
      <c r="A15" s="160" t="s">
        <v>289</v>
      </c>
      <c r="B15" s="33" t="s">
        <v>110</v>
      </c>
      <c r="C15" s="32" t="s">
        <v>5</v>
      </c>
      <c r="D15" s="181">
        <v>1</v>
      </c>
      <c r="E15" s="26"/>
      <c r="F15" s="26"/>
      <c r="G15" s="6" t="s">
        <v>40</v>
      </c>
    </row>
    <row r="16" spans="1:8" ht="21" customHeight="1" x14ac:dyDescent="0.25">
      <c r="A16" s="160" t="s">
        <v>290</v>
      </c>
      <c r="B16" s="33" t="s">
        <v>111</v>
      </c>
      <c r="C16" s="32" t="s">
        <v>5</v>
      </c>
      <c r="D16" s="181">
        <v>1</v>
      </c>
      <c r="E16" s="26"/>
      <c r="F16" s="26"/>
      <c r="G16" s="72" t="s">
        <v>5</v>
      </c>
      <c r="H16" s="9"/>
    </row>
    <row r="17" spans="1:7" ht="21.9" customHeight="1" x14ac:dyDescent="0.25">
      <c r="A17" s="160" t="s">
        <v>986</v>
      </c>
      <c r="B17" s="33" t="s">
        <v>52</v>
      </c>
      <c r="C17" s="32" t="s">
        <v>5</v>
      </c>
      <c r="D17" s="181">
        <v>1</v>
      </c>
      <c r="E17" s="26"/>
      <c r="F17" s="26"/>
      <c r="G17" s="72" t="s">
        <v>5</v>
      </c>
    </row>
    <row r="18" spans="1:7" ht="21.9" customHeight="1" x14ac:dyDescent="0.25">
      <c r="A18" s="163"/>
      <c r="B18" s="58" t="s">
        <v>112</v>
      </c>
      <c r="C18" s="57"/>
      <c r="D18" s="185"/>
      <c r="E18" s="54"/>
      <c r="F18" s="54"/>
      <c r="G18" s="6" t="s">
        <v>59</v>
      </c>
    </row>
    <row r="19" spans="1:7" ht="27" thickBot="1" x14ac:dyDescent="0.3">
      <c r="A19" s="186" t="s">
        <v>987</v>
      </c>
      <c r="B19" s="187" t="s">
        <v>113</v>
      </c>
      <c r="C19" s="188" t="s">
        <v>5</v>
      </c>
      <c r="D19" s="189">
        <v>1</v>
      </c>
      <c r="E19" s="26"/>
      <c r="F19" s="26"/>
      <c r="G19" s="6" t="s">
        <v>39</v>
      </c>
    </row>
    <row r="20" spans="1:7" ht="21.9" customHeight="1" x14ac:dyDescent="0.25">
      <c r="A20" s="32" t="s">
        <v>988</v>
      </c>
      <c r="B20" s="33" t="s">
        <v>114</v>
      </c>
      <c r="C20" s="32" t="s">
        <v>5</v>
      </c>
      <c r="D20" s="77">
        <v>1</v>
      </c>
      <c r="E20" s="26"/>
      <c r="F20" s="26"/>
      <c r="G20" s="6" t="s">
        <v>20</v>
      </c>
    </row>
    <row r="21" spans="1:7" ht="22.95" customHeight="1" x14ac:dyDescent="0.25">
      <c r="A21" s="32" t="s">
        <v>989</v>
      </c>
      <c r="B21" s="33" t="s">
        <v>115</v>
      </c>
      <c r="C21" s="32" t="s">
        <v>5</v>
      </c>
      <c r="D21" s="77">
        <v>1</v>
      </c>
      <c r="E21" s="26"/>
      <c r="F21" s="26"/>
      <c r="G21" s="6" t="s">
        <v>60</v>
      </c>
    </row>
    <row r="22" spans="1:7" ht="18" customHeight="1" x14ac:dyDescent="0.25">
      <c r="A22" s="23"/>
      <c r="B22" s="24" t="s">
        <v>82</v>
      </c>
      <c r="C22" s="39"/>
      <c r="D22" s="39"/>
      <c r="E22" s="41"/>
      <c r="F22" s="26"/>
      <c r="G22" s="6"/>
    </row>
    <row r="23" spans="1:7" ht="15.9" customHeight="1" x14ac:dyDescent="0.25">
      <c r="A23" s="241"/>
      <c r="B23" s="241"/>
      <c r="C23" s="241"/>
      <c r="D23" s="241"/>
      <c r="E23" s="241"/>
      <c r="F23" s="241"/>
      <c r="G23" s="6"/>
    </row>
    <row r="24" spans="1:7" ht="12.9" hidden="1" customHeight="1" x14ac:dyDescent="0.25">
      <c r="A24" s="12" t="str">
        <f>IF(B24="","","SERIES:")</f>
        <v>SERIES:</v>
      </c>
      <c r="B24" s="240" t="s">
        <v>76</v>
      </c>
      <c r="C24" s="240"/>
      <c r="D24" s="240"/>
      <c r="E24" s="240"/>
      <c r="F24" s="240"/>
    </row>
    <row r="25" spans="1:7" ht="12.9" customHeight="1" x14ac:dyDescent="0.25">
      <c r="A25" s="12"/>
      <c r="B25" s="240" t="s">
        <v>105</v>
      </c>
      <c r="C25" s="240"/>
      <c r="D25" s="240"/>
      <c r="E25" s="240"/>
      <c r="F25" s="240"/>
    </row>
    <row r="26" spans="1:7" ht="28.5" customHeight="1" x14ac:dyDescent="0.25">
      <c r="A26" s="66" t="s">
        <v>2</v>
      </c>
      <c r="B26" s="66" t="s">
        <v>11</v>
      </c>
      <c r="C26" s="66" t="s">
        <v>0</v>
      </c>
      <c r="D26" s="66" t="s">
        <v>51</v>
      </c>
      <c r="E26" s="66" t="s">
        <v>24</v>
      </c>
      <c r="F26" s="66" t="s">
        <v>58</v>
      </c>
      <c r="G26" s="7" t="s">
        <v>34</v>
      </c>
    </row>
    <row r="27" spans="1:7" ht="18" customHeight="1" x14ac:dyDescent="0.25">
      <c r="A27" s="23"/>
      <c r="B27" s="24" t="s">
        <v>41</v>
      </c>
      <c r="C27" s="39"/>
      <c r="D27" s="39"/>
      <c r="E27" s="39"/>
      <c r="F27" s="74"/>
    </row>
    <row r="28" spans="1:7" ht="21.9" customHeight="1" x14ac:dyDescent="0.25">
      <c r="A28" s="32" t="s">
        <v>990</v>
      </c>
      <c r="B28" s="33" t="s">
        <v>116</v>
      </c>
      <c r="C28" s="32" t="s">
        <v>5</v>
      </c>
      <c r="D28" s="77">
        <v>1</v>
      </c>
      <c r="E28" s="78"/>
      <c r="F28" s="74"/>
      <c r="G28" s="6" t="s">
        <v>25</v>
      </c>
    </row>
    <row r="29" spans="1:7" ht="21.9" customHeight="1" x14ac:dyDescent="0.25">
      <c r="A29" s="32" t="s">
        <v>991</v>
      </c>
      <c r="B29" s="33" t="s">
        <v>117</v>
      </c>
      <c r="C29" s="32" t="s">
        <v>5</v>
      </c>
      <c r="D29" s="77">
        <v>1</v>
      </c>
      <c r="E29" s="78"/>
      <c r="F29" s="74"/>
      <c r="G29" s="6" t="s">
        <v>38</v>
      </c>
    </row>
    <row r="30" spans="1:7" ht="21.9" customHeight="1" x14ac:dyDescent="0.25">
      <c r="A30" s="32" t="s">
        <v>992</v>
      </c>
      <c r="B30" s="33" t="s">
        <v>52</v>
      </c>
      <c r="C30" s="32" t="s">
        <v>5</v>
      </c>
      <c r="D30" s="77">
        <v>1</v>
      </c>
      <c r="E30" s="78"/>
      <c r="F30" s="74"/>
      <c r="G30" s="6" t="s">
        <v>42</v>
      </c>
    </row>
    <row r="31" spans="1:7" ht="21.45" customHeight="1" x14ac:dyDescent="0.25">
      <c r="A31" s="32"/>
      <c r="B31" s="33"/>
      <c r="C31" s="32"/>
      <c r="D31" s="77"/>
      <c r="E31" s="79"/>
      <c r="F31" s="74"/>
      <c r="G31" s="6"/>
    </row>
    <row r="32" spans="1:7" ht="21.9" customHeight="1" x14ac:dyDescent="0.25">
      <c r="A32" s="57" t="s">
        <v>99</v>
      </c>
      <c r="B32" s="58" t="s">
        <v>44</v>
      </c>
      <c r="C32" s="62" t="s">
        <v>1</v>
      </c>
      <c r="D32" s="84"/>
      <c r="E32" s="85"/>
      <c r="F32" s="87"/>
      <c r="G32" s="6"/>
    </row>
    <row r="33" spans="1:8" ht="33.15" customHeight="1" x14ac:dyDescent="0.25">
      <c r="A33" s="57"/>
      <c r="B33" s="109" t="s">
        <v>45</v>
      </c>
      <c r="C33" s="57" t="s">
        <v>1</v>
      </c>
      <c r="D33" s="80"/>
      <c r="E33" s="87"/>
      <c r="F33" s="87"/>
      <c r="G33" s="6"/>
    </row>
    <row r="34" spans="1:8" ht="21.9" customHeight="1" x14ac:dyDescent="0.25">
      <c r="A34" s="62"/>
      <c r="B34" s="88" t="s">
        <v>100</v>
      </c>
      <c r="C34" s="81" t="s">
        <v>1</v>
      </c>
      <c r="D34" s="82"/>
      <c r="E34" s="89"/>
      <c r="F34" s="87"/>
      <c r="G34" s="6" t="s">
        <v>19</v>
      </c>
    </row>
    <row r="35" spans="1:8" ht="21.9" customHeight="1" x14ac:dyDescent="0.25">
      <c r="A35" s="32" t="s">
        <v>151</v>
      </c>
      <c r="B35" s="33" t="s">
        <v>118</v>
      </c>
      <c r="C35" s="32" t="s">
        <v>119</v>
      </c>
      <c r="D35" s="77">
        <v>11</v>
      </c>
      <c r="E35" s="78"/>
      <c r="F35" s="74"/>
      <c r="G35" s="6" t="s">
        <v>31</v>
      </c>
    </row>
    <row r="36" spans="1:8" ht="33.15" customHeight="1" x14ac:dyDescent="0.25">
      <c r="A36" s="57"/>
      <c r="B36" s="88" t="s">
        <v>80</v>
      </c>
      <c r="C36" s="81" t="s">
        <v>1</v>
      </c>
      <c r="D36" s="82"/>
      <c r="E36" s="89"/>
      <c r="F36" s="87"/>
      <c r="G36" s="6" t="s">
        <v>61</v>
      </c>
    </row>
    <row r="37" spans="1:8" ht="33.15" customHeight="1" x14ac:dyDescent="0.25">
      <c r="A37" s="32" t="s">
        <v>152</v>
      </c>
      <c r="B37" s="33" t="s">
        <v>81</v>
      </c>
      <c r="C37" s="32" t="s">
        <v>119</v>
      </c>
      <c r="D37" s="77">
        <v>11</v>
      </c>
      <c r="E37" s="78"/>
      <c r="F37" s="74"/>
      <c r="G37" s="6" t="s">
        <v>21</v>
      </c>
    </row>
    <row r="38" spans="1:8" ht="21.9" customHeight="1" x14ac:dyDescent="0.25">
      <c r="A38" s="32" t="s">
        <v>153</v>
      </c>
      <c r="B38" s="33" t="s">
        <v>6</v>
      </c>
      <c r="C38" s="32" t="s">
        <v>119</v>
      </c>
      <c r="D38" s="77">
        <v>11</v>
      </c>
      <c r="E38" s="79"/>
      <c r="F38" s="74"/>
      <c r="G38" s="6" t="s">
        <v>43</v>
      </c>
    </row>
    <row r="39" spans="1:8" ht="33.15" customHeight="1" x14ac:dyDescent="0.25">
      <c r="A39" s="32" t="s">
        <v>154</v>
      </c>
      <c r="B39" s="33" t="s">
        <v>95</v>
      </c>
      <c r="C39" s="32" t="s">
        <v>119</v>
      </c>
      <c r="D39" s="77">
        <v>11</v>
      </c>
      <c r="E39" s="79"/>
      <c r="F39" s="74"/>
      <c r="G39" s="6" t="s">
        <v>46</v>
      </c>
    </row>
    <row r="40" spans="1:8" ht="26.4" x14ac:dyDescent="0.25">
      <c r="A40" s="32" t="s">
        <v>155</v>
      </c>
      <c r="B40" s="33" t="s">
        <v>101</v>
      </c>
      <c r="C40" s="32" t="s">
        <v>119</v>
      </c>
      <c r="D40" s="77">
        <v>11</v>
      </c>
      <c r="E40" s="78"/>
      <c r="F40" s="74"/>
      <c r="G40" s="6" t="s">
        <v>12</v>
      </c>
    </row>
    <row r="41" spans="1:8" ht="21.9" customHeight="1" x14ac:dyDescent="0.25">
      <c r="A41" s="32" t="s">
        <v>156</v>
      </c>
      <c r="B41" s="33" t="s">
        <v>37</v>
      </c>
      <c r="C41" s="32" t="s">
        <v>119</v>
      </c>
      <c r="D41" s="77">
        <v>11</v>
      </c>
      <c r="E41" s="78"/>
      <c r="F41" s="74"/>
      <c r="G41" s="6" t="s">
        <v>36</v>
      </c>
    </row>
    <row r="42" spans="1:8" ht="21.9" customHeight="1" x14ac:dyDescent="0.25">
      <c r="A42" s="32" t="s">
        <v>157</v>
      </c>
      <c r="B42" s="33" t="s">
        <v>90</v>
      </c>
      <c r="C42" s="32" t="s">
        <v>119</v>
      </c>
      <c r="D42" s="77">
        <v>11</v>
      </c>
      <c r="E42" s="78"/>
      <c r="F42" s="74"/>
      <c r="G42" s="6" t="s">
        <v>96</v>
      </c>
    </row>
    <row r="43" spans="1:8" ht="27.6" customHeight="1" x14ac:dyDescent="0.25">
      <c r="A43" s="32" t="s">
        <v>158</v>
      </c>
      <c r="B43" s="33" t="s">
        <v>52</v>
      </c>
      <c r="C43" s="32" t="s">
        <v>119</v>
      </c>
      <c r="D43" s="77">
        <v>11</v>
      </c>
      <c r="E43" s="78"/>
      <c r="F43" s="74"/>
      <c r="G43" s="6" t="s">
        <v>83</v>
      </c>
    </row>
    <row r="44" spans="1:8" ht="22.2" customHeight="1" x14ac:dyDescent="0.25">
      <c r="A44" s="57"/>
      <c r="B44" s="58" t="s">
        <v>120</v>
      </c>
      <c r="C44" s="57"/>
      <c r="D44" s="86"/>
      <c r="E44" s="90"/>
      <c r="F44" s="87"/>
      <c r="G44" s="6" t="s">
        <v>62</v>
      </c>
    </row>
    <row r="45" spans="1:8" ht="35.4" customHeight="1" x14ac:dyDescent="0.25">
      <c r="A45" s="32" t="s">
        <v>993</v>
      </c>
      <c r="B45" s="33" t="s">
        <v>53</v>
      </c>
      <c r="C45" s="32" t="s">
        <v>119</v>
      </c>
      <c r="D45" s="77">
        <v>11</v>
      </c>
      <c r="E45" s="78"/>
      <c r="F45" s="74"/>
      <c r="G45" s="6" t="s">
        <v>32</v>
      </c>
    </row>
    <row r="46" spans="1:8" s="5" customFormat="1" ht="41.4" customHeight="1" x14ac:dyDescent="0.25">
      <c r="A46" s="62"/>
      <c r="B46" s="58" t="s">
        <v>13</v>
      </c>
      <c r="C46" s="62"/>
      <c r="D46" s="91"/>
      <c r="E46" s="92"/>
      <c r="F46" s="85"/>
      <c r="G46" s="7" t="s">
        <v>63</v>
      </c>
      <c r="H46" s="7"/>
    </row>
    <row r="47" spans="1:8" ht="40.200000000000003" customHeight="1" x14ac:dyDescent="0.25">
      <c r="A47" s="32" t="s">
        <v>513</v>
      </c>
      <c r="B47" s="33" t="s">
        <v>121</v>
      </c>
      <c r="C47" s="32" t="s">
        <v>119</v>
      </c>
      <c r="D47" s="77">
        <v>11</v>
      </c>
      <c r="E47" s="78"/>
      <c r="F47" s="74"/>
      <c r="G47" s="6" t="s">
        <v>84</v>
      </c>
    </row>
    <row r="48" spans="1:8" ht="33.6" customHeight="1" x14ac:dyDescent="0.25">
      <c r="A48" s="32" t="s">
        <v>994</v>
      </c>
      <c r="B48" s="33" t="s">
        <v>122</v>
      </c>
      <c r="C48" s="32" t="s">
        <v>119</v>
      </c>
      <c r="D48" s="77">
        <v>11</v>
      </c>
      <c r="E48" s="78"/>
      <c r="F48" s="74"/>
      <c r="G48" s="6" t="s">
        <v>50</v>
      </c>
    </row>
    <row r="49" spans="1:7" ht="29.4" customHeight="1" x14ac:dyDescent="0.25">
      <c r="A49" s="23"/>
      <c r="B49" s="24" t="s">
        <v>123</v>
      </c>
      <c r="C49" s="39"/>
      <c r="D49" s="39"/>
      <c r="E49" s="39"/>
      <c r="F49" s="78">
        <f>SUM(F27:F48)</f>
        <v>0</v>
      </c>
      <c r="G49" s="6"/>
    </row>
    <row r="50" spans="1:7" ht="15.9" customHeight="1" x14ac:dyDescent="0.25">
      <c r="A50" s="241"/>
      <c r="B50" s="241"/>
      <c r="C50" s="241"/>
      <c r="D50" s="241"/>
      <c r="E50" s="241"/>
      <c r="F50" s="241"/>
      <c r="G50" s="6"/>
    </row>
  </sheetData>
  <mergeCells count="5">
    <mergeCell ref="B25:F25"/>
    <mergeCell ref="A50:F50"/>
    <mergeCell ref="B1:F1"/>
    <mergeCell ref="A23:F23"/>
    <mergeCell ref="B24:F24"/>
  </mergeCells>
  <phoneticPr fontId="15" type="noConversion"/>
  <pageMargins left="0.59055118110236215" right="0.23622047244094485" top="0.4724409448818897" bottom="0.24015748031496059" header="0.31496062992125989" footer="0.31496062992125989"/>
  <pageSetup paperSize="9" scale="81" fitToHeight="0" orientation="portrait" r:id="rId1"/>
  <rowBreaks count="1" manualBreakCount="1">
    <brk id="22" max="6"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2671C-4383-4F3D-BBD6-AEF18A206FB8}">
  <sheetPr>
    <pageSetUpPr fitToPage="1"/>
  </sheetPr>
  <dimension ref="A1:F2126"/>
  <sheetViews>
    <sheetView view="pageBreakPreview" topLeftCell="A1088" zoomScale="120" zoomScaleNormal="100" zoomScaleSheetLayoutView="120" zoomScalePageLayoutView="80" workbookViewId="0">
      <selection activeCell="B459" sqref="B459"/>
    </sheetView>
  </sheetViews>
  <sheetFormatPr defaultColWidth="0.6640625" defaultRowHeight="13.2" x14ac:dyDescent="0.25"/>
  <cols>
    <col min="1" max="1" width="10.6640625" style="9" customWidth="1"/>
    <col min="2" max="2" width="49.6640625" style="18" customWidth="1"/>
    <col min="3" max="3" width="10.6640625" style="9" customWidth="1"/>
    <col min="4" max="4" width="14.33203125" style="9" customWidth="1"/>
    <col min="5" max="5" width="16.6640625" style="19" customWidth="1"/>
    <col min="6" max="6" width="28.5546875" style="20" customWidth="1"/>
    <col min="7" max="7" width="32.6640625" style="8" customWidth="1"/>
    <col min="8" max="16384" width="0.6640625" style="8"/>
  </cols>
  <sheetData>
    <row r="1" spans="1:6" ht="26.4" x14ac:dyDescent="0.25">
      <c r="A1" s="154" t="s">
        <v>2</v>
      </c>
      <c r="B1" s="155" t="s">
        <v>11</v>
      </c>
      <c r="C1" s="155" t="s">
        <v>0</v>
      </c>
      <c r="D1" s="156" t="s">
        <v>51</v>
      </c>
      <c r="E1" s="66" t="s">
        <v>24</v>
      </c>
      <c r="F1" s="66" t="s">
        <v>58</v>
      </c>
    </row>
    <row r="2" spans="1:6" ht="18.600000000000001" customHeight="1" x14ac:dyDescent="0.25">
      <c r="A2" s="143" t="s">
        <v>1</v>
      </c>
      <c r="B2" s="29" t="s">
        <v>643</v>
      </c>
      <c r="C2" s="28" t="s">
        <v>1</v>
      </c>
      <c r="D2" s="157"/>
      <c r="E2" s="31"/>
      <c r="F2" s="15"/>
    </row>
    <row r="3" spans="1:6" ht="18" customHeight="1" x14ac:dyDescent="0.25">
      <c r="A3" s="158" t="s">
        <v>124</v>
      </c>
      <c r="B3" s="58" t="s">
        <v>125</v>
      </c>
      <c r="C3" s="62" t="s">
        <v>1</v>
      </c>
      <c r="D3" s="159"/>
      <c r="E3" s="64"/>
      <c r="F3" s="65"/>
    </row>
    <row r="4" spans="1:6" ht="34.200000000000003" customHeight="1" x14ac:dyDescent="0.25">
      <c r="A4" s="160" t="s">
        <v>128</v>
      </c>
      <c r="B4" s="33" t="s">
        <v>126</v>
      </c>
      <c r="C4" s="32" t="s">
        <v>5</v>
      </c>
      <c r="D4" s="161">
        <v>1</v>
      </c>
      <c r="E4" s="25"/>
      <c r="F4" s="26"/>
    </row>
    <row r="5" spans="1:6" ht="36.6" customHeight="1" x14ac:dyDescent="0.25">
      <c r="A5" s="160" t="s">
        <v>137</v>
      </c>
      <c r="B5" s="33" t="s">
        <v>127</v>
      </c>
      <c r="C5" s="32" t="s">
        <v>129</v>
      </c>
      <c r="D5" s="162">
        <v>31250</v>
      </c>
      <c r="E5" s="35"/>
      <c r="F5" s="26"/>
    </row>
    <row r="6" spans="1:6" ht="18.600000000000001" customHeight="1" x14ac:dyDescent="0.25">
      <c r="A6" s="163"/>
      <c r="B6" s="58" t="s">
        <v>130</v>
      </c>
      <c r="C6" s="57"/>
      <c r="D6" s="164"/>
      <c r="E6" s="53"/>
      <c r="F6" s="54"/>
    </row>
    <row r="7" spans="1:6" ht="18.600000000000001" customHeight="1" x14ac:dyDescent="0.25">
      <c r="A7" s="163"/>
      <c r="B7" s="58" t="s">
        <v>131</v>
      </c>
      <c r="C7" s="57" t="s">
        <v>1</v>
      </c>
      <c r="D7" s="165"/>
      <c r="E7" s="60"/>
      <c r="F7" s="54"/>
    </row>
    <row r="8" spans="1:6" ht="47.4" customHeight="1" x14ac:dyDescent="0.25">
      <c r="A8" s="160" t="s">
        <v>138</v>
      </c>
      <c r="B8" s="33" t="s">
        <v>132</v>
      </c>
      <c r="C8" s="32" t="s">
        <v>129</v>
      </c>
      <c r="D8" s="162">
        <v>2500</v>
      </c>
      <c r="E8" s="35"/>
      <c r="F8" s="26"/>
    </row>
    <row r="9" spans="1:6" ht="19.2" customHeight="1" x14ac:dyDescent="0.25">
      <c r="A9" s="163"/>
      <c r="B9" s="58" t="s">
        <v>134</v>
      </c>
      <c r="C9" s="57"/>
      <c r="D9" s="164"/>
      <c r="E9" s="53"/>
      <c r="F9" s="54"/>
    </row>
    <row r="10" spans="1:6" ht="33.6" customHeight="1" x14ac:dyDescent="0.25">
      <c r="A10" s="160" t="s">
        <v>139</v>
      </c>
      <c r="B10" s="33" t="s">
        <v>135</v>
      </c>
      <c r="C10" s="32" t="s">
        <v>278</v>
      </c>
      <c r="D10" s="162">
        <v>53</v>
      </c>
      <c r="E10" s="35"/>
      <c r="F10" s="26"/>
    </row>
    <row r="11" spans="1:6" ht="26.4" x14ac:dyDescent="0.25">
      <c r="A11" s="163"/>
      <c r="B11" s="58" t="s">
        <v>140</v>
      </c>
      <c r="C11" s="57"/>
      <c r="D11" s="165"/>
      <c r="E11" s="60"/>
      <c r="F11" s="54"/>
    </row>
    <row r="12" spans="1:6" ht="72.599999999999994" customHeight="1" x14ac:dyDescent="0.25">
      <c r="A12" s="160"/>
      <c r="B12" s="33" t="s">
        <v>279</v>
      </c>
      <c r="C12" s="32"/>
      <c r="D12" s="162"/>
      <c r="E12" s="35"/>
      <c r="F12" s="26"/>
    </row>
    <row r="13" spans="1:6" ht="52.8" x14ac:dyDescent="0.25">
      <c r="A13" s="190"/>
      <c r="B13" s="56" t="s">
        <v>644</v>
      </c>
      <c r="C13" s="112"/>
      <c r="D13" s="191"/>
      <c r="E13" s="53"/>
      <c r="F13" s="54"/>
    </row>
    <row r="14" spans="1:6" ht="30.6" customHeight="1" x14ac:dyDescent="0.25">
      <c r="A14" s="192">
        <v>2.1</v>
      </c>
      <c r="B14" s="37" t="s">
        <v>143</v>
      </c>
      <c r="C14" s="110" t="s">
        <v>86</v>
      </c>
      <c r="D14" s="193">
        <v>1</v>
      </c>
      <c r="E14" s="35"/>
      <c r="F14" s="26"/>
    </row>
    <row r="15" spans="1:6" ht="60.6" customHeight="1" x14ac:dyDescent="0.25">
      <c r="A15" s="192">
        <v>2.2000000000000002</v>
      </c>
      <c r="B15" s="37" t="s">
        <v>206</v>
      </c>
      <c r="C15" s="110" t="s">
        <v>86</v>
      </c>
      <c r="D15" s="193">
        <v>1</v>
      </c>
      <c r="E15" s="35"/>
      <c r="F15" s="26"/>
    </row>
    <row r="16" spans="1:6" ht="46.95" customHeight="1" x14ac:dyDescent="0.25">
      <c r="A16" s="192">
        <v>2.2999999999999998</v>
      </c>
      <c r="B16" s="37" t="s">
        <v>146</v>
      </c>
      <c r="C16" s="110" t="s">
        <v>14</v>
      </c>
      <c r="D16" s="193">
        <v>8</v>
      </c>
      <c r="E16" s="35"/>
      <c r="F16" s="26"/>
    </row>
    <row r="17" spans="1:6" ht="85.2" customHeight="1" x14ac:dyDescent="0.25">
      <c r="A17" s="192">
        <v>2.4</v>
      </c>
      <c r="B17" s="37" t="s">
        <v>514</v>
      </c>
      <c r="C17" s="110" t="s">
        <v>86</v>
      </c>
      <c r="D17" s="193">
        <v>1</v>
      </c>
      <c r="E17" s="35"/>
      <c r="F17" s="26"/>
    </row>
    <row r="18" spans="1:6" ht="22.2" customHeight="1" x14ac:dyDescent="0.25">
      <c r="A18" s="194"/>
      <c r="B18" s="24" t="s">
        <v>82</v>
      </c>
      <c r="C18" s="23"/>
      <c r="D18" s="195"/>
      <c r="E18" s="25"/>
      <c r="F18" s="26"/>
    </row>
    <row r="19" spans="1:6" ht="13.8" thickBot="1" x14ac:dyDescent="0.3">
      <c r="A19" s="302" t="s">
        <v>22</v>
      </c>
      <c r="B19" s="303"/>
      <c r="C19" s="303"/>
      <c r="D19" s="304"/>
      <c r="E19" s="241"/>
      <c r="F19" s="241"/>
    </row>
    <row r="20" spans="1:6" ht="26.4" x14ac:dyDescent="0.25">
      <c r="A20" s="66" t="s">
        <v>2</v>
      </c>
      <c r="B20" s="66" t="s">
        <v>11</v>
      </c>
      <c r="C20" s="66" t="s">
        <v>0</v>
      </c>
      <c r="D20" s="66" t="s">
        <v>51</v>
      </c>
      <c r="E20" s="67" t="s">
        <v>24</v>
      </c>
      <c r="F20" s="67" t="s">
        <v>58</v>
      </c>
    </row>
    <row r="21" spans="1:6" ht="25.2" customHeight="1" x14ac:dyDescent="0.25">
      <c r="A21" s="23"/>
      <c r="B21" s="24" t="s">
        <v>41</v>
      </c>
      <c r="C21" s="23"/>
      <c r="D21" s="23"/>
      <c r="E21" s="25"/>
      <c r="F21" s="26"/>
    </row>
    <row r="22" spans="1:6" ht="52.8" x14ac:dyDescent="0.25">
      <c r="A22" s="55"/>
      <c r="B22" s="56" t="s">
        <v>645</v>
      </c>
      <c r="C22" s="112"/>
      <c r="D22" s="112"/>
      <c r="E22" s="53"/>
      <c r="F22" s="54"/>
    </row>
    <row r="23" spans="1:6" ht="25.95" customHeight="1" x14ac:dyDescent="0.25">
      <c r="A23" s="36">
        <f>A14+1</f>
        <v>3.1</v>
      </c>
      <c r="B23" s="37" t="s">
        <v>143</v>
      </c>
      <c r="C23" s="110" t="s">
        <v>86</v>
      </c>
      <c r="D23" s="110">
        <v>1</v>
      </c>
      <c r="E23" s="35"/>
      <c r="F23" s="26"/>
    </row>
    <row r="24" spans="1:6" ht="63.6" customHeight="1" x14ac:dyDescent="0.25">
      <c r="A24" s="36">
        <f>A23+0.1</f>
        <v>3.2</v>
      </c>
      <c r="B24" s="37" t="s">
        <v>206</v>
      </c>
      <c r="C24" s="110" t="s">
        <v>86</v>
      </c>
      <c r="D24" s="110">
        <v>1</v>
      </c>
      <c r="E24" s="25"/>
      <c r="F24" s="26"/>
    </row>
    <row r="25" spans="1:6" ht="46.95" customHeight="1" x14ac:dyDescent="0.25">
      <c r="A25" s="36">
        <f>A24+0.1</f>
        <v>3.3000000000000003</v>
      </c>
      <c r="B25" s="37" t="s">
        <v>146</v>
      </c>
      <c r="C25" s="110" t="s">
        <v>14</v>
      </c>
      <c r="D25" s="110">
        <v>8</v>
      </c>
      <c r="E25" s="35"/>
      <c r="F25" s="26"/>
    </row>
    <row r="26" spans="1:6" ht="86.4" customHeight="1" x14ac:dyDescent="0.25">
      <c r="A26" s="36">
        <f>A25+0.1</f>
        <v>3.4000000000000004</v>
      </c>
      <c r="B26" s="37" t="s">
        <v>514</v>
      </c>
      <c r="C26" s="110" t="s">
        <v>86</v>
      </c>
      <c r="D26" s="110">
        <v>1</v>
      </c>
      <c r="E26" s="25"/>
      <c r="F26" s="26"/>
    </row>
    <row r="27" spans="1:6" ht="39.6" x14ac:dyDescent="0.25">
      <c r="A27" s="55"/>
      <c r="B27" s="56" t="s">
        <v>646</v>
      </c>
      <c r="C27" s="112"/>
      <c r="D27" s="112"/>
      <c r="E27" s="64"/>
      <c r="F27" s="65"/>
    </row>
    <row r="28" spans="1:6" ht="95.4" customHeight="1" x14ac:dyDescent="0.25">
      <c r="A28" s="36">
        <f>A23+1</f>
        <v>4.0999999999999996</v>
      </c>
      <c r="B28" s="37" t="s">
        <v>514</v>
      </c>
      <c r="C28" s="110" t="s">
        <v>86</v>
      </c>
      <c r="D28" s="110">
        <v>1</v>
      </c>
      <c r="E28" s="35"/>
      <c r="F28" s="26"/>
    </row>
    <row r="29" spans="1:6" ht="39.6" x14ac:dyDescent="0.25">
      <c r="A29" s="55"/>
      <c r="B29" s="56" t="s">
        <v>647</v>
      </c>
      <c r="C29" s="112"/>
      <c r="D29" s="112"/>
      <c r="E29" s="64"/>
      <c r="F29" s="54"/>
    </row>
    <row r="30" spans="1:6" ht="85.2" customHeight="1" x14ac:dyDescent="0.25">
      <c r="A30" s="36">
        <f>A28+1</f>
        <v>5.0999999999999996</v>
      </c>
      <c r="B30" s="37" t="s">
        <v>514</v>
      </c>
      <c r="C30" s="110" t="s">
        <v>86</v>
      </c>
      <c r="D30" s="110">
        <v>1</v>
      </c>
      <c r="E30" s="25"/>
      <c r="F30" s="26"/>
    </row>
    <row r="31" spans="1:6" ht="39.6" x14ac:dyDescent="0.25">
      <c r="A31" s="55"/>
      <c r="B31" s="56" t="s">
        <v>648</v>
      </c>
      <c r="C31" s="112"/>
      <c r="D31" s="112"/>
      <c r="E31" s="53"/>
      <c r="F31" s="54"/>
    </row>
    <row r="32" spans="1:6" ht="88.2" customHeight="1" x14ac:dyDescent="0.25">
      <c r="A32" s="36">
        <f>A30+1</f>
        <v>6.1</v>
      </c>
      <c r="B32" s="37" t="s">
        <v>514</v>
      </c>
      <c r="C32" s="110" t="s">
        <v>86</v>
      </c>
      <c r="D32" s="110">
        <v>1</v>
      </c>
      <c r="E32" s="25"/>
      <c r="F32" s="26"/>
    </row>
    <row r="33" spans="1:6" ht="43.95" customHeight="1" x14ac:dyDescent="0.25">
      <c r="A33" s="55"/>
      <c r="B33" s="56" t="s">
        <v>649</v>
      </c>
      <c r="C33" s="112"/>
      <c r="D33" s="112"/>
      <c r="E33" s="53"/>
      <c r="F33" s="54"/>
    </row>
    <row r="34" spans="1:6" ht="83.4" customHeight="1" x14ac:dyDescent="0.25">
      <c r="A34" s="36">
        <f>A32+1</f>
        <v>7.1</v>
      </c>
      <c r="B34" s="37" t="s">
        <v>514</v>
      </c>
      <c r="C34" s="110" t="s">
        <v>86</v>
      </c>
      <c r="D34" s="110">
        <v>1</v>
      </c>
      <c r="E34" s="35"/>
      <c r="F34" s="26"/>
    </row>
    <row r="35" spans="1:6" ht="23.4" customHeight="1" x14ac:dyDescent="0.25">
      <c r="A35" s="23"/>
      <c r="B35" s="24" t="s">
        <v>82</v>
      </c>
      <c r="C35" s="23"/>
      <c r="D35" s="23"/>
      <c r="E35" s="25"/>
      <c r="F35" s="26"/>
    </row>
    <row r="36" spans="1:6" x14ac:dyDescent="0.25">
      <c r="A36" s="241" t="s">
        <v>47</v>
      </c>
      <c r="B36" s="241"/>
      <c r="C36" s="241"/>
      <c r="D36" s="241"/>
      <c r="E36" s="241"/>
      <c r="F36" s="241"/>
    </row>
    <row r="37" spans="1:6" x14ac:dyDescent="0.25">
      <c r="A37" s="12"/>
      <c r="B37" s="240" t="s">
        <v>76</v>
      </c>
      <c r="C37" s="240"/>
      <c r="D37" s="240"/>
      <c r="E37" s="240"/>
      <c r="F37" s="240"/>
    </row>
    <row r="38" spans="1:6" ht="26.4" x14ac:dyDescent="0.25">
      <c r="A38" s="66" t="s">
        <v>2</v>
      </c>
      <c r="B38" s="66" t="s">
        <v>11</v>
      </c>
      <c r="C38" s="66" t="s">
        <v>0</v>
      </c>
      <c r="D38" s="66" t="s">
        <v>51</v>
      </c>
      <c r="E38" s="67" t="s">
        <v>24</v>
      </c>
      <c r="F38" s="67" t="s">
        <v>58</v>
      </c>
    </row>
    <row r="39" spans="1:6" ht="23.4" customHeight="1" x14ac:dyDescent="0.25">
      <c r="A39" s="23"/>
      <c r="B39" s="24" t="s">
        <v>41</v>
      </c>
      <c r="C39" s="23"/>
      <c r="D39" s="23"/>
      <c r="E39" s="25"/>
      <c r="F39" s="26"/>
    </row>
    <row r="40" spans="1:6" ht="16.2" customHeight="1" x14ac:dyDescent="0.25">
      <c r="A40" s="52"/>
      <c r="B40" s="113" t="s">
        <v>650</v>
      </c>
      <c r="C40" s="52"/>
      <c r="D40" s="52"/>
      <c r="E40" s="53"/>
      <c r="F40" s="54"/>
    </row>
    <row r="41" spans="1:6" ht="24" customHeight="1" x14ac:dyDescent="0.25">
      <c r="A41" s="52">
        <v>8</v>
      </c>
      <c r="B41" s="113" t="s">
        <v>651</v>
      </c>
      <c r="C41" s="52"/>
      <c r="D41" s="52"/>
      <c r="E41" s="53"/>
      <c r="F41" s="54"/>
    </row>
    <row r="42" spans="1:6" ht="28.2" customHeight="1" x14ac:dyDescent="0.25">
      <c r="A42" s="23">
        <v>8.1</v>
      </c>
      <c r="B42" s="111" t="s">
        <v>350</v>
      </c>
      <c r="C42" s="110" t="s">
        <v>86</v>
      </c>
      <c r="D42" s="110">
        <v>1</v>
      </c>
      <c r="E42" s="25"/>
      <c r="F42" s="26"/>
    </row>
    <row r="43" spans="1:6" ht="47.4" customHeight="1" x14ac:dyDescent="0.25">
      <c r="A43" s="23">
        <f>A42+0.1</f>
        <v>8.1999999999999993</v>
      </c>
      <c r="B43" s="111" t="s">
        <v>388</v>
      </c>
      <c r="C43" s="110" t="s">
        <v>86</v>
      </c>
      <c r="D43" s="110">
        <v>1</v>
      </c>
      <c r="E43" s="35"/>
      <c r="F43" s="26"/>
    </row>
    <row r="44" spans="1:6" ht="45.6" customHeight="1" x14ac:dyDescent="0.25">
      <c r="A44" s="23">
        <f>A43+0.1</f>
        <v>8.2999999999999989</v>
      </c>
      <c r="B44" s="111" t="s">
        <v>147</v>
      </c>
      <c r="C44" s="110" t="s">
        <v>86</v>
      </c>
      <c r="D44" s="110">
        <v>1</v>
      </c>
      <c r="E44" s="25"/>
      <c r="F44" s="26"/>
    </row>
    <row r="45" spans="1:6" ht="34.200000000000003" customHeight="1" x14ac:dyDescent="0.25">
      <c r="A45" s="23">
        <f>A44+0.1</f>
        <v>8.3999999999999986</v>
      </c>
      <c r="B45" s="111" t="s">
        <v>148</v>
      </c>
      <c r="C45" s="110" t="s">
        <v>86</v>
      </c>
      <c r="D45" s="110">
        <v>1</v>
      </c>
      <c r="E45" s="25"/>
      <c r="F45" s="41"/>
    </row>
    <row r="46" spans="1:6" ht="33" customHeight="1" x14ac:dyDescent="0.25">
      <c r="A46" s="23">
        <f>A45+0.1</f>
        <v>8.4999999999999982</v>
      </c>
      <c r="B46" s="111" t="s">
        <v>149</v>
      </c>
      <c r="C46" s="110" t="s">
        <v>86</v>
      </c>
      <c r="D46" s="110">
        <v>1</v>
      </c>
      <c r="E46" s="35"/>
      <c r="F46" s="26"/>
    </row>
    <row r="47" spans="1:6" ht="27.6" customHeight="1" x14ac:dyDescent="0.25">
      <c r="A47" s="23">
        <f>A46+0.1</f>
        <v>8.5999999999999979</v>
      </c>
      <c r="B47" s="111" t="s">
        <v>150</v>
      </c>
      <c r="C47" s="110" t="s">
        <v>86</v>
      </c>
      <c r="D47" s="110">
        <v>1</v>
      </c>
      <c r="E47" s="25"/>
      <c r="F47" s="26"/>
    </row>
    <row r="48" spans="1:6" ht="21.6" customHeight="1" x14ac:dyDescent="0.25">
      <c r="A48" s="50">
        <v>9</v>
      </c>
      <c r="B48" s="113" t="s">
        <v>652</v>
      </c>
      <c r="C48" s="52"/>
      <c r="D48" s="52"/>
      <c r="E48" s="53"/>
      <c r="F48" s="54"/>
    </row>
    <row r="49" spans="1:6" ht="25.2" customHeight="1" x14ac:dyDescent="0.25">
      <c r="A49" s="23">
        <v>9.1</v>
      </c>
      <c r="B49" s="111" t="s">
        <v>350</v>
      </c>
      <c r="C49" s="23" t="s">
        <v>86</v>
      </c>
      <c r="D49" s="23">
        <v>1</v>
      </c>
      <c r="E49" s="25"/>
      <c r="F49" s="26"/>
    </row>
    <row r="50" spans="1:6" ht="52.2" customHeight="1" x14ac:dyDescent="0.25">
      <c r="A50" s="23">
        <f>A49+0.1</f>
        <v>9.1999999999999993</v>
      </c>
      <c r="B50" s="111" t="s">
        <v>653</v>
      </c>
      <c r="C50" s="23" t="s">
        <v>86</v>
      </c>
      <c r="D50" s="23">
        <v>1</v>
      </c>
      <c r="E50" s="35"/>
      <c r="F50" s="26"/>
    </row>
    <row r="51" spans="1:6" ht="46.2" customHeight="1" x14ac:dyDescent="0.25">
      <c r="A51" s="23">
        <f>A50+0.1</f>
        <v>9.2999999999999989</v>
      </c>
      <c r="B51" s="111" t="s">
        <v>147</v>
      </c>
      <c r="C51" s="23" t="s">
        <v>86</v>
      </c>
      <c r="D51" s="23">
        <v>1</v>
      </c>
      <c r="E51" s="35"/>
      <c r="F51" s="26"/>
    </row>
    <row r="52" spans="1:6" ht="34.950000000000003" customHeight="1" x14ac:dyDescent="0.25">
      <c r="A52" s="23">
        <f>A51+0.1</f>
        <v>9.3999999999999986</v>
      </c>
      <c r="B52" s="111" t="s">
        <v>148</v>
      </c>
      <c r="C52" s="23" t="s">
        <v>86</v>
      </c>
      <c r="D52" s="23">
        <v>1</v>
      </c>
      <c r="E52" s="35"/>
      <c r="F52" s="26"/>
    </row>
    <row r="53" spans="1:6" ht="29.4" customHeight="1" x14ac:dyDescent="0.25">
      <c r="A53" s="23">
        <f>A52+0.1</f>
        <v>9.4999999999999982</v>
      </c>
      <c r="B53" s="111" t="s">
        <v>149</v>
      </c>
      <c r="C53" s="23" t="s">
        <v>86</v>
      </c>
      <c r="D53" s="23">
        <v>1</v>
      </c>
      <c r="E53" s="35"/>
      <c r="F53" s="26"/>
    </row>
    <row r="54" spans="1:6" ht="27.6" customHeight="1" x14ac:dyDescent="0.25">
      <c r="A54" s="23">
        <f>A53+0.1</f>
        <v>9.5999999999999979</v>
      </c>
      <c r="B54" s="111" t="s">
        <v>150</v>
      </c>
      <c r="C54" s="23" t="s">
        <v>86</v>
      </c>
      <c r="D54" s="23">
        <v>1</v>
      </c>
      <c r="E54" s="35"/>
      <c r="F54" s="26"/>
    </row>
    <row r="55" spans="1:6" ht="19.95" customHeight="1" x14ac:dyDescent="0.25">
      <c r="A55" s="50">
        <v>10</v>
      </c>
      <c r="B55" s="113" t="s">
        <v>654</v>
      </c>
      <c r="C55" s="52"/>
      <c r="D55" s="52"/>
      <c r="E55" s="53"/>
      <c r="F55" s="54"/>
    </row>
    <row r="56" spans="1:6" ht="26.4" customHeight="1" x14ac:dyDescent="0.25">
      <c r="A56" s="23">
        <v>10.1</v>
      </c>
      <c r="B56" s="111" t="s">
        <v>350</v>
      </c>
      <c r="C56" s="23" t="s">
        <v>86</v>
      </c>
      <c r="D56" s="23">
        <v>1</v>
      </c>
      <c r="E56" s="35"/>
      <c r="F56" s="26"/>
    </row>
    <row r="57" spans="1:6" ht="52.2" customHeight="1" x14ac:dyDescent="0.25">
      <c r="A57" s="23">
        <f>A56+0.1</f>
        <v>10.199999999999999</v>
      </c>
      <c r="B57" s="111" t="s">
        <v>653</v>
      </c>
      <c r="C57" s="23" t="s">
        <v>86</v>
      </c>
      <c r="D57" s="23">
        <v>1</v>
      </c>
      <c r="E57" s="35"/>
      <c r="F57" s="26"/>
    </row>
    <row r="58" spans="1:6" ht="49.2" customHeight="1" x14ac:dyDescent="0.25">
      <c r="A58" s="23">
        <f>A57+0.1</f>
        <v>10.299999999999999</v>
      </c>
      <c r="B58" s="111" t="s">
        <v>147</v>
      </c>
      <c r="C58" s="23" t="s">
        <v>86</v>
      </c>
      <c r="D58" s="23">
        <v>1</v>
      </c>
      <c r="E58" s="25"/>
      <c r="F58" s="41"/>
    </row>
    <row r="59" spans="1:6" ht="36.6" customHeight="1" x14ac:dyDescent="0.25">
      <c r="A59" s="23">
        <f>A58+0.1</f>
        <v>10.399999999999999</v>
      </c>
      <c r="B59" s="111" t="s">
        <v>148</v>
      </c>
      <c r="C59" s="23" t="s">
        <v>86</v>
      </c>
      <c r="D59" s="23">
        <v>1</v>
      </c>
      <c r="E59" s="25"/>
      <c r="F59" s="41"/>
    </row>
    <row r="60" spans="1:6" ht="33" customHeight="1" x14ac:dyDescent="0.25">
      <c r="A60" s="23">
        <f>A59+0.1</f>
        <v>10.499999999999998</v>
      </c>
      <c r="B60" s="111" t="s">
        <v>149</v>
      </c>
      <c r="C60" s="23" t="s">
        <v>86</v>
      </c>
      <c r="D60" s="23">
        <v>1</v>
      </c>
      <c r="E60" s="25"/>
      <c r="F60" s="41"/>
    </row>
    <row r="61" spans="1:6" ht="25.95" customHeight="1" x14ac:dyDescent="0.25">
      <c r="A61" s="23">
        <f>A60+0.1</f>
        <v>10.599999999999998</v>
      </c>
      <c r="B61" s="111" t="s">
        <v>150</v>
      </c>
      <c r="C61" s="23" t="s">
        <v>86</v>
      </c>
      <c r="D61" s="23">
        <v>1</v>
      </c>
      <c r="E61" s="25"/>
      <c r="F61" s="41"/>
    </row>
    <row r="62" spans="1:6" ht="28.2" customHeight="1" x14ac:dyDescent="0.25">
      <c r="A62" s="12"/>
      <c r="B62" s="24" t="s">
        <v>82</v>
      </c>
      <c r="C62" s="23"/>
      <c r="D62" s="23"/>
      <c r="E62" s="25"/>
      <c r="F62" s="17"/>
    </row>
    <row r="63" spans="1:6" x14ac:dyDescent="0.25">
      <c r="A63" s="283" t="s">
        <v>85</v>
      </c>
      <c r="B63" s="241"/>
      <c r="C63" s="241"/>
      <c r="D63" s="241"/>
      <c r="E63" s="241"/>
      <c r="F63" s="241"/>
    </row>
    <row r="64" spans="1:6" x14ac:dyDescent="0.25">
      <c r="A64" s="12"/>
      <c r="B64" s="240" t="s">
        <v>76</v>
      </c>
      <c r="C64" s="240"/>
      <c r="D64" s="240"/>
      <c r="E64" s="240"/>
      <c r="F64" s="240"/>
    </row>
    <row r="65" spans="1:6" ht="26.4" x14ac:dyDescent="0.25">
      <c r="A65" s="66" t="s">
        <v>2</v>
      </c>
      <c r="B65" s="66" t="s">
        <v>11</v>
      </c>
      <c r="C65" s="66" t="s">
        <v>0</v>
      </c>
      <c r="D65" s="66" t="s">
        <v>51</v>
      </c>
      <c r="E65" s="67" t="s">
        <v>24</v>
      </c>
      <c r="F65" s="67" t="s">
        <v>58</v>
      </c>
    </row>
    <row r="66" spans="1:6" ht="24" customHeight="1" x14ac:dyDescent="0.25">
      <c r="A66" s="23"/>
      <c r="B66" s="24" t="s">
        <v>41</v>
      </c>
      <c r="C66" s="23"/>
      <c r="D66" s="23"/>
      <c r="E66" s="25"/>
      <c r="F66" s="26"/>
    </row>
    <row r="67" spans="1:6" ht="21.6" customHeight="1" x14ac:dyDescent="0.25">
      <c r="A67" s="50">
        <v>11</v>
      </c>
      <c r="B67" s="113" t="s">
        <v>655</v>
      </c>
      <c r="C67" s="52"/>
      <c r="D67" s="52"/>
      <c r="E67" s="60"/>
      <c r="F67" s="54"/>
    </row>
    <row r="68" spans="1:6" ht="25.2" customHeight="1" x14ac:dyDescent="0.25">
      <c r="A68" s="23">
        <v>11.1</v>
      </c>
      <c r="B68" s="111" t="s">
        <v>350</v>
      </c>
      <c r="C68" s="23" t="s">
        <v>86</v>
      </c>
      <c r="D68" s="23">
        <v>1</v>
      </c>
      <c r="E68" s="35"/>
      <c r="F68" s="26"/>
    </row>
    <row r="69" spans="1:6" ht="46.2" customHeight="1" x14ac:dyDescent="0.25">
      <c r="A69" s="23">
        <f>A68+0.1</f>
        <v>11.2</v>
      </c>
      <c r="B69" s="111" t="s">
        <v>653</v>
      </c>
      <c r="C69" s="23" t="s">
        <v>86</v>
      </c>
      <c r="D69" s="23">
        <v>1</v>
      </c>
      <c r="E69" s="35"/>
      <c r="F69" s="26"/>
    </row>
    <row r="70" spans="1:6" ht="47.4" customHeight="1" x14ac:dyDescent="0.25">
      <c r="A70" s="23">
        <f>A69+0.1</f>
        <v>11.299999999999999</v>
      </c>
      <c r="B70" s="111" t="s">
        <v>147</v>
      </c>
      <c r="C70" s="23" t="s">
        <v>86</v>
      </c>
      <c r="D70" s="23">
        <v>1</v>
      </c>
      <c r="E70" s="35"/>
      <c r="F70" s="26"/>
    </row>
    <row r="71" spans="1:6" ht="34.950000000000003" customHeight="1" x14ac:dyDescent="0.25">
      <c r="A71" s="23">
        <f>A70+0.1</f>
        <v>11.399999999999999</v>
      </c>
      <c r="B71" s="111" t="s">
        <v>148</v>
      </c>
      <c r="C71" s="23" t="s">
        <v>86</v>
      </c>
      <c r="D71" s="23">
        <v>1</v>
      </c>
      <c r="E71" s="35"/>
      <c r="F71" s="26"/>
    </row>
    <row r="72" spans="1:6" ht="34.200000000000003" customHeight="1" x14ac:dyDescent="0.25">
      <c r="A72" s="23">
        <f>A71+0.1</f>
        <v>11.499999999999998</v>
      </c>
      <c r="B72" s="111" t="s">
        <v>149</v>
      </c>
      <c r="C72" s="23" t="s">
        <v>86</v>
      </c>
      <c r="D72" s="23">
        <v>1</v>
      </c>
      <c r="E72" s="35"/>
      <c r="F72" s="26"/>
    </row>
    <row r="73" spans="1:6" ht="23.4" customHeight="1" x14ac:dyDescent="0.25">
      <c r="A73" s="23">
        <f>A72+0.1</f>
        <v>11.599999999999998</v>
      </c>
      <c r="B73" s="111" t="s">
        <v>150</v>
      </c>
      <c r="C73" s="23" t="s">
        <v>86</v>
      </c>
      <c r="D73" s="23">
        <v>1</v>
      </c>
      <c r="E73" s="35"/>
      <c r="F73" s="26"/>
    </row>
    <row r="74" spans="1:6" ht="23.4" customHeight="1" x14ac:dyDescent="0.25">
      <c r="A74" s="50">
        <v>12</v>
      </c>
      <c r="B74" s="113" t="s">
        <v>656</v>
      </c>
      <c r="C74" s="52"/>
      <c r="D74" s="52"/>
      <c r="E74" s="53"/>
      <c r="F74" s="54"/>
    </row>
    <row r="75" spans="1:6" ht="20.399999999999999" customHeight="1" x14ac:dyDescent="0.25">
      <c r="A75" s="23">
        <v>12.1</v>
      </c>
      <c r="B75" s="111" t="s">
        <v>350</v>
      </c>
      <c r="C75" s="23" t="s">
        <v>86</v>
      </c>
      <c r="D75" s="23">
        <v>1</v>
      </c>
      <c r="E75" s="35"/>
      <c r="F75" s="26"/>
    </row>
    <row r="76" spans="1:6" ht="51.6" customHeight="1" x14ac:dyDescent="0.25">
      <c r="A76" s="23">
        <f>A75+0.1</f>
        <v>12.2</v>
      </c>
      <c r="B76" s="111" t="s">
        <v>653</v>
      </c>
      <c r="C76" s="23" t="s">
        <v>86</v>
      </c>
      <c r="D76" s="23">
        <v>1</v>
      </c>
      <c r="E76" s="35"/>
      <c r="F76" s="26"/>
    </row>
    <row r="77" spans="1:6" ht="47.4" customHeight="1" x14ac:dyDescent="0.25">
      <c r="A77" s="23">
        <f>A76+0.1</f>
        <v>12.299999999999999</v>
      </c>
      <c r="B77" s="111" t="s">
        <v>147</v>
      </c>
      <c r="C77" s="23" t="s">
        <v>86</v>
      </c>
      <c r="D77" s="23">
        <v>1</v>
      </c>
      <c r="E77" s="35"/>
      <c r="F77" s="26"/>
    </row>
    <row r="78" spans="1:6" ht="30" customHeight="1" x14ac:dyDescent="0.25">
      <c r="A78" s="23">
        <f>A77+0.1</f>
        <v>12.399999999999999</v>
      </c>
      <c r="B78" s="111" t="s">
        <v>148</v>
      </c>
      <c r="C78" s="23" t="s">
        <v>86</v>
      </c>
      <c r="D78" s="23">
        <v>1</v>
      </c>
      <c r="E78" s="35"/>
      <c r="F78" s="26"/>
    </row>
    <row r="79" spans="1:6" ht="33.6" customHeight="1" x14ac:dyDescent="0.25">
      <c r="A79" s="23">
        <f>A78+0.1</f>
        <v>12.499999999999998</v>
      </c>
      <c r="B79" s="111" t="s">
        <v>149</v>
      </c>
      <c r="C79" s="23" t="s">
        <v>86</v>
      </c>
      <c r="D79" s="23">
        <v>1</v>
      </c>
      <c r="E79" s="35"/>
      <c r="F79" s="26"/>
    </row>
    <row r="80" spans="1:6" ht="23.4" customHeight="1" x14ac:dyDescent="0.25">
      <c r="A80" s="23">
        <f>A79+0.1</f>
        <v>12.599999999999998</v>
      </c>
      <c r="B80" s="111" t="s">
        <v>150</v>
      </c>
      <c r="C80" s="23" t="s">
        <v>86</v>
      </c>
      <c r="D80" s="23">
        <v>1</v>
      </c>
      <c r="E80" s="35"/>
      <c r="F80" s="26"/>
    </row>
    <row r="81" spans="1:6" ht="21.6" customHeight="1" x14ac:dyDescent="0.25">
      <c r="A81" s="50">
        <v>13</v>
      </c>
      <c r="B81" s="113" t="s">
        <v>657</v>
      </c>
      <c r="C81" s="52"/>
      <c r="D81" s="52"/>
      <c r="E81" s="53"/>
      <c r="F81" s="54"/>
    </row>
    <row r="82" spans="1:6" ht="26.4" customHeight="1" x14ac:dyDescent="0.25">
      <c r="A82" s="23">
        <v>13.1</v>
      </c>
      <c r="B82" s="111" t="s">
        <v>350</v>
      </c>
      <c r="C82" s="23" t="s">
        <v>86</v>
      </c>
      <c r="D82" s="23">
        <v>1</v>
      </c>
      <c r="E82" s="35"/>
      <c r="F82" s="26"/>
    </row>
    <row r="83" spans="1:6" ht="47.4" customHeight="1" x14ac:dyDescent="0.25">
      <c r="A83" s="23">
        <f>A82+0.1</f>
        <v>13.2</v>
      </c>
      <c r="B83" s="111" t="s">
        <v>498</v>
      </c>
      <c r="C83" s="23" t="s">
        <v>86</v>
      </c>
      <c r="D83" s="23">
        <v>1</v>
      </c>
      <c r="E83" s="35"/>
      <c r="F83" s="26"/>
    </row>
    <row r="84" spans="1:6" ht="46.2" customHeight="1" x14ac:dyDescent="0.25">
      <c r="A84" s="23">
        <f>A83+0.1</f>
        <v>13.299999999999999</v>
      </c>
      <c r="B84" s="111" t="s">
        <v>147</v>
      </c>
      <c r="C84" s="23" t="s">
        <v>86</v>
      </c>
      <c r="D84" s="23">
        <v>1</v>
      </c>
      <c r="E84" s="35"/>
      <c r="F84" s="26"/>
    </row>
    <row r="85" spans="1:6" ht="26.4" x14ac:dyDescent="0.25">
      <c r="A85" s="23">
        <f>A84+0.1</f>
        <v>13.399999999999999</v>
      </c>
      <c r="B85" s="111" t="s">
        <v>148</v>
      </c>
      <c r="C85" s="23" t="s">
        <v>86</v>
      </c>
      <c r="D85" s="23">
        <v>1</v>
      </c>
      <c r="E85" s="35"/>
      <c r="F85" s="26"/>
    </row>
    <row r="86" spans="1:6" ht="34.200000000000003" customHeight="1" x14ac:dyDescent="0.25">
      <c r="A86" s="23">
        <f>A85+0.1</f>
        <v>13.499999999999998</v>
      </c>
      <c r="B86" s="111" t="s">
        <v>149</v>
      </c>
      <c r="C86" s="23" t="s">
        <v>86</v>
      </c>
      <c r="D86" s="23">
        <v>1</v>
      </c>
      <c r="E86" s="35"/>
      <c r="F86" s="26"/>
    </row>
    <row r="87" spans="1:6" ht="25.95" customHeight="1" x14ac:dyDescent="0.25">
      <c r="A87" s="23">
        <f>A86+0.1</f>
        <v>13.599999999999998</v>
      </c>
      <c r="B87" s="111" t="s">
        <v>150</v>
      </c>
      <c r="C87" s="23" t="s">
        <v>86</v>
      </c>
      <c r="D87" s="23">
        <v>1</v>
      </c>
      <c r="E87" s="35"/>
      <c r="F87" s="26"/>
    </row>
    <row r="88" spans="1:6" ht="20.399999999999999" customHeight="1" x14ac:dyDescent="0.25">
      <c r="A88" s="23"/>
      <c r="B88" s="24" t="s">
        <v>82</v>
      </c>
      <c r="C88" s="23"/>
      <c r="D88" s="23"/>
      <c r="E88" s="25"/>
      <c r="F88" s="26"/>
    </row>
    <row r="89" spans="1:6" x14ac:dyDescent="0.25">
      <c r="A89" s="290" t="s">
        <v>91</v>
      </c>
      <c r="B89" s="241"/>
      <c r="C89" s="241"/>
      <c r="D89" s="241"/>
      <c r="E89" s="241"/>
      <c r="F89" s="241"/>
    </row>
    <row r="90" spans="1:6" x14ac:dyDescent="0.25">
      <c r="A90" s="12"/>
      <c r="B90" s="288"/>
      <c r="C90" s="240"/>
      <c r="D90" s="240"/>
      <c r="E90" s="240"/>
      <c r="F90" s="240"/>
    </row>
    <row r="91" spans="1:6" ht="26.4" x14ac:dyDescent="0.25">
      <c r="A91" s="66" t="s">
        <v>2</v>
      </c>
      <c r="B91" s="66" t="s">
        <v>11</v>
      </c>
      <c r="C91" s="66" t="s">
        <v>0</v>
      </c>
      <c r="D91" s="66" t="s">
        <v>51</v>
      </c>
      <c r="E91" s="67" t="s">
        <v>24</v>
      </c>
      <c r="F91" s="67" t="s">
        <v>58</v>
      </c>
    </row>
    <row r="92" spans="1:6" ht="22.95" customHeight="1" x14ac:dyDescent="0.25">
      <c r="A92" s="23"/>
      <c r="B92" s="24" t="s">
        <v>41</v>
      </c>
      <c r="C92" s="23"/>
      <c r="D92" s="23"/>
      <c r="E92" s="25"/>
      <c r="F92" s="26"/>
    </row>
    <row r="93" spans="1:6" ht="20.399999999999999" customHeight="1" x14ac:dyDescent="0.25">
      <c r="A93" s="50">
        <v>14</v>
      </c>
      <c r="B93" s="113" t="s">
        <v>658</v>
      </c>
      <c r="C93" s="52"/>
      <c r="D93" s="52"/>
      <c r="E93" s="60"/>
      <c r="F93" s="54"/>
    </row>
    <row r="94" spans="1:6" ht="28.95" customHeight="1" x14ac:dyDescent="0.25">
      <c r="A94" s="23">
        <v>14.1</v>
      </c>
      <c r="B94" s="111" t="s">
        <v>350</v>
      </c>
      <c r="C94" s="23" t="s">
        <v>86</v>
      </c>
      <c r="D94" s="23">
        <v>1</v>
      </c>
      <c r="E94" s="35"/>
      <c r="F94" s="26"/>
    </row>
    <row r="95" spans="1:6" ht="46.95" customHeight="1" x14ac:dyDescent="0.25">
      <c r="A95" s="23">
        <f>A94+0.1</f>
        <v>14.2</v>
      </c>
      <c r="B95" s="111" t="s">
        <v>653</v>
      </c>
      <c r="C95" s="23" t="s">
        <v>86</v>
      </c>
      <c r="D95" s="23">
        <v>1</v>
      </c>
      <c r="E95" s="35"/>
      <c r="F95" s="26"/>
    </row>
    <row r="96" spans="1:6" ht="43.95" customHeight="1" x14ac:dyDescent="0.25">
      <c r="A96" s="23">
        <f>A95+0.1</f>
        <v>14.299999999999999</v>
      </c>
      <c r="B96" s="111" t="s">
        <v>147</v>
      </c>
      <c r="C96" s="23" t="s">
        <v>86</v>
      </c>
      <c r="D96" s="23">
        <v>1</v>
      </c>
      <c r="E96" s="35"/>
      <c r="F96" s="26"/>
    </row>
    <row r="97" spans="1:6" ht="32.4" customHeight="1" x14ac:dyDescent="0.25">
      <c r="A97" s="23">
        <f>A96+0.1</f>
        <v>14.399999999999999</v>
      </c>
      <c r="B97" s="111" t="s">
        <v>148</v>
      </c>
      <c r="C97" s="23" t="s">
        <v>86</v>
      </c>
      <c r="D97" s="23">
        <v>1</v>
      </c>
      <c r="E97" s="35"/>
      <c r="F97" s="26"/>
    </row>
    <row r="98" spans="1:6" ht="34.200000000000003" customHeight="1" x14ac:dyDescent="0.25">
      <c r="A98" s="23">
        <f>A97+0.1</f>
        <v>14.499999999999998</v>
      </c>
      <c r="B98" s="111" t="s">
        <v>149</v>
      </c>
      <c r="C98" s="23" t="s">
        <v>86</v>
      </c>
      <c r="D98" s="23">
        <v>1</v>
      </c>
      <c r="E98" s="31"/>
      <c r="F98" s="26"/>
    </row>
    <row r="99" spans="1:6" ht="24" customHeight="1" x14ac:dyDescent="0.25">
      <c r="A99" s="23">
        <f>A98+0.1</f>
        <v>14.599999999999998</v>
      </c>
      <c r="B99" s="111" t="s">
        <v>150</v>
      </c>
      <c r="C99" s="23" t="s">
        <v>86</v>
      </c>
      <c r="D99" s="23">
        <v>1</v>
      </c>
      <c r="E99" s="35"/>
      <c r="F99" s="26"/>
    </row>
    <row r="100" spans="1:6" ht="19.2" customHeight="1" x14ac:dyDescent="0.25">
      <c r="A100" s="50">
        <v>15</v>
      </c>
      <c r="B100" s="113" t="s">
        <v>659</v>
      </c>
      <c r="C100" s="52"/>
      <c r="D100" s="52"/>
      <c r="E100" s="53"/>
      <c r="F100" s="54"/>
    </row>
    <row r="101" spans="1:6" ht="25.95" customHeight="1" x14ac:dyDescent="0.25">
      <c r="A101" s="23">
        <v>15.1</v>
      </c>
      <c r="B101" s="111" t="s">
        <v>350</v>
      </c>
      <c r="C101" s="23" t="s">
        <v>86</v>
      </c>
      <c r="D101" s="23">
        <v>1</v>
      </c>
      <c r="E101" s="35"/>
      <c r="F101" s="26"/>
    </row>
    <row r="102" spans="1:6" ht="51" customHeight="1" x14ac:dyDescent="0.25">
      <c r="A102" s="23">
        <f>A101+0.1</f>
        <v>15.2</v>
      </c>
      <c r="B102" s="111" t="s">
        <v>388</v>
      </c>
      <c r="C102" s="23" t="s">
        <v>86</v>
      </c>
      <c r="D102" s="23">
        <v>1</v>
      </c>
      <c r="E102" s="35"/>
      <c r="F102" s="26"/>
    </row>
    <row r="103" spans="1:6" ht="47.4" customHeight="1" x14ac:dyDescent="0.25">
      <c r="A103" s="23">
        <f>A102+0.1</f>
        <v>15.299999999999999</v>
      </c>
      <c r="B103" s="111" t="s">
        <v>147</v>
      </c>
      <c r="C103" s="23" t="s">
        <v>86</v>
      </c>
      <c r="D103" s="23">
        <v>1</v>
      </c>
      <c r="E103" s="35"/>
      <c r="F103" s="26"/>
    </row>
    <row r="104" spans="1:6" ht="36" customHeight="1" x14ac:dyDescent="0.25">
      <c r="A104" s="23">
        <f>A103+0.1</f>
        <v>15.399999999999999</v>
      </c>
      <c r="B104" s="111" t="s">
        <v>148</v>
      </c>
      <c r="C104" s="23" t="s">
        <v>86</v>
      </c>
      <c r="D104" s="23">
        <v>1</v>
      </c>
      <c r="E104" s="35"/>
      <c r="F104" s="26"/>
    </row>
    <row r="105" spans="1:6" ht="33.6" customHeight="1" x14ac:dyDescent="0.25">
      <c r="A105" s="23">
        <f>A104+0.1</f>
        <v>15.499999999999998</v>
      </c>
      <c r="B105" s="111" t="s">
        <v>149</v>
      </c>
      <c r="C105" s="23" t="s">
        <v>86</v>
      </c>
      <c r="D105" s="23">
        <v>1</v>
      </c>
      <c r="E105" s="35"/>
      <c r="F105" s="26"/>
    </row>
    <row r="106" spans="1:6" ht="22.95" customHeight="1" x14ac:dyDescent="0.25">
      <c r="A106" s="23">
        <f>A105+0.1</f>
        <v>15.599999999999998</v>
      </c>
      <c r="B106" s="111" t="s">
        <v>150</v>
      </c>
      <c r="C106" s="23" t="s">
        <v>86</v>
      </c>
      <c r="D106" s="23">
        <v>1</v>
      </c>
      <c r="E106" s="35"/>
      <c r="F106" s="26"/>
    </row>
    <row r="107" spans="1:6" ht="21.6" customHeight="1" x14ac:dyDescent="0.25">
      <c r="A107" s="50">
        <v>16</v>
      </c>
      <c r="B107" s="113" t="s">
        <v>660</v>
      </c>
      <c r="C107" s="52"/>
      <c r="D107" s="52"/>
      <c r="E107" s="53"/>
      <c r="F107" s="54"/>
    </row>
    <row r="108" spans="1:6" ht="22.95" customHeight="1" x14ac:dyDescent="0.25">
      <c r="A108" s="23">
        <v>16.100000000000001</v>
      </c>
      <c r="B108" s="111" t="s">
        <v>350</v>
      </c>
      <c r="C108" s="23" t="s">
        <v>86</v>
      </c>
      <c r="D108" s="23">
        <v>1</v>
      </c>
      <c r="E108" s="35"/>
      <c r="F108" s="26"/>
    </row>
    <row r="109" spans="1:6" ht="45" customHeight="1" x14ac:dyDescent="0.25">
      <c r="A109" s="23">
        <f>A108+0.1</f>
        <v>16.200000000000003</v>
      </c>
      <c r="B109" s="111" t="s">
        <v>437</v>
      </c>
      <c r="C109" s="23" t="s">
        <v>86</v>
      </c>
      <c r="D109" s="23">
        <v>1</v>
      </c>
      <c r="E109" s="35"/>
      <c r="F109" s="26"/>
    </row>
    <row r="110" spans="1:6" ht="47.4" customHeight="1" x14ac:dyDescent="0.25">
      <c r="A110" s="23">
        <f>A109+0.1</f>
        <v>16.300000000000004</v>
      </c>
      <c r="B110" s="111" t="s">
        <v>147</v>
      </c>
      <c r="C110" s="23" t="s">
        <v>86</v>
      </c>
      <c r="D110" s="23">
        <v>1</v>
      </c>
      <c r="E110" s="35"/>
      <c r="F110" s="26"/>
    </row>
    <row r="111" spans="1:6" ht="33" customHeight="1" x14ac:dyDescent="0.25">
      <c r="A111" s="23">
        <f>A110+0.1</f>
        <v>16.400000000000006</v>
      </c>
      <c r="B111" s="111" t="s">
        <v>148</v>
      </c>
      <c r="C111" s="23" t="s">
        <v>86</v>
      </c>
      <c r="D111" s="23">
        <v>1</v>
      </c>
      <c r="E111" s="25"/>
      <c r="F111" s="41"/>
    </row>
    <row r="112" spans="1:6" ht="36.6" customHeight="1" x14ac:dyDescent="0.25">
      <c r="A112" s="23">
        <f>A111+0.1</f>
        <v>16.500000000000007</v>
      </c>
      <c r="B112" s="111" t="s">
        <v>149</v>
      </c>
      <c r="C112" s="23" t="s">
        <v>86</v>
      </c>
      <c r="D112" s="23">
        <v>1</v>
      </c>
      <c r="E112" s="25"/>
      <c r="F112" s="41"/>
    </row>
    <row r="113" spans="1:6" ht="24.6" customHeight="1" x14ac:dyDescent="0.25">
      <c r="A113" s="23">
        <f>A112+0.1</f>
        <v>16.600000000000009</v>
      </c>
      <c r="B113" s="111" t="s">
        <v>150</v>
      </c>
      <c r="C113" s="23" t="s">
        <v>86</v>
      </c>
      <c r="D113" s="23">
        <v>1</v>
      </c>
      <c r="E113" s="25"/>
      <c r="F113" s="41"/>
    </row>
    <row r="114" spans="1:6" ht="24" customHeight="1" x14ac:dyDescent="0.25">
      <c r="A114" s="12"/>
      <c r="B114" s="24" t="s">
        <v>82</v>
      </c>
      <c r="C114" s="23"/>
      <c r="D114" s="23"/>
      <c r="E114" s="25"/>
      <c r="F114" s="17"/>
    </row>
    <row r="115" spans="1:6" x14ac:dyDescent="0.25">
      <c r="A115" s="23"/>
      <c r="B115" s="39"/>
      <c r="C115" s="23"/>
      <c r="D115" s="23"/>
      <c r="E115" s="25"/>
      <c r="F115" s="41"/>
    </row>
    <row r="116" spans="1:6" x14ac:dyDescent="0.25">
      <c r="A116" s="12"/>
      <c r="B116" s="240" t="s">
        <v>76</v>
      </c>
      <c r="C116" s="240"/>
      <c r="D116" s="240"/>
      <c r="E116" s="240"/>
      <c r="F116" s="240"/>
    </row>
    <row r="117" spans="1:6" ht="26.4" x14ac:dyDescent="0.25">
      <c r="A117" s="66" t="s">
        <v>2</v>
      </c>
      <c r="B117" s="66" t="s">
        <v>11</v>
      </c>
      <c r="C117" s="66" t="s">
        <v>0</v>
      </c>
      <c r="D117" s="66" t="s">
        <v>51</v>
      </c>
      <c r="E117" s="67" t="s">
        <v>24</v>
      </c>
      <c r="F117" s="67" t="s">
        <v>58</v>
      </c>
    </row>
    <row r="118" spans="1:6" ht="24" customHeight="1" x14ac:dyDescent="0.25">
      <c r="A118" s="28"/>
      <c r="B118" s="24" t="s">
        <v>41</v>
      </c>
      <c r="C118" s="28"/>
      <c r="D118" s="28"/>
      <c r="E118" s="14"/>
      <c r="F118" s="14"/>
    </row>
    <row r="119" spans="1:6" ht="16.95" customHeight="1" x14ac:dyDescent="0.25">
      <c r="A119" s="50">
        <v>17</v>
      </c>
      <c r="B119" s="113" t="s">
        <v>661</v>
      </c>
      <c r="C119" s="52"/>
      <c r="D119" s="52"/>
      <c r="E119" s="64"/>
      <c r="F119" s="65"/>
    </row>
    <row r="120" spans="1:6" ht="24.6" customHeight="1" x14ac:dyDescent="0.25">
      <c r="A120" s="23">
        <v>17.100000000000001</v>
      </c>
      <c r="B120" s="111" t="s">
        <v>350</v>
      </c>
      <c r="C120" s="23" t="s">
        <v>86</v>
      </c>
      <c r="D120" s="23">
        <v>1</v>
      </c>
      <c r="E120" s="35"/>
      <c r="F120" s="26"/>
    </row>
    <row r="121" spans="1:6" ht="49.95" customHeight="1" x14ac:dyDescent="0.25">
      <c r="A121" s="23">
        <f>A120+0.1</f>
        <v>17.200000000000003</v>
      </c>
      <c r="B121" s="111" t="s">
        <v>369</v>
      </c>
      <c r="C121" s="23" t="s">
        <v>86</v>
      </c>
      <c r="D121" s="23">
        <v>1</v>
      </c>
      <c r="E121" s="35"/>
      <c r="F121" s="26"/>
    </row>
    <row r="122" spans="1:6" ht="51.6" customHeight="1" x14ac:dyDescent="0.25">
      <c r="A122" s="23">
        <f>A121+0.1</f>
        <v>17.300000000000004</v>
      </c>
      <c r="B122" s="111" t="s">
        <v>147</v>
      </c>
      <c r="C122" s="23" t="s">
        <v>86</v>
      </c>
      <c r="D122" s="23">
        <v>1</v>
      </c>
      <c r="E122" s="35"/>
      <c r="F122" s="26"/>
    </row>
    <row r="123" spans="1:6" ht="36" customHeight="1" x14ac:dyDescent="0.25">
      <c r="A123" s="23">
        <f>A122+0.1</f>
        <v>17.400000000000006</v>
      </c>
      <c r="B123" s="111" t="s">
        <v>148</v>
      </c>
      <c r="C123" s="23" t="s">
        <v>86</v>
      </c>
      <c r="D123" s="23">
        <v>1</v>
      </c>
      <c r="E123" s="35"/>
      <c r="F123" s="26"/>
    </row>
    <row r="124" spans="1:6" ht="30" customHeight="1" x14ac:dyDescent="0.25">
      <c r="A124" s="23">
        <f>A123+0.1</f>
        <v>17.500000000000007</v>
      </c>
      <c r="B124" s="111" t="s">
        <v>149</v>
      </c>
      <c r="C124" s="23" t="s">
        <v>86</v>
      </c>
      <c r="D124" s="23">
        <v>1</v>
      </c>
      <c r="E124" s="31"/>
      <c r="F124" s="15"/>
    </row>
    <row r="125" spans="1:6" ht="22.95" customHeight="1" x14ac:dyDescent="0.25">
      <c r="A125" s="23">
        <f>A124+0.1</f>
        <v>17.600000000000009</v>
      </c>
      <c r="B125" s="111" t="s">
        <v>150</v>
      </c>
      <c r="C125" s="23" t="s">
        <v>86</v>
      </c>
      <c r="D125" s="23">
        <v>1</v>
      </c>
      <c r="E125" s="35"/>
      <c r="F125" s="26"/>
    </row>
    <row r="126" spans="1:6" ht="19.95" customHeight="1" x14ac:dyDescent="0.25">
      <c r="A126" s="50">
        <v>18</v>
      </c>
      <c r="B126" s="113" t="s">
        <v>662</v>
      </c>
      <c r="C126" s="52"/>
      <c r="D126" s="52"/>
      <c r="E126" s="53"/>
      <c r="F126" s="54"/>
    </row>
    <row r="127" spans="1:6" ht="24.6" customHeight="1" x14ac:dyDescent="0.25">
      <c r="A127" s="23">
        <v>18.100000000000001</v>
      </c>
      <c r="B127" s="111" t="s">
        <v>350</v>
      </c>
      <c r="C127" s="23" t="s">
        <v>86</v>
      </c>
      <c r="D127" s="23">
        <v>1</v>
      </c>
      <c r="E127" s="35"/>
      <c r="F127" s="26"/>
    </row>
    <row r="128" spans="1:6" ht="50.4" customHeight="1" x14ac:dyDescent="0.25">
      <c r="A128" s="23">
        <f>A127+0.1</f>
        <v>18.200000000000003</v>
      </c>
      <c r="B128" s="111" t="s">
        <v>437</v>
      </c>
      <c r="C128" s="23" t="s">
        <v>86</v>
      </c>
      <c r="D128" s="23">
        <v>1</v>
      </c>
      <c r="E128" s="35"/>
      <c r="F128" s="26"/>
    </row>
    <row r="129" spans="1:6" ht="49.95" customHeight="1" x14ac:dyDescent="0.25">
      <c r="A129" s="23">
        <f>A128+0.1</f>
        <v>18.300000000000004</v>
      </c>
      <c r="B129" s="111" t="s">
        <v>147</v>
      </c>
      <c r="C129" s="23" t="s">
        <v>86</v>
      </c>
      <c r="D129" s="23">
        <v>1</v>
      </c>
      <c r="E129" s="35"/>
      <c r="F129" s="26"/>
    </row>
    <row r="130" spans="1:6" ht="34.950000000000003" customHeight="1" x14ac:dyDescent="0.25">
      <c r="A130" s="23">
        <f>A129+0.1</f>
        <v>18.400000000000006</v>
      </c>
      <c r="B130" s="111" t="s">
        <v>148</v>
      </c>
      <c r="C130" s="23" t="s">
        <v>86</v>
      </c>
      <c r="D130" s="23">
        <v>1</v>
      </c>
      <c r="E130" s="35"/>
      <c r="F130" s="26"/>
    </row>
    <row r="131" spans="1:6" ht="32.4" customHeight="1" x14ac:dyDescent="0.25">
      <c r="A131" s="23">
        <f>A130+0.1</f>
        <v>18.500000000000007</v>
      </c>
      <c r="B131" s="111" t="s">
        <v>149</v>
      </c>
      <c r="C131" s="23" t="s">
        <v>86</v>
      </c>
      <c r="D131" s="23">
        <v>1</v>
      </c>
      <c r="E131" s="35"/>
      <c r="F131" s="26"/>
    </row>
    <row r="132" spans="1:6" ht="26.4" customHeight="1" x14ac:dyDescent="0.25">
      <c r="A132" s="23">
        <f>A131+0.1</f>
        <v>18.600000000000009</v>
      </c>
      <c r="B132" s="111" t="s">
        <v>150</v>
      </c>
      <c r="C132" s="23" t="s">
        <v>86</v>
      </c>
      <c r="D132" s="23">
        <v>1</v>
      </c>
      <c r="E132" s="35"/>
      <c r="F132" s="26"/>
    </row>
    <row r="133" spans="1:6" ht="23.4" customHeight="1" x14ac:dyDescent="0.25">
      <c r="A133" s="50">
        <v>19</v>
      </c>
      <c r="B133" s="113" t="s">
        <v>662</v>
      </c>
      <c r="C133" s="52"/>
      <c r="D133" s="52"/>
      <c r="E133" s="53"/>
      <c r="F133" s="54"/>
    </row>
    <row r="134" spans="1:6" ht="23.4" customHeight="1" x14ac:dyDescent="0.25">
      <c r="A134" s="23">
        <v>19.100000000000001</v>
      </c>
      <c r="B134" s="111" t="s">
        <v>350</v>
      </c>
      <c r="C134" s="23" t="s">
        <v>86</v>
      </c>
      <c r="D134" s="23">
        <v>1</v>
      </c>
      <c r="E134" s="35"/>
      <c r="F134" s="26"/>
    </row>
    <row r="135" spans="1:6" ht="46.95" customHeight="1" x14ac:dyDescent="0.25">
      <c r="A135" s="23">
        <f>A134+0.1</f>
        <v>19.200000000000003</v>
      </c>
      <c r="B135" s="111" t="s">
        <v>564</v>
      </c>
      <c r="C135" s="23" t="s">
        <v>86</v>
      </c>
      <c r="D135" s="23">
        <v>1</v>
      </c>
      <c r="E135" s="35"/>
      <c r="F135" s="26"/>
    </row>
    <row r="136" spans="1:6" ht="48" customHeight="1" x14ac:dyDescent="0.25">
      <c r="A136" s="23">
        <f>A135+0.1</f>
        <v>19.300000000000004</v>
      </c>
      <c r="B136" s="111" t="s">
        <v>147</v>
      </c>
      <c r="C136" s="23" t="s">
        <v>86</v>
      </c>
      <c r="D136" s="23">
        <v>1</v>
      </c>
      <c r="E136" s="35"/>
      <c r="F136" s="26"/>
    </row>
    <row r="137" spans="1:6" ht="35.4" customHeight="1" x14ac:dyDescent="0.25">
      <c r="A137" s="23">
        <f>A136+0.1</f>
        <v>19.400000000000006</v>
      </c>
      <c r="B137" s="111" t="s">
        <v>148</v>
      </c>
      <c r="C137" s="23" t="s">
        <v>86</v>
      </c>
      <c r="D137" s="23">
        <v>1</v>
      </c>
      <c r="E137" s="35"/>
      <c r="F137" s="26"/>
    </row>
    <row r="138" spans="1:6" ht="30.6" customHeight="1" x14ac:dyDescent="0.25">
      <c r="A138" s="23">
        <f>A137+0.1</f>
        <v>19.500000000000007</v>
      </c>
      <c r="B138" s="111" t="s">
        <v>149</v>
      </c>
      <c r="C138" s="23" t="s">
        <v>86</v>
      </c>
      <c r="D138" s="23">
        <v>1</v>
      </c>
      <c r="E138" s="35"/>
      <c r="F138" s="26"/>
    </row>
    <row r="139" spans="1:6" ht="21.6" customHeight="1" x14ac:dyDescent="0.25">
      <c r="A139" s="23">
        <f>A138+0.1</f>
        <v>19.600000000000009</v>
      </c>
      <c r="B139" s="111" t="s">
        <v>150</v>
      </c>
      <c r="C139" s="23" t="s">
        <v>86</v>
      </c>
      <c r="D139" s="23">
        <v>1</v>
      </c>
      <c r="E139" s="35"/>
      <c r="F139" s="26"/>
    </row>
    <row r="140" spans="1:6" ht="24" customHeight="1" x14ac:dyDescent="0.25">
      <c r="A140" s="12"/>
      <c r="B140" s="24" t="s">
        <v>82</v>
      </c>
      <c r="C140" s="23"/>
      <c r="D140" s="23"/>
      <c r="E140" s="25"/>
      <c r="F140" s="17"/>
    </row>
    <row r="141" spans="1:6" x14ac:dyDescent="0.25">
      <c r="A141" s="283" t="s">
        <v>26</v>
      </c>
      <c r="B141" s="241"/>
      <c r="C141" s="241"/>
      <c r="D141" s="241"/>
      <c r="E141" s="241"/>
      <c r="F141" s="241"/>
    </row>
    <row r="142" spans="1:6" x14ac:dyDescent="0.25">
      <c r="A142" s="12"/>
      <c r="B142" s="240"/>
      <c r="C142" s="240"/>
      <c r="D142" s="240"/>
      <c r="E142" s="240"/>
      <c r="F142" s="240"/>
    </row>
    <row r="143" spans="1:6" ht="26.4" x14ac:dyDescent="0.25">
      <c r="A143" s="66" t="s">
        <v>2</v>
      </c>
      <c r="B143" s="66" t="s">
        <v>11</v>
      </c>
      <c r="C143" s="66" t="s">
        <v>0</v>
      </c>
      <c r="D143" s="66" t="s">
        <v>51</v>
      </c>
      <c r="E143" s="67" t="s">
        <v>24</v>
      </c>
      <c r="F143" s="67" t="s">
        <v>58</v>
      </c>
    </row>
    <row r="144" spans="1:6" ht="24.6" customHeight="1" x14ac:dyDescent="0.25">
      <c r="A144" s="28"/>
      <c r="B144" s="24" t="s">
        <v>41</v>
      </c>
      <c r="C144" s="28" t="s">
        <v>1</v>
      </c>
      <c r="D144" s="30"/>
      <c r="E144" s="31"/>
      <c r="F144" s="15"/>
    </row>
    <row r="145" spans="1:6" ht="22.2" customHeight="1" x14ac:dyDescent="0.25">
      <c r="A145" s="50">
        <v>20</v>
      </c>
      <c r="B145" s="113" t="s">
        <v>663</v>
      </c>
      <c r="C145" s="52"/>
      <c r="D145" s="52"/>
      <c r="E145" s="64"/>
      <c r="F145" s="65"/>
    </row>
    <row r="146" spans="1:6" ht="26.4" customHeight="1" x14ac:dyDescent="0.25">
      <c r="A146" s="23">
        <v>20.100000000000001</v>
      </c>
      <c r="B146" s="111" t="s">
        <v>350</v>
      </c>
      <c r="C146" s="23" t="s">
        <v>86</v>
      </c>
      <c r="D146" s="23">
        <v>1</v>
      </c>
      <c r="E146" s="25"/>
      <c r="F146" s="26"/>
    </row>
    <row r="147" spans="1:6" ht="45" customHeight="1" x14ac:dyDescent="0.25">
      <c r="A147" s="23">
        <f>A146+0.1</f>
        <v>20.200000000000003</v>
      </c>
      <c r="B147" s="111" t="s">
        <v>498</v>
      </c>
      <c r="C147" s="23" t="s">
        <v>86</v>
      </c>
      <c r="D147" s="23">
        <v>1</v>
      </c>
      <c r="E147" s="25"/>
      <c r="F147" s="26"/>
    </row>
    <row r="148" spans="1:6" ht="51.6" customHeight="1" x14ac:dyDescent="0.25">
      <c r="A148" s="23">
        <f>A147+0.1</f>
        <v>20.300000000000004</v>
      </c>
      <c r="B148" s="111" t="s">
        <v>147</v>
      </c>
      <c r="C148" s="23" t="s">
        <v>86</v>
      </c>
      <c r="D148" s="23">
        <v>1</v>
      </c>
      <c r="E148" s="31"/>
      <c r="F148" s="26"/>
    </row>
    <row r="149" spans="1:6" ht="36" customHeight="1" x14ac:dyDescent="0.25">
      <c r="A149" s="23">
        <f>A148+0.1</f>
        <v>20.400000000000006</v>
      </c>
      <c r="B149" s="111" t="s">
        <v>148</v>
      </c>
      <c r="C149" s="23" t="s">
        <v>86</v>
      </c>
      <c r="D149" s="23">
        <v>1</v>
      </c>
      <c r="E149" s="35"/>
      <c r="F149" s="26"/>
    </row>
    <row r="150" spans="1:6" ht="33.6" customHeight="1" x14ac:dyDescent="0.25">
      <c r="A150" s="23">
        <f>A149+0.1</f>
        <v>20.500000000000007</v>
      </c>
      <c r="B150" s="111" t="s">
        <v>149</v>
      </c>
      <c r="C150" s="23" t="s">
        <v>86</v>
      </c>
      <c r="D150" s="23">
        <v>1</v>
      </c>
      <c r="E150" s="35"/>
      <c r="F150" s="26"/>
    </row>
    <row r="151" spans="1:6" ht="23.4" customHeight="1" x14ac:dyDescent="0.25">
      <c r="A151" s="23">
        <f>A150+0.1</f>
        <v>20.600000000000009</v>
      </c>
      <c r="B151" s="111" t="s">
        <v>150</v>
      </c>
      <c r="C151" s="23" t="s">
        <v>86</v>
      </c>
      <c r="D151" s="23">
        <v>1</v>
      </c>
      <c r="E151" s="35"/>
      <c r="F151" s="26"/>
    </row>
    <row r="152" spans="1:6" x14ac:dyDescent="0.25">
      <c r="A152" s="50">
        <v>21</v>
      </c>
      <c r="B152" s="113" t="s">
        <v>664</v>
      </c>
      <c r="C152" s="52"/>
      <c r="D152" s="52"/>
      <c r="E152" s="53"/>
      <c r="F152" s="54"/>
    </row>
    <row r="153" spans="1:6" ht="17.399999999999999" customHeight="1" x14ac:dyDescent="0.25">
      <c r="A153" s="23">
        <v>21.1</v>
      </c>
      <c r="B153" s="111" t="s">
        <v>350</v>
      </c>
      <c r="C153" s="23" t="s">
        <v>86</v>
      </c>
      <c r="D153" s="23">
        <v>1</v>
      </c>
      <c r="E153" s="35"/>
      <c r="F153" s="26"/>
    </row>
    <row r="154" spans="1:6" ht="47.4" customHeight="1" x14ac:dyDescent="0.25">
      <c r="A154" s="23">
        <f>A153+0.1</f>
        <v>21.200000000000003</v>
      </c>
      <c r="B154" s="111" t="s">
        <v>498</v>
      </c>
      <c r="C154" s="23" t="s">
        <v>86</v>
      </c>
      <c r="D154" s="23">
        <v>1</v>
      </c>
      <c r="E154" s="35"/>
      <c r="F154" s="26"/>
    </row>
    <row r="155" spans="1:6" ht="41.4" customHeight="1" x14ac:dyDescent="0.25">
      <c r="A155" s="23">
        <f>A154+0.1</f>
        <v>21.300000000000004</v>
      </c>
      <c r="B155" s="111" t="s">
        <v>147</v>
      </c>
      <c r="C155" s="23" t="s">
        <v>86</v>
      </c>
      <c r="D155" s="23">
        <v>1</v>
      </c>
      <c r="E155" s="35"/>
      <c r="F155" s="26"/>
    </row>
    <row r="156" spans="1:6" ht="33.6" customHeight="1" x14ac:dyDescent="0.25">
      <c r="A156" s="23">
        <f>A155+0.1</f>
        <v>21.400000000000006</v>
      </c>
      <c r="B156" s="111" t="s">
        <v>148</v>
      </c>
      <c r="C156" s="23" t="s">
        <v>86</v>
      </c>
      <c r="D156" s="23">
        <v>1</v>
      </c>
      <c r="E156" s="35"/>
      <c r="F156" s="26"/>
    </row>
    <row r="157" spans="1:6" ht="39" customHeight="1" x14ac:dyDescent="0.25">
      <c r="A157" s="23">
        <f>A156+0.1</f>
        <v>21.500000000000007</v>
      </c>
      <c r="B157" s="111" t="s">
        <v>149</v>
      </c>
      <c r="C157" s="23" t="s">
        <v>86</v>
      </c>
      <c r="D157" s="23">
        <v>1</v>
      </c>
      <c r="E157" s="35"/>
      <c r="F157" s="26"/>
    </row>
    <row r="158" spans="1:6" ht="22.2" customHeight="1" x14ac:dyDescent="0.25">
      <c r="A158" s="23">
        <f>A157+0.1</f>
        <v>21.600000000000009</v>
      </c>
      <c r="B158" s="111" t="s">
        <v>150</v>
      </c>
      <c r="C158" s="23" t="s">
        <v>86</v>
      </c>
      <c r="D158" s="23">
        <v>1</v>
      </c>
      <c r="E158" s="35"/>
      <c r="F158" s="26"/>
    </row>
    <row r="159" spans="1:6" ht="21" customHeight="1" x14ac:dyDescent="0.25">
      <c r="A159" s="50">
        <v>22</v>
      </c>
      <c r="B159" s="113" t="s">
        <v>665</v>
      </c>
      <c r="C159" s="52"/>
      <c r="D159" s="52"/>
      <c r="E159" s="53"/>
      <c r="F159" s="54"/>
    </row>
    <row r="160" spans="1:6" ht="22.2" customHeight="1" x14ac:dyDescent="0.25">
      <c r="A160" s="23">
        <v>22.1</v>
      </c>
      <c r="B160" s="111" t="s">
        <v>350</v>
      </c>
      <c r="C160" s="23" t="s">
        <v>86</v>
      </c>
      <c r="D160" s="23">
        <v>1</v>
      </c>
      <c r="E160" s="35"/>
      <c r="F160" s="26"/>
    </row>
    <row r="161" spans="1:6" ht="42" customHeight="1" x14ac:dyDescent="0.25">
      <c r="A161" s="23">
        <f>A160+0.1</f>
        <v>22.200000000000003</v>
      </c>
      <c r="B161" s="111" t="s">
        <v>369</v>
      </c>
      <c r="C161" s="23" t="s">
        <v>86</v>
      </c>
      <c r="D161" s="23">
        <v>1</v>
      </c>
      <c r="E161" s="35"/>
      <c r="F161" s="26"/>
    </row>
    <row r="162" spans="1:6" ht="47.4" customHeight="1" x14ac:dyDescent="0.25">
      <c r="A162" s="23">
        <f>A161+0.1</f>
        <v>22.300000000000004</v>
      </c>
      <c r="B162" s="111" t="s">
        <v>147</v>
      </c>
      <c r="C162" s="23" t="s">
        <v>86</v>
      </c>
      <c r="D162" s="23">
        <v>1</v>
      </c>
      <c r="E162" s="35"/>
      <c r="F162" s="26"/>
    </row>
    <row r="163" spans="1:6" ht="33.6" customHeight="1" x14ac:dyDescent="0.25">
      <c r="A163" s="23">
        <f>A162+0.1</f>
        <v>22.400000000000006</v>
      </c>
      <c r="B163" s="111" t="s">
        <v>148</v>
      </c>
      <c r="C163" s="23" t="s">
        <v>86</v>
      </c>
      <c r="D163" s="23">
        <v>1</v>
      </c>
      <c r="E163" s="35"/>
      <c r="F163" s="26"/>
    </row>
    <row r="164" spans="1:6" ht="33.6" customHeight="1" x14ac:dyDescent="0.25">
      <c r="A164" s="23">
        <f>A163+0.1</f>
        <v>22.500000000000007</v>
      </c>
      <c r="B164" s="111" t="s">
        <v>149</v>
      </c>
      <c r="C164" s="23" t="s">
        <v>86</v>
      </c>
      <c r="D164" s="23">
        <v>1</v>
      </c>
      <c r="E164" s="35"/>
      <c r="F164" s="26"/>
    </row>
    <row r="165" spans="1:6" ht="21" customHeight="1" x14ac:dyDescent="0.25">
      <c r="A165" s="23">
        <f>A164+0.1</f>
        <v>22.600000000000009</v>
      </c>
      <c r="B165" s="111" t="s">
        <v>150</v>
      </c>
      <c r="C165" s="23" t="s">
        <v>86</v>
      </c>
      <c r="D165" s="23">
        <v>1</v>
      </c>
      <c r="E165" s="35"/>
      <c r="F165" s="26"/>
    </row>
    <row r="166" spans="1:6" ht="25.95" customHeight="1" x14ac:dyDescent="0.25">
      <c r="A166" s="23"/>
      <c r="B166" s="24" t="s">
        <v>82</v>
      </c>
      <c r="C166" s="23"/>
      <c r="D166" s="23"/>
      <c r="E166" s="25"/>
      <c r="F166" s="26"/>
    </row>
    <row r="167" spans="1:6" x14ac:dyDescent="0.25">
      <c r="A167" s="290"/>
      <c r="B167" s="241"/>
      <c r="C167" s="241"/>
      <c r="D167" s="241"/>
      <c r="E167" s="241"/>
      <c r="F167" s="241"/>
    </row>
    <row r="168" spans="1:6" x14ac:dyDescent="0.25">
      <c r="A168" s="12"/>
      <c r="B168" s="38"/>
      <c r="C168" s="13"/>
      <c r="D168" s="13"/>
      <c r="E168" s="14"/>
      <c r="F168" s="99"/>
    </row>
    <row r="169" spans="1:6" ht="26.4" x14ac:dyDescent="0.25">
      <c r="A169" s="66" t="s">
        <v>2</v>
      </c>
      <c r="B169" s="66" t="s">
        <v>11</v>
      </c>
      <c r="C169" s="66" t="s">
        <v>0</v>
      </c>
      <c r="D169" s="66" t="s">
        <v>51</v>
      </c>
      <c r="E169" s="67" t="s">
        <v>24</v>
      </c>
      <c r="F169" s="67" t="s">
        <v>58</v>
      </c>
    </row>
    <row r="170" spans="1:6" ht="24" customHeight="1" x14ac:dyDescent="0.25">
      <c r="A170" s="23"/>
      <c r="B170" s="24" t="s">
        <v>41</v>
      </c>
      <c r="C170" s="23"/>
      <c r="D170" s="23"/>
      <c r="E170" s="25"/>
      <c r="F170" s="26"/>
    </row>
    <row r="171" spans="1:6" x14ac:dyDescent="0.25">
      <c r="A171" s="50">
        <v>23</v>
      </c>
      <c r="B171" s="113" t="s">
        <v>666</v>
      </c>
      <c r="C171" s="52"/>
      <c r="D171" s="52"/>
      <c r="E171" s="60"/>
      <c r="F171" s="54"/>
    </row>
    <row r="172" spans="1:6" ht="28.95" customHeight="1" x14ac:dyDescent="0.25">
      <c r="A172" s="23">
        <v>23.1</v>
      </c>
      <c r="B172" s="111" t="s">
        <v>350</v>
      </c>
      <c r="C172" s="23" t="s">
        <v>86</v>
      </c>
      <c r="D172" s="23">
        <v>1</v>
      </c>
      <c r="E172" s="35"/>
      <c r="F172" s="26"/>
    </row>
    <row r="173" spans="1:6" ht="51" customHeight="1" x14ac:dyDescent="0.25">
      <c r="A173" s="23">
        <f>A172+0.1</f>
        <v>23.200000000000003</v>
      </c>
      <c r="B173" s="111" t="s">
        <v>388</v>
      </c>
      <c r="C173" s="23" t="s">
        <v>86</v>
      </c>
      <c r="D173" s="23">
        <v>1</v>
      </c>
      <c r="E173" s="35"/>
      <c r="F173" s="26"/>
    </row>
    <row r="174" spans="1:6" ht="49.2" customHeight="1" x14ac:dyDescent="0.25">
      <c r="A174" s="23">
        <f>A173+0.1</f>
        <v>23.300000000000004</v>
      </c>
      <c r="B174" s="111" t="s">
        <v>147</v>
      </c>
      <c r="C174" s="23" t="s">
        <v>86</v>
      </c>
      <c r="D174" s="23">
        <v>1</v>
      </c>
      <c r="E174" s="35"/>
      <c r="F174" s="26"/>
    </row>
    <row r="175" spans="1:6" ht="30" customHeight="1" x14ac:dyDescent="0.25">
      <c r="A175" s="23">
        <f>A174+0.1</f>
        <v>23.400000000000006</v>
      </c>
      <c r="B175" s="111" t="s">
        <v>148</v>
      </c>
      <c r="C175" s="23" t="s">
        <v>86</v>
      </c>
      <c r="D175" s="23">
        <v>1</v>
      </c>
      <c r="E175" s="35"/>
      <c r="F175" s="26"/>
    </row>
    <row r="176" spans="1:6" ht="30.6" customHeight="1" x14ac:dyDescent="0.25">
      <c r="A176" s="23">
        <f>A175+0.1</f>
        <v>23.500000000000007</v>
      </c>
      <c r="B176" s="111" t="s">
        <v>149</v>
      </c>
      <c r="C176" s="23" t="s">
        <v>86</v>
      </c>
      <c r="D176" s="23">
        <v>1</v>
      </c>
      <c r="E176" s="35"/>
      <c r="F176" s="26"/>
    </row>
    <row r="177" spans="1:6" ht="25.95" customHeight="1" x14ac:dyDescent="0.25">
      <c r="A177" s="23">
        <f>A176+0.1</f>
        <v>23.600000000000009</v>
      </c>
      <c r="B177" s="111" t="s">
        <v>150</v>
      </c>
      <c r="C177" s="23" t="s">
        <v>86</v>
      </c>
      <c r="D177" s="23">
        <v>1</v>
      </c>
      <c r="E177" s="35"/>
      <c r="F177" s="26"/>
    </row>
    <row r="178" spans="1:6" ht="22.95" customHeight="1" x14ac:dyDescent="0.25">
      <c r="A178" s="50">
        <v>24</v>
      </c>
      <c r="B178" s="113" t="s">
        <v>667</v>
      </c>
      <c r="C178" s="52"/>
      <c r="D178" s="52"/>
      <c r="E178" s="53"/>
      <c r="F178" s="54"/>
    </row>
    <row r="179" spans="1:6" ht="28.2" customHeight="1" x14ac:dyDescent="0.25">
      <c r="A179" s="23">
        <v>24.1</v>
      </c>
      <c r="B179" s="111" t="s">
        <v>350</v>
      </c>
      <c r="C179" s="23" t="s">
        <v>86</v>
      </c>
      <c r="D179" s="23">
        <v>1</v>
      </c>
      <c r="E179" s="35"/>
      <c r="F179" s="26"/>
    </row>
    <row r="180" spans="1:6" ht="50.4" customHeight="1" x14ac:dyDescent="0.25">
      <c r="A180" s="23">
        <f>A179+0.1</f>
        <v>24.200000000000003</v>
      </c>
      <c r="B180" s="111" t="s">
        <v>388</v>
      </c>
      <c r="C180" s="23" t="s">
        <v>86</v>
      </c>
      <c r="D180" s="23">
        <v>1</v>
      </c>
      <c r="E180" s="35"/>
      <c r="F180" s="26"/>
    </row>
    <row r="181" spans="1:6" ht="48.6" customHeight="1" x14ac:dyDescent="0.25">
      <c r="A181" s="23">
        <f>A180+0.1</f>
        <v>24.300000000000004</v>
      </c>
      <c r="B181" s="111" t="s">
        <v>147</v>
      </c>
      <c r="C181" s="23" t="s">
        <v>86</v>
      </c>
      <c r="D181" s="23">
        <v>1</v>
      </c>
      <c r="E181" s="35"/>
      <c r="F181" s="26"/>
    </row>
    <row r="182" spans="1:6" ht="36" customHeight="1" x14ac:dyDescent="0.25">
      <c r="A182" s="23">
        <f>A181+0.1</f>
        <v>24.400000000000006</v>
      </c>
      <c r="B182" s="111" t="s">
        <v>148</v>
      </c>
      <c r="C182" s="23" t="s">
        <v>86</v>
      </c>
      <c r="D182" s="23">
        <v>1</v>
      </c>
      <c r="E182" s="35"/>
      <c r="F182" s="26"/>
    </row>
    <row r="183" spans="1:6" ht="33" customHeight="1" x14ac:dyDescent="0.25">
      <c r="A183" s="23">
        <f>A182+0.1</f>
        <v>24.500000000000007</v>
      </c>
      <c r="B183" s="111" t="s">
        <v>149</v>
      </c>
      <c r="C183" s="23" t="s">
        <v>86</v>
      </c>
      <c r="D183" s="23">
        <v>1</v>
      </c>
      <c r="E183" s="35"/>
      <c r="F183" s="26"/>
    </row>
    <row r="184" spans="1:6" ht="21" customHeight="1" x14ac:dyDescent="0.25">
      <c r="A184" s="23">
        <f>A183+0.1</f>
        <v>24.600000000000009</v>
      </c>
      <c r="B184" s="111" t="s">
        <v>150</v>
      </c>
      <c r="C184" s="23" t="s">
        <v>86</v>
      </c>
      <c r="D184" s="23">
        <v>1</v>
      </c>
      <c r="E184" s="35"/>
      <c r="F184" s="26"/>
    </row>
    <row r="185" spans="1:6" ht="21.6" customHeight="1" x14ac:dyDescent="0.25">
      <c r="A185" s="50">
        <v>25</v>
      </c>
      <c r="B185" s="113" t="s">
        <v>668</v>
      </c>
      <c r="C185" s="52"/>
      <c r="D185" s="52"/>
      <c r="E185" s="53"/>
      <c r="F185" s="54"/>
    </row>
    <row r="186" spans="1:6" ht="22.95" customHeight="1" x14ac:dyDescent="0.25">
      <c r="A186" s="23">
        <v>25.1</v>
      </c>
      <c r="B186" s="111" t="s">
        <v>350</v>
      </c>
      <c r="C186" s="23" t="s">
        <v>86</v>
      </c>
      <c r="D186" s="23">
        <v>1</v>
      </c>
      <c r="E186" s="25"/>
      <c r="F186" s="41"/>
    </row>
    <row r="187" spans="1:6" ht="55.2" customHeight="1" x14ac:dyDescent="0.25">
      <c r="A187" s="23">
        <f>A186+0.1</f>
        <v>25.200000000000003</v>
      </c>
      <c r="B187" s="111" t="s">
        <v>383</v>
      </c>
      <c r="C187" s="23" t="s">
        <v>86</v>
      </c>
      <c r="D187" s="23">
        <v>1</v>
      </c>
      <c r="E187" s="35"/>
      <c r="F187" s="26"/>
    </row>
    <row r="188" spans="1:6" ht="57.6" customHeight="1" x14ac:dyDescent="0.25">
      <c r="A188" s="23">
        <f>A187+0.1</f>
        <v>25.300000000000004</v>
      </c>
      <c r="B188" s="111" t="s">
        <v>147</v>
      </c>
      <c r="C188" s="23" t="s">
        <v>86</v>
      </c>
      <c r="D188" s="23">
        <v>1</v>
      </c>
      <c r="E188" s="35"/>
      <c r="F188" s="26"/>
    </row>
    <row r="189" spans="1:6" ht="38.4" customHeight="1" x14ac:dyDescent="0.25">
      <c r="A189" s="23">
        <f>A188+0.1</f>
        <v>25.400000000000006</v>
      </c>
      <c r="B189" s="111" t="s">
        <v>148</v>
      </c>
      <c r="C189" s="23" t="s">
        <v>86</v>
      </c>
      <c r="D189" s="23">
        <v>1</v>
      </c>
      <c r="E189" s="35"/>
      <c r="F189" s="26"/>
    </row>
    <row r="190" spans="1:6" ht="39" customHeight="1" x14ac:dyDescent="0.25">
      <c r="A190" s="23">
        <f>A189+0.1</f>
        <v>25.500000000000007</v>
      </c>
      <c r="B190" s="111" t="s">
        <v>149</v>
      </c>
      <c r="C190" s="23" t="s">
        <v>86</v>
      </c>
      <c r="D190" s="23">
        <v>1</v>
      </c>
      <c r="E190" s="35"/>
      <c r="F190" s="26"/>
    </row>
    <row r="191" spans="1:6" ht="25.95" customHeight="1" x14ac:dyDescent="0.25">
      <c r="A191" s="23">
        <f>A190+0.1</f>
        <v>25.600000000000009</v>
      </c>
      <c r="B191" s="111" t="s">
        <v>150</v>
      </c>
      <c r="C191" s="23" t="s">
        <v>86</v>
      </c>
      <c r="D191" s="23">
        <v>1</v>
      </c>
      <c r="E191" s="25"/>
      <c r="F191" s="41"/>
    </row>
    <row r="192" spans="1:6" ht="24" customHeight="1" x14ac:dyDescent="0.25">
      <c r="A192" s="12"/>
      <c r="B192" s="24" t="s">
        <v>82</v>
      </c>
      <c r="C192" s="23"/>
      <c r="D192" s="23"/>
      <c r="E192" s="25"/>
      <c r="F192" s="17"/>
    </row>
    <row r="193" spans="1:6" x14ac:dyDescent="0.25">
      <c r="A193" s="283" t="s">
        <v>92</v>
      </c>
      <c r="B193" s="241"/>
      <c r="C193" s="241"/>
      <c r="D193" s="241"/>
      <c r="E193" s="241"/>
      <c r="F193" s="241"/>
    </row>
    <row r="194" spans="1:6" x14ac:dyDescent="0.25">
      <c r="A194" s="12"/>
      <c r="B194" s="240"/>
      <c r="C194" s="240"/>
      <c r="D194" s="240"/>
      <c r="E194" s="240"/>
      <c r="F194" s="240"/>
    </row>
    <row r="195" spans="1:6" ht="26.4" x14ac:dyDescent="0.25">
      <c r="A195" s="66" t="s">
        <v>2</v>
      </c>
      <c r="B195" s="66" t="s">
        <v>11</v>
      </c>
      <c r="C195" s="66" t="s">
        <v>0</v>
      </c>
      <c r="D195" s="66" t="s">
        <v>51</v>
      </c>
      <c r="E195" s="67" t="s">
        <v>24</v>
      </c>
      <c r="F195" s="67" t="s">
        <v>58</v>
      </c>
    </row>
    <row r="196" spans="1:6" ht="22.95" customHeight="1" x14ac:dyDescent="0.25">
      <c r="A196" s="28"/>
      <c r="B196" s="24" t="s">
        <v>41</v>
      </c>
      <c r="C196" s="28"/>
      <c r="D196" s="30"/>
      <c r="E196" s="31"/>
      <c r="F196" s="15"/>
    </row>
    <row r="197" spans="1:6" ht="19.2" customHeight="1" x14ac:dyDescent="0.25">
      <c r="A197" s="50">
        <v>26</v>
      </c>
      <c r="B197" s="113" t="s">
        <v>669</v>
      </c>
      <c r="C197" s="52"/>
      <c r="D197" s="52"/>
      <c r="E197" s="64"/>
      <c r="F197" s="65"/>
    </row>
    <row r="198" spans="1:6" ht="24" customHeight="1" x14ac:dyDescent="0.25">
      <c r="A198" s="23">
        <v>26.1</v>
      </c>
      <c r="B198" s="111" t="s">
        <v>350</v>
      </c>
      <c r="C198" s="23" t="s">
        <v>86</v>
      </c>
      <c r="D198" s="23">
        <v>1</v>
      </c>
      <c r="E198" s="35"/>
      <c r="F198" s="26"/>
    </row>
    <row r="199" spans="1:6" ht="53.4" customHeight="1" x14ac:dyDescent="0.25">
      <c r="A199" s="23">
        <f>A198+0.1</f>
        <v>26.200000000000003</v>
      </c>
      <c r="B199" s="111" t="s">
        <v>564</v>
      </c>
      <c r="C199" s="23" t="s">
        <v>86</v>
      </c>
      <c r="D199" s="23">
        <v>1</v>
      </c>
      <c r="E199" s="25"/>
      <c r="F199" s="26"/>
    </row>
    <row r="200" spans="1:6" ht="54.6" customHeight="1" x14ac:dyDescent="0.25">
      <c r="A200" s="23">
        <f>A199+0.1</f>
        <v>26.300000000000004</v>
      </c>
      <c r="B200" s="111" t="s">
        <v>147</v>
      </c>
      <c r="C200" s="23" t="s">
        <v>86</v>
      </c>
      <c r="D200" s="23">
        <v>1</v>
      </c>
      <c r="E200" s="35"/>
      <c r="F200" s="26"/>
    </row>
    <row r="201" spans="1:6" ht="37.200000000000003" customHeight="1" x14ac:dyDescent="0.25">
      <c r="A201" s="23">
        <f>A200+0.1</f>
        <v>26.400000000000006</v>
      </c>
      <c r="B201" s="111" t="s">
        <v>148</v>
      </c>
      <c r="C201" s="23" t="s">
        <v>86</v>
      </c>
      <c r="D201" s="23">
        <v>1</v>
      </c>
      <c r="E201" s="35"/>
      <c r="F201" s="26"/>
    </row>
    <row r="202" spans="1:6" ht="31.95" customHeight="1" x14ac:dyDescent="0.25">
      <c r="A202" s="23">
        <f>A201+0.1</f>
        <v>26.500000000000007</v>
      </c>
      <c r="B202" s="111" t="s">
        <v>149</v>
      </c>
      <c r="C202" s="23" t="s">
        <v>86</v>
      </c>
      <c r="D202" s="23">
        <v>1</v>
      </c>
      <c r="E202" s="35"/>
      <c r="F202" s="26"/>
    </row>
    <row r="203" spans="1:6" ht="25.2" customHeight="1" x14ac:dyDescent="0.25">
      <c r="A203" s="23">
        <f>A202+0.1</f>
        <v>26.600000000000009</v>
      </c>
      <c r="B203" s="111" t="s">
        <v>150</v>
      </c>
      <c r="C203" s="23" t="s">
        <v>86</v>
      </c>
      <c r="D203" s="23">
        <v>1</v>
      </c>
      <c r="E203" s="35"/>
      <c r="F203" s="26"/>
    </row>
    <row r="204" spans="1:6" ht="17.399999999999999" customHeight="1" x14ac:dyDescent="0.25">
      <c r="A204" s="50">
        <v>27</v>
      </c>
      <c r="B204" s="113" t="s">
        <v>670</v>
      </c>
      <c r="C204" s="52"/>
      <c r="D204" s="52"/>
      <c r="E204" s="53"/>
      <c r="F204" s="54"/>
    </row>
    <row r="205" spans="1:6" ht="26.4" customHeight="1" x14ac:dyDescent="0.25">
      <c r="A205" s="23">
        <v>27.1</v>
      </c>
      <c r="B205" s="111" t="s">
        <v>350</v>
      </c>
      <c r="C205" s="23" t="s">
        <v>86</v>
      </c>
      <c r="D205" s="23">
        <v>1</v>
      </c>
      <c r="E205" s="35"/>
      <c r="F205" s="26"/>
    </row>
    <row r="206" spans="1:6" ht="53.4" customHeight="1" x14ac:dyDescent="0.25">
      <c r="A206" s="23">
        <f>A205+0.1</f>
        <v>27.200000000000003</v>
      </c>
      <c r="B206" s="111" t="s">
        <v>564</v>
      </c>
      <c r="C206" s="23" t="s">
        <v>86</v>
      </c>
      <c r="D206" s="23">
        <v>1</v>
      </c>
      <c r="E206" s="35"/>
      <c r="F206" s="26"/>
    </row>
    <row r="207" spans="1:6" ht="47.4" customHeight="1" x14ac:dyDescent="0.25">
      <c r="A207" s="23">
        <f>A206+0.1</f>
        <v>27.300000000000004</v>
      </c>
      <c r="B207" s="111" t="s">
        <v>147</v>
      </c>
      <c r="C207" s="23" t="s">
        <v>86</v>
      </c>
      <c r="D207" s="23">
        <v>1</v>
      </c>
      <c r="E207" s="25"/>
      <c r="F207" s="41"/>
    </row>
    <row r="208" spans="1:6" ht="31.2" customHeight="1" x14ac:dyDescent="0.25">
      <c r="A208" s="23">
        <f>A207+0.1</f>
        <v>27.400000000000006</v>
      </c>
      <c r="B208" s="111" t="s">
        <v>148</v>
      </c>
      <c r="C208" s="23" t="s">
        <v>86</v>
      </c>
      <c r="D208" s="23">
        <v>1</v>
      </c>
      <c r="E208" s="25"/>
      <c r="F208" s="41"/>
    </row>
    <row r="209" spans="1:6" ht="31.95" customHeight="1" x14ac:dyDescent="0.25">
      <c r="A209" s="23">
        <f>A208+0.1</f>
        <v>27.500000000000007</v>
      </c>
      <c r="B209" s="111" t="s">
        <v>149</v>
      </c>
      <c r="C209" s="23" t="s">
        <v>86</v>
      </c>
      <c r="D209" s="23">
        <v>1</v>
      </c>
      <c r="E209" s="25"/>
      <c r="F209" s="41"/>
    </row>
    <row r="210" spans="1:6" ht="23.4" customHeight="1" x14ac:dyDescent="0.25">
      <c r="A210" s="23">
        <f>A209+0.1</f>
        <v>27.600000000000009</v>
      </c>
      <c r="B210" s="111" t="s">
        <v>150</v>
      </c>
      <c r="C210" s="23" t="s">
        <v>86</v>
      </c>
      <c r="D210" s="23">
        <v>1</v>
      </c>
      <c r="E210" s="25"/>
      <c r="F210" s="41"/>
    </row>
    <row r="211" spans="1:6" ht="22.95" customHeight="1" x14ac:dyDescent="0.25">
      <c r="A211" s="50">
        <v>28</v>
      </c>
      <c r="B211" s="113" t="s">
        <v>671</v>
      </c>
      <c r="C211" s="52"/>
      <c r="D211" s="52"/>
      <c r="E211" s="60"/>
      <c r="F211" s="68"/>
    </row>
    <row r="212" spans="1:6" ht="32.4" customHeight="1" x14ac:dyDescent="0.25">
      <c r="A212" s="23">
        <v>28.1</v>
      </c>
      <c r="B212" s="111" t="s">
        <v>350</v>
      </c>
      <c r="C212" s="23" t="s">
        <v>86</v>
      </c>
      <c r="D212" s="23">
        <v>1</v>
      </c>
      <c r="E212" s="25"/>
      <c r="F212" s="41"/>
    </row>
    <row r="213" spans="1:6" ht="45" customHeight="1" x14ac:dyDescent="0.25">
      <c r="A213" s="23">
        <f>A212+0.1</f>
        <v>28.200000000000003</v>
      </c>
      <c r="B213" s="111" t="s">
        <v>388</v>
      </c>
      <c r="C213" s="23" t="s">
        <v>86</v>
      </c>
      <c r="D213" s="23">
        <v>1</v>
      </c>
      <c r="E213" s="25"/>
      <c r="F213" s="41"/>
    </row>
    <row r="214" spans="1:6" ht="45.6" customHeight="1" x14ac:dyDescent="0.25">
      <c r="A214" s="23">
        <f>A213+0.1</f>
        <v>28.300000000000004</v>
      </c>
      <c r="B214" s="111" t="s">
        <v>147</v>
      </c>
      <c r="C214" s="23" t="s">
        <v>86</v>
      </c>
      <c r="D214" s="23">
        <v>1</v>
      </c>
      <c r="E214" s="25"/>
      <c r="F214" s="41"/>
    </row>
    <row r="215" spans="1:6" ht="36.6" customHeight="1" x14ac:dyDescent="0.25">
      <c r="A215" s="23">
        <f>A214+0.1</f>
        <v>28.400000000000006</v>
      </c>
      <c r="B215" s="111" t="s">
        <v>148</v>
      </c>
      <c r="C215" s="23" t="s">
        <v>86</v>
      </c>
      <c r="D215" s="23">
        <v>1</v>
      </c>
      <c r="E215" s="25"/>
      <c r="F215" s="41"/>
    </row>
    <row r="216" spans="1:6" ht="30" customHeight="1" x14ac:dyDescent="0.25">
      <c r="A216" s="23">
        <f>A215+0.1</f>
        <v>28.500000000000007</v>
      </c>
      <c r="B216" s="111" t="s">
        <v>149</v>
      </c>
      <c r="C216" s="23" t="s">
        <v>86</v>
      </c>
      <c r="D216" s="23">
        <v>1</v>
      </c>
      <c r="E216" s="25"/>
      <c r="F216" s="41"/>
    </row>
    <row r="217" spans="1:6" ht="21.6" customHeight="1" x14ac:dyDescent="0.25">
      <c r="A217" s="23">
        <f>A216+0.1</f>
        <v>28.600000000000009</v>
      </c>
      <c r="B217" s="111" t="s">
        <v>150</v>
      </c>
      <c r="C217" s="23" t="s">
        <v>86</v>
      </c>
      <c r="D217" s="23">
        <v>1</v>
      </c>
      <c r="E217" s="25"/>
      <c r="F217" s="41"/>
    </row>
    <row r="218" spans="1:6" ht="22.95" customHeight="1" x14ac:dyDescent="0.25">
      <c r="A218" s="23"/>
      <c r="B218" s="24" t="s">
        <v>82</v>
      </c>
      <c r="C218" s="23"/>
      <c r="D218" s="23"/>
      <c r="E218" s="25"/>
      <c r="F218" s="26"/>
    </row>
    <row r="219" spans="1:6" x14ac:dyDescent="0.25">
      <c r="A219" s="241" t="s">
        <v>8</v>
      </c>
      <c r="B219" s="241"/>
      <c r="C219" s="241"/>
      <c r="D219" s="241"/>
      <c r="E219" s="241"/>
      <c r="F219" s="241"/>
    </row>
    <row r="220" spans="1:6" x14ac:dyDescent="0.25">
      <c r="A220" s="12"/>
      <c r="B220" s="240"/>
      <c r="C220" s="240"/>
      <c r="D220" s="240"/>
      <c r="E220" s="240"/>
      <c r="F220" s="240"/>
    </row>
    <row r="221" spans="1:6" ht="26.4" x14ac:dyDescent="0.25">
      <c r="A221" s="66" t="s">
        <v>2</v>
      </c>
      <c r="B221" s="66" t="s">
        <v>11</v>
      </c>
      <c r="C221" s="66" t="s">
        <v>0</v>
      </c>
      <c r="D221" s="66" t="s">
        <v>51</v>
      </c>
      <c r="E221" s="67" t="s">
        <v>24</v>
      </c>
      <c r="F221" s="67" t="s">
        <v>58</v>
      </c>
    </row>
    <row r="222" spans="1:6" ht="23.4" customHeight="1" x14ac:dyDescent="0.25">
      <c r="A222" s="23"/>
      <c r="B222" s="24" t="s">
        <v>41</v>
      </c>
      <c r="C222" s="23"/>
      <c r="D222" s="23"/>
      <c r="E222" s="25"/>
      <c r="F222" s="26"/>
    </row>
    <row r="223" spans="1:6" ht="21.6" customHeight="1" x14ac:dyDescent="0.25">
      <c r="A223" s="50">
        <v>29</v>
      </c>
      <c r="B223" s="113" t="s">
        <v>672</v>
      </c>
      <c r="C223" s="52"/>
      <c r="D223" s="52"/>
      <c r="E223" s="64"/>
      <c r="F223" s="65"/>
    </row>
    <row r="224" spans="1:6" ht="24" customHeight="1" x14ac:dyDescent="0.25">
      <c r="A224" s="23">
        <v>29.1</v>
      </c>
      <c r="B224" s="111" t="s">
        <v>350</v>
      </c>
      <c r="C224" s="23" t="s">
        <v>86</v>
      </c>
      <c r="D224" s="23">
        <v>1</v>
      </c>
      <c r="E224" s="35"/>
      <c r="F224" s="26"/>
    </row>
    <row r="225" spans="1:6" ht="43.2" customHeight="1" x14ac:dyDescent="0.25">
      <c r="A225" s="23">
        <f>A224+0.1</f>
        <v>29.200000000000003</v>
      </c>
      <c r="B225" s="111" t="s">
        <v>437</v>
      </c>
      <c r="C225" s="23" t="s">
        <v>86</v>
      </c>
      <c r="D225" s="23">
        <v>1</v>
      </c>
      <c r="E225" s="35"/>
      <c r="F225" s="26"/>
    </row>
    <row r="226" spans="1:6" ht="49.2" customHeight="1" x14ac:dyDescent="0.25">
      <c r="A226" s="23">
        <f>A225+0.1</f>
        <v>29.300000000000004</v>
      </c>
      <c r="B226" s="111" t="s">
        <v>147</v>
      </c>
      <c r="C226" s="23" t="s">
        <v>86</v>
      </c>
      <c r="D226" s="23">
        <v>1</v>
      </c>
      <c r="E226" s="25"/>
      <c r="F226" s="26"/>
    </row>
    <row r="227" spans="1:6" ht="34.200000000000003" customHeight="1" x14ac:dyDescent="0.25">
      <c r="A227" s="23">
        <f>A226+0.1</f>
        <v>29.400000000000006</v>
      </c>
      <c r="B227" s="111" t="s">
        <v>148</v>
      </c>
      <c r="C227" s="23" t="s">
        <v>86</v>
      </c>
      <c r="D227" s="23">
        <v>1</v>
      </c>
      <c r="E227" s="35"/>
      <c r="F227" s="26"/>
    </row>
    <row r="228" spans="1:6" ht="34.200000000000003" customHeight="1" x14ac:dyDescent="0.25">
      <c r="A228" s="23">
        <f>A227+0.1</f>
        <v>29.500000000000007</v>
      </c>
      <c r="B228" s="111" t="s">
        <v>149</v>
      </c>
      <c r="C228" s="23" t="s">
        <v>86</v>
      </c>
      <c r="D228" s="23">
        <v>1</v>
      </c>
      <c r="E228" s="35"/>
      <c r="F228" s="26"/>
    </row>
    <row r="229" spans="1:6" ht="24" customHeight="1" x14ac:dyDescent="0.25">
      <c r="A229" s="23">
        <f>A228+0.1</f>
        <v>29.600000000000009</v>
      </c>
      <c r="B229" s="111" t="s">
        <v>150</v>
      </c>
      <c r="C229" s="23" t="s">
        <v>86</v>
      </c>
      <c r="D229" s="23">
        <v>1</v>
      </c>
      <c r="E229" s="35"/>
      <c r="F229" s="26"/>
    </row>
    <row r="230" spans="1:6" ht="21" customHeight="1" x14ac:dyDescent="0.25">
      <c r="A230" s="50">
        <v>30</v>
      </c>
      <c r="B230" s="113" t="s">
        <v>673</v>
      </c>
      <c r="C230" s="52"/>
      <c r="D230" s="52"/>
      <c r="E230" s="53"/>
      <c r="F230" s="54"/>
    </row>
    <row r="231" spans="1:6" ht="26.4" customHeight="1" x14ac:dyDescent="0.25">
      <c r="A231" s="23">
        <v>30.1</v>
      </c>
      <c r="B231" s="111" t="s">
        <v>350</v>
      </c>
      <c r="C231" s="23" t="s">
        <v>86</v>
      </c>
      <c r="D231" s="23">
        <v>1</v>
      </c>
      <c r="E231" s="35"/>
      <c r="F231" s="26"/>
    </row>
    <row r="232" spans="1:6" ht="52.2" customHeight="1" x14ac:dyDescent="0.25">
      <c r="A232" s="23">
        <f>A231+0.1</f>
        <v>30.200000000000003</v>
      </c>
      <c r="B232" s="111" t="s">
        <v>437</v>
      </c>
      <c r="C232" s="23" t="s">
        <v>86</v>
      </c>
      <c r="D232" s="23">
        <v>1</v>
      </c>
      <c r="E232" s="35"/>
      <c r="F232" s="26"/>
    </row>
    <row r="233" spans="1:6" ht="48.6" customHeight="1" x14ac:dyDescent="0.25">
      <c r="A233" s="23">
        <f>A232+0.1</f>
        <v>30.300000000000004</v>
      </c>
      <c r="B233" s="111" t="s">
        <v>147</v>
      </c>
      <c r="C233" s="23" t="s">
        <v>86</v>
      </c>
      <c r="D233" s="23">
        <v>1</v>
      </c>
      <c r="E233" s="35"/>
      <c r="F233" s="26"/>
    </row>
    <row r="234" spans="1:6" ht="36.6" customHeight="1" x14ac:dyDescent="0.25">
      <c r="A234" s="23">
        <f>A233+0.1</f>
        <v>30.400000000000006</v>
      </c>
      <c r="B234" s="111" t="s">
        <v>148</v>
      </c>
      <c r="C234" s="23" t="s">
        <v>86</v>
      </c>
      <c r="D234" s="23">
        <v>1</v>
      </c>
      <c r="E234" s="35"/>
      <c r="F234" s="26"/>
    </row>
    <row r="235" spans="1:6" ht="34.950000000000003" customHeight="1" x14ac:dyDescent="0.25">
      <c r="A235" s="23">
        <f>A234+0.1</f>
        <v>30.500000000000007</v>
      </c>
      <c r="B235" s="111" t="s">
        <v>149</v>
      </c>
      <c r="C235" s="23" t="s">
        <v>86</v>
      </c>
      <c r="D235" s="23">
        <v>1</v>
      </c>
      <c r="E235" s="35"/>
      <c r="F235" s="26"/>
    </row>
    <row r="236" spans="1:6" ht="21" customHeight="1" x14ac:dyDescent="0.25">
      <c r="A236" s="23">
        <f>A235+0.1</f>
        <v>30.600000000000009</v>
      </c>
      <c r="B236" s="111" t="s">
        <v>150</v>
      </c>
      <c r="C236" s="23" t="s">
        <v>86</v>
      </c>
      <c r="D236" s="23">
        <v>1</v>
      </c>
      <c r="E236" s="35"/>
      <c r="F236" s="26"/>
    </row>
    <row r="237" spans="1:6" ht="24.6" customHeight="1" x14ac:dyDescent="0.25">
      <c r="A237" s="50">
        <v>31</v>
      </c>
      <c r="B237" s="113" t="s">
        <v>674</v>
      </c>
      <c r="C237" s="52"/>
      <c r="D237" s="52"/>
      <c r="E237" s="53"/>
      <c r="F237" s="54"/>
    </row>
    <row r="238" spans="1:6" ht="24" customHeight="1" x14ac:dyDescent="0.25">
      <c r="A238" s="23">
        <v>31.1</v>
      </c>
      <c r="B238" s="111" t="s">
        <v>350</v>
      </c>
      <c r="C238" s="23" t="s">
        <v>86</v>
      </c>
      <c r="D238" s="23">
        <v>1</v>
      </c>
      <c r="E238" s="35"/>
      <c r="F238" s="26"/>
    </row>
    <row r="239" spans="1:6" ht="51.6" customHeight="1" x14ac:dyDescent="0.25">
      <c r="A239" s="23">
        <f>A238+0.1</f>
        <v>31.200000000000003</v>
      </c>
      <c r="B239" s="111" t="s">
        <v>437</v>
      </c>
      <c r="C239" s="23" t="s">
        <v>86</v>
      </c>
      <c r="D239" s="23">
        <v>1</v>
      </c>
      <c r="E239" s="35"/>
      <c r="F239" s="26"/>
    </row>
    <row r="240" spans="1:6" ht="46.95" customHeight="1" x14ac:dyDescent="0.25">
      <c r="A240" s="23">
        <f>A239+0.1</f>
        <v>31.300000000000004</v>
      </c>
      <c r="B240" s="111" t="s">
        <v>147</v>
      </c>
      <c r="C240" s="23" t="s">
        <v>86</v>
      </c>
      <c r="D240" s="23">
        <v>1</v>
      </c>
      <c r="E240" s="35"/>
      <c r="F240" s="26"/>
    </row>
    <row r="241" spans="1:6" ht="31.95" customHeight="1" x14ac:dyDescent="0.25">
      <c r="A241" s="23">
        <f>A240+0.1</f>
        <v>31.400000000000006</v>
      </c>
      <c r="B241" s="111" t="s">
        <v>148</v>
      </c>
      <c r="C241" s="23" t="s">
        <v>86</v>
      </c>
      <c r="D241" s="23">
        <v>1</v>
      </c>
      <c r="E241" s="35"/>
      <c r="F241" s="26"/>
    </row>
    <row r="242" spans="1:6" ht="38.4" customHeight="1" x14ac:dyDescent="0.25">
      <c r="A242" s="23">
        <f>A241+0.1</f>
        <v>31.500000000000007</v>
      </c>
      <c r="B242" s="111" t="s">
        <v>149</v>
      </c>
      <c r="C242" s="23" t="s">
        <v>86</v>
      </c>
      <c r="D242" s="23">
        <v>1</v>
      </c>
      <c r="E242" s="35"/>
      <c r="F242" s="26"/>
    </row>
    <row r="243" spans="1:6" ht="27" customHeight="1" x14ac:dyDescent="0.25">
      <c r="A243" s="23">
        <f>A242+0.1</f>
        <v>31.600000000000009</v>
      </c>
      <c r="B243" s="111" t="s">
        <v>150</v>
      </c>
      <c r="C243" s="23" t="s">
        <v>86</v>
      </c>
      <c r="D243" s="23">
        <v>1</v>
      </c>
      <c r="E243" s="35"/>
      <c r="F243" s="26"/>
    </row>
    <row r="244" spans="1:6" ht="22.2" customHeight="1" x14ac:dyDescent="0.25">
      <c r="A244" s="12"/>
      <c r="B244" s="24" t="s">
        <v>82</v>
      </c>
      <c r="C244" s="23"/>
      <c r="D244" s="23"/>
      <c r="E244" s="25"/>
      <c r="F244" s="17"/>
    </row>
    <row r="245" spans="1:6" x14ac:dyDescent="0.25">
      <c r="A245" s="283" t="s">
        <v>27</v>
      </c>
      <c r="B245" s="241"/>
      <c r="C245" s="241"/>
      <c r="D245" s="241"/>
      <c r="E245" s="241"/>
      <c r="F245" s="241"/>
    </row>
    <row r="246" spans="1:6" x14ac:dyDescent="0.25">
      <c r="A246" s="12"/>
      <c r="B246" s="24"/>
      <c r="C246" s="12"/>
      <c r="D246" s="12"/>
      <c r="E246" s="31"/>
      <c r="F246" s="15"/>
    </row>
    <row r="247" spans="1:6" ht="26.4" x14ac:dyDescent="0.25">
      <c r="A247" s="66" t="s">
        <v>2</v>
      </c>
      <c r="B247" s="66" t="s">
        <v>11</v>
      </c>
      <c r="C247" s="66" t="s">
        <v>0</v>
      </c>
      <c r="D247" s="66" t="s">
        <v>51</v>
      </c>
      <c r="E247" s="67" t="s">
        <v>24</v>
      </c>
      <c r="F247" s="67" t="s">
        <v>58</v>
      </c>
    </row>
    <row r="248" spans="1:6" ht="30" customHeight="1" x14ac:dyDescent="0.25">
      <c r="A248" s="40"/>
      <c r="B248" s="24" t="s">
        <v>41</v>
      </c>
      <c r="C248" s="40"/>
      <c r="D248" s="23"/>
      <c r="E248" s="31"/>
      <c r="F248" s="15"/>
    </row>
    <row r="249" spans="1:6" ht="22.2" customHeight="1" x14ac:dyDescent="0.25">
      <c r="A249" s="50">
        <v>32</v>
      </c>
      <c r="B249" s="113" t="s">
        <v>675</v>
      </c>
      <c r="C249" s="52"/>
      <c r="D249" s="52"/>
      <c r="E249" s="53"/>
      <c r="F249" s="54"/>
    </row>
    <row r="250" spans="1:6" ht="30" customHeight="1" x14ac:dyDescent="0.25">
      <c r="A250" s="23">
        <v>32.1</v>
      </c>
      <c r="B250" s="111" t="s">
        <v>350</v>
      </c>
      <c r="C250" s="23" t="s">
        <v>86</v>
      </c>
      <c r="D250" s="23">
        <v>1</v>
      </c>
      <c r="E250" s="35"/>
      <c r="F250" s="26"/>
    </row>
    <row r="251" spans="1:6" ht="55.2" customHeight="1" x14ac:dyDescent="0.25">
      <c r="A251" s="23">
        <f>A250+0.1</f>
        <v>32.200000000000003</v>
      </c>
      <c r="B251" s="111" t="s">
        <v>437</v>
      </c>
      <c r="C251" s="23" t="s">
        <v>86</v>
      </c>
      <c r="D251" s="23">
        <v>1</v>
      </c>
      <c r="E251" s="35"/>
      <c r="F251" s="26"/>
    </row>
    <row r="252" spans="1:6" ht="51.6" customHeight="1" x14ac:dyDescent="0.25">
      <c r="A252" s="23">
        <f>A251+0.1</f>
        <v>32.300000000000004</v>
      </c>
      <c r="B252" s="111" t="s">
        <v>147</v>
      </c>
      <c r="C252" s="23" t="s">
        <v>86</v>
      </c>
      <c r="D252" s="23">
        <v>1</v>
      </c>
      <c r="E252" s="35"/>
      <c r="F252" s="26"/>
    </row>
    <row r="253" spans="1:6" ht="38.4" customHeight="1" x14ac:dyDescent="0.25">
      <c r="A253" s="23">
        <f>A252+0.1</f>
        <v>32.400000000000006</v>
      </c>
      <c r="B253" s="111" t="s">
        <v>148</v>
      </c>
      <c r="C253" s="23" t="s">
        <v>86</v>
      </c>
      <c r="D253" s="23">
        <v>1</v>
      </c>
      <c r="E253" s="35"/>
      <c r="F253" s="26"/>
    </row>
    <row r="254" spans="1:6" ht="33" customHeight="1" x14ac:dyDescent="0.25">
      <c r="A254" s="23">
        <f>A253+0.1</f>
        <v>32.500000000000007</v>
      </c>
      <c r="B254" s="111" t="s">
        <v>149</v>
      </c>
      <c r="C254" s="23" t="s">
        <v>86</v>
      </c>
      <c r="D254" s="23">
        <v>1</v>
      </c>
      <c r="E254" s="35"/>
      <c r="F254" s="26"/>
    </row>
    <row r="255" spans="1:6" ht="24" customHeight="1" x14ac:dyDescent="0.25">
      <c r="A255" s="23">
        <f>A254+0.1</f>
        <v>32.600000000000009</v>
      </c>
      <c r="B255" s="111" t="s">
        <v>150</v>
      </c>
      <c r="C255" s="23" t="s">
        <v>86</v>
      </c>
      <c r="D255" s="23">
        <v>1</v>
      </c>
      <c r="E255" s="35"/>
      <c r="F255" s="26"/>
    </row>
    <row r="256" spans="1:6" ht="28.95" customHeight="1" x14ac:dyDescent="0.25">
      <c r="A256" s="50">
        <v>33</v>
      </c>
      <c r="B256" s="113" t="s">
        <v>676</v>
      </c>
      <c r="C256" s="52"/>
      <c r="D256" s="52"/>
      <c r="E256" s="53"/>
      <c r="F256" s="54"/>
    </row>
    <row r="257" spans="1:6" ht="33" customHeight="1" x14ac:dyDescent="0.25">
      <c r="A257" s="23">
        <v>33.1</v>
      </c>
      <c r="B257" s="111" t="s">
        <v>350</v>
      </c>
      <c r="C257" s="23" t="s">
        <v>86</v>
      </c>
      <c r="D257" s="23">
        <v>1</v>
      </c>
      <c r="E257" s="35"/>
      <c r="F257" s="26"/>
    </row>
    <row r="258" spans="1:6" ht="48" customHeight="1" x14ac:dyDescent="0.25">
      <c r="A258" s="23">
        <f>A257+0.1</f>
        <v>33.200000000000003</v>
      </c>
      <c r="B258" s="111" t="s">
        <v>437</v>
      </c>
      <c r="C258" s="23" t="s">
        <v>86</v>
      </c>
      <c r="D258" s="23">
        <v>1</v>
      </c>
      <c r="E258" s="35"/>
      <c r="F258" s="26"/>
    </row>
    <row r="259" spans="1:6" ht="52.95" customHeight="1" x14ac:dyDescent="0.25">
      <c r="A259" s="23">
        <f>A258+0.1</f>
        <v>33.300000000000004</v>
      </c>
      <c r="B259" s="111" t="s">
        <v>147</v>
      </c>
      <c r="C259" s="23" t="s">
        <v>86</v>
      </c>
      <c r="D259" s="23">
        <v>1</v>
      </c>
      <c r="E259" s="35"/>
      <c r="F259" s="26"/>
    </row>
    <row r="260" spans="1:6" ht="34.200000000000003" customHeight="1" x14ac:dyDescent="0.25">
      <c r="A260" s="23">
        <f>A259+0.1</f>
        <v>33.400000000000006</v>
      </c>
      <c r="B260" s="111" t="s">
        <v>148</v>
      </c>
      <c r="C260" s="23" t="s">
        <v>86</v>
      </c>
      <c r="D260" s="23">
        <v>1</v>
      </c>
      <c r="E260" s="35"/>
      <c r="F260" s="26"/>
    </row>
    <row r="261" spans="1:6" ht="30.6" customHeight="1" x14ac:dyDescent="0.25">
      <c r="A261" s="23">
        <f>A260+0.1</f>
        <v>33.500000000000007</v>
      </c>
      <c r="B261" s="111" t="s">
        <v>149</v>
      </c>
      <c r="C261" s="23" t="s">
        <v>86</v>
      </c>
      <c r="D261" s="23">
        <v>1</v>
      </c>
      <c r="E261" s="35"/>
      <c r="F261" s="26"/>
    </row>
    <row r="262" spans="1:6" ht="29.4" customHeight="1" x14ac:dyDescent="0.25">
      <c r="A262" s="23">
        <f>A261+0.1</f>
        <v>33.600000000000009</v>
      </c>
      <c r="B262" s="111" t="s">
        <v>150</v>
      </c>
      <c r="C262" s="23" t="s">
        <v>86</v>
      </c>
      <c r="D262" s="23">
        <v>1</v>
      </c>
      <c r="E262" s="35"/>
      <c r="F262" s="26"/>
    </row>
    <row r="263" spans="1:6" ht="24" customHeight="1" x14ac:dyDescent="0.25">
      <c r="A263" s="50">
        <v>34</v>
      </c>
      <c r="B263" s="113" t="s">
        <v>677</v>
      </c>
      <c r="C263" s="52"/>
      <c r="D263" s="52"/>
      <c r="E263" s="53"/>
      <c r="F263" s="54"/>
    </row>
    <row r="264" spans="1:6" ht="27" customHeight="1" x14ac:dyDescent="0.25">
      <c r="A264" s="23">
        <v>34.1</v>
      </c>
      <c r="B264" s="111" t="s">
        <v>350</v>
      </c>
      <c r="C264" s="23" t="s">
        <v>86</v>
      </c>
      <c r="D264" s="23">
        <v>1</v>
      </c>
      <c r="E264" s="35"/>
      <c r="F264" s="26"/>
    </row>
    <row r="265" spans="1:6" ht="49.95" customHeight="1" x14ac:dyDescent="0.25">
      <c r="A265" s="23">
        <f>A264+0.1</f>
        <v>34.200000000000003</v>
      </c>
      <c r="B265" s="111" t="s">
        <v>378</v>
      </c>
      <c r="C265" s="23" t="s">
        <v>86</v>
      </c>
      <c r="D265" s="23">
        <v>1</v>
      </c>
      <c r="E265" s="35"/>
      <c r="F265" s="26"/>
    </row>
    <row r="266" spans="1:6" ht="49.95" customHeight="1" x14ac:dyDescent="0.25">
      <c r="A266" s="23">
        <f>A265+0.1</f>
        <v>34.300000000000004</v>
      </c>
      <c r="B266" s="111" t="s">
        <v>147</v>
      </c>
      <c r="C266" s="23" t="s">
        <v>86</v>
      </c>
      <c r="D266" s="23">
        <v>1</v>
      </c>
      <c r="E266" s="35"/>
      <c r="F266" s="26"/>
    </row>
    <row r="267" spans="1:6" ht="35.4" customHeight="1" x14ac:dyDescent="0.25">
      <c r="A267" s="23">
        <f>A266+0.1</f>
        <v>34.400000000000006</v>
      </c>
      <c r="B267" s="111" t="s">
        <v>148</v>
      </c>
      <c r="C267" s="23" t="s">
        <v>86</v>
      </c>
      <c r="D267" s="23">
        <v>1</v>
      </c>
      <c r="E267" s="35"/>
      <c r="F267" s="26"/>
    </row>
    <row r="268" spans="1:6" ht="30.6" customHeight="1" x14ac:dyDescent="0.25">
      <c r="A268" s="23">
        <f>A267+0.1</f>
        <v>34.500000000000007</v>
      </c>
      <c r="B268" s="111" t="s">
        <v>149</v>
      </c>
      <c r="C268" s="23" t="s">
        <v>86</v>
      </c>
      <c r="D268" s="23">
        <v>1</v>
      </c>
      <c r="E268" s="35"/>
      <c r="F268" s="26"/>
    </row>
    <row r="269" spans="1:6" ht="22.2" customHeight="1" x14ac:dyDescent="0.25">
      <c r="A269" s="23">
        <f>A268+0.1</f>
        <v>34.600000000000009</v>
      </c>
      <c r="B269" s="111" t="s">
        <v>150</v>
      </c>
      <c r="C269" s="23" t="s">
        <v>86</v>
      </c>
      <c r="D269" s="23">
        <v>1</v>
      </c>
      <c r="E269" s="35"/>
      <c r="F269" s="26"/>
    </row>
    <row r="270" spans="1:6" ht="24.6" customHeight="1" x14ac:dyDescent="0.25">
      <c r="A270" s="23"/>
      <c r="B270" s="24" t="s">
        <v>82</v>
      </c>
      <c r="C270" s="23"/>
      <c r="D270" s="23"/>
      <c r="E270" s="25"/>
      <c r="F270" s="26"/>
    </row>
    <row r="271" spans="1:6" x14ac:dyDescent="0.25">
      <c r="A271" s="241" t="s">
        <v>55</v>
      </c>
      <c r="B271" s="241"/>
      <c r="C271" s="241"/>
      <c r="D271" s="241"/>
      <c r="E271" s="241"/>
      <c r="F271" s="241"/>
    </row>
    <row r="272" spans="1:6" x14ac:dyDescent="0.25">
      <c r="A272" s="12"/>
      <c r="B272" s="24"/>
      <c r="C272" s="12"/>
      <c r="D272" s="12"/>
      <c r="E272" s="31"/>
      <c r="F272" s="15"/>
    </row>
    <row r="273" spans="1:6" ht="26.4" x14ac:dyDescent="0.25">
      <c r="A273" s="66" t="s">
        <v>2</v>
      </c>
      <c r="B273" s="66" t="s">
        <v>11</v>
      </c>
      <c r="C273" s="66" t="s">
        <v>0</v>
      </c>
      <c r="D273" s="66" t="s">
        <v>51</v>
      </c>
      <c r="E273" s="67" t="s">
        <v>24</v>
      </c>
      <c r="F273" s="67" t="s">
        <v>58</v>
      </c>
    </row>
    <row r="274" spans="1:6" ht="24.6" customHeight="1" x14ac:dyDescent="0.25">
      <c r="A274" s="23"/>
      <c r="B274" s="24" t="s">
        <v>41</v>
      </c>
      <c r="C274" s="23"/>
      <c r="D274" s="23"/>
      <c r="E274" s="25"/>
      <c r="F274" s="26"/>
    </row>
    <row r="275" spans="1:6" ht="20.399999999999999" customHeight="1" x14ac:dyDescent="0.25">
      <c r="A275" s="50">
        <v>35</v>
      </c>
      <c r="B275" s="113" t="s">
        <v>678</v>
      </c>
      <c r="C275" s="52"/>
      <c r="D275" s="52"/>
      <c r="E275" s="53"/>
      <c r="F275" s="54"/>
    </row>
    <row r="276" spans="1:6" ht="27" customHeight="1" x14ac:dyDescent="0.25">
      <c r="A276" s="23">
        <v>35.1</v>
      </c>
      <c r="B276" s="111" t="s">
        <v>350</v>
      </c>
      <c r="C276" s="23" t="s">
        <v>86</v>
      </c>
      <c r="D276" s="23">
        <v>1</v>
      </c>
      <c r="E276" s="35"/>
      <c r="F276" s="26"/>
    </row>
    <row r="277" spans="1:6" ht="49.2" customHeight="1" x14ac:dyDescent="0.25">
      <c r="A277" s="23">
        <f>A276+0.1</f>
        <v>35.200000000000003</v>
      </c>
      <c r="B277" s="111" t="s">
        <v>378</v>
      </c>
      <c r="C277" s="23" t="s">
        <v>86</v>
      </c>
      <c r="D277" s="23">
        <v>1</v>
      </c>
      <c r="E277" s="35"/>
      <c r="F277" s="26"/>
    </row>
    <row r="278" spans="1:6" ht="45" customHeight="1" x14ac:dyDescent="0.25">
      <c r="A278" s="23">
        <f>A277+0.1</f>
        <v>35.300000000000004</v>
      </c>
      <c r="B278" s="111" t="s">
        <v>147</v>
      </c>
      <c r="C278" s="23" t="s">
        <v>86</v>
      </c>
      <c r="D278" s="23">
        <v>1</v>
      </c>
      <c r="E278" s="35"/>
      <c r="F278" s="26"/>
    </row>
    <row r="279" spans="1:6" ht="34.200000000000003" customHeight="1" x14ac:dyDescent="0.25">
      <c r="A279" s="23">
        <f>A278+0.1</f>
        <v>35.400000000000006</v>
      </c>
      <c r="B279" s="111" t="s">
        <v>148</v>
      </c>
      <c r="C279" s="23" t="s">
        <v>86</v>
      </c>
      <c r="D279" s="23">
        <v>1</v>
      </c>
      <c r="E279" s="35"/>
      <c r="F279" s="26"/>
    </row>
    <row r="280" spans="1:6" ht="36" customHeight="1" x14ac:dyDescent="0.25">
      <c r="A280" s="23">
        <f>A279+0.1</f>
        <v>35.500000000000007</v>
      </c>
      <c r="B280" s="111" t="s">
        <v>149</v>
      </c>
      <c r="C280" s="23" t="s">
        <v>86</v>
      </c>
      <c r="D280" s="23">
        <v>1</v>
      </c>
      <c r="E280" s="25"/>
      <c r="F280" s="26"/>
    </row>
    <row r="281" spans="1:6" ht="34.200000000000003" customHeight="1" x14ac:dyDescent="0.25">
      <c r="A281" s="23">
        <f>A280+0.1</f>
        <v>35.600000000000009</v>
      </c>
      <c r="B281" s="111" t="s">
        <v>150</v>
      </c>
      <c r="C281" s="23" t="s">
        <v>86</v>
      </c>
      <c r="D281" s="23">
        <v>1</v>
      </c>
      <c r="E281" s="35"/>
      <c r="F281" s="26"/>
    </row>
    <row r="282" spans="1:6" ht="15.6" customHeight="1" x14ac:dyDescent="0.25">
      <c r="A282" s="50">
        <v>36</v>
      </c>
      <c r="B282" s="113" t="s">
        <v>679</v>
      </c>
      <c r="C282" s="52"/>
      <c r="D282" s="52"/>
      <c r="E282" s="53"/>
      <c r="F282" s="54"/>
    </row>
    <row r="283" spans="1:6" ht="25.95" customHeight="1" x14ac:dyDescent="0.25">
      <c r="A283" s="23">
        <v>36.1</v>
      </c>
      <c r="B283" s="111" t="s">
        <v>350</v>
      </c>
      <c r="C283" s="23" t="s">
        <v>86</v>
      </c>
      <c r="D283" s="23">
        <v>1</v>
      </c>
      <c r="E283" s="35"/>
      <c r="F283" s="26"/>
    </row>
    <row r="284" spans="1:6" ht="58.95" customHeight="1" x14ac:dyDescent="0.25">
      <c r="A284" s="23">
        <f>A283+0.1</f>
        <v>36.200000000000003</v>
      </c>
      <c r="B284" s="111" t="s">
        <v>378</v>
      </c>
      <c r="C284" s="23" t="s">
        <v>86</v>
      </c>
      <c r="D284" s="23">
        <v>1</v>
      </c>
      <c r="E284" s="35"/>
      <c r="F284" s="26"/>
    </row>
    <row r="285" spans="1:6" ht="52.2" customHeight="1" x14ac:dyDescent="0.25">
      <c r="A285" s="23">
        <f>A284+0.1</f>
        <v>36.300000000000004</v>
      </c>
      <c r="B285" s="111" t="s">
        <v>147</v>
      </c>
      <c r="C285" s="23" t="s">
        <v>86</v>
      </c>
      <c r="D285" s="23">
        <v>1</v>
      </c>
      <c r="E285" s="25"/>
      <c r="F285" s="26"/>
    </row>
    <row r="286" spans="1:6" ht="34.200000000000003" customHeight="1" x14ac:dyDescent="0.25">
      <c r="A286" s="23">
        <f>A285+0.1</f>
        <v>36.400000000000006</v>
      </c>
      <c r="B286" s="111" t="s">
        <v>148</v>
      </c>
      <c r="C286" s="23" t="s">
        <v>86</v>
      </c>
      <c r="D286" s="23">
        <v>1</v>
      </c>
      <c r="E286" s="35"/>
      <c r="F286" s="26"/>
    </row>
    <row r="287" spans="1:6" ht="33" customHeight="1" x14ac:dyDescent="0.25">
      <c r="A287" s="23">
        <f>A286+0.1</f>
        <v>36.500000000000007</v>
      </c>
      <c r="B287" s="111" t="s">
        <v>149</v>
      </c>
      <c r="C287" s="23" t="s">
        <v>86</v>
      </c>
      <c r="D287" s="23">
        <v>1</v>
      </c>
      <c r="E287" s="35"/>
      <c r="F287" s="26"/>
    </row>
    <row r="288" spans="1:6" ht="29.4" customHeight="1" x14ac:dyDescent="0.25">
      <c r="A288" s="23">
        <f>A287+0.1</f>
        <v>36.600000000000009</v>
      </c>
      <c r="B288" s="111" t="s">
        <v>150</v>
      </c>
      <c r="C288" s="23" t="s">
        <v>86</v>
      </c>
      <c r="D288" s="23">
        <v>1</v>
      </c>
      <c r="E288" s="35"/>
      <c r="F288" s="26"/>
    </row>
    <row r="289" spans="1:6" ht="21.6" customHeight="1" x14ac:dyDescent="0.25">
      <c r="A289" s="50">
        <v>37</v>
      </c>
      <c r="B289" s="113" t="s">
        <v>680</v>
      </c>
      <c r="C289" s="52"/>
      <c r="D289" s="52"/>
      <c r="E289" s="53"/>
      <c r="F289" s="54"/>
    </row>
    <row r="290" spans="1:6" ht="27.6" customHeight="1" x14ac:dyDescent="0.25">
      <c r="A290" s="23">
        <v>37.1</v>
      </c>
      <c r="B290" s="111" t="s">
        <v>350</v>
      </c>
      <c r="C290" s="23" t="s">
        <v>86</v>
      </c>
      <c r="D290" s="23">
        <v>1</v>
      </c>
      <c r="E290" s="35"/>
      <c r="F290" s="26"/>
    </row>
    <row r="291" spans="1:6" ht="48" customHeight="1" x14ac:dyDescent="0.25">
      <c r="A291" s="23">
        <f>A290+0.1</f>
        <v>37.200000000000003</v>
      </c>
      <c r="B291" s="111" t="s">
        <v>383</v>
      </c>
      <c r="C291" s="23" t="s">
        <v>86</v>
      </c>
      <c r="D291" s="23">
        <v>1</v>
      </c>
      <c r="E291" s="35"/>
      <c r="F291" s="26"/>
    </row>
    <row r="292" spans="1:6" ht="49.95" customHeight="1" x14ac:dyDescent="0.25">
      <c r="A292" s="23">
        <f>A291+0.1</f>
        <v>37.300000000000004</v>
      </c>
      <c r="B292" s="111" t="s">
        <v>147</v>
      </c>
      <c r="C292" s="23" t="s">
        <v>86</v>
      </c>
      <c r="D292" s="23">
        <v>1</v>
      </c>
      <c r="E292" s="35"/>
      <c r="F292" s="26"/>
    </row>
    <row r="293" spans="1:6" ht="33" customHeight="1" x14ac:dyDescent="0.25">
      <c r="A293" s="23">
        <f>A292+0.1</f>
        <v>37.400000000000006</v>
      </c>
      <c r="B293" s="111" t="s">
        <v>148</v>
      </c>
      <c r="C293" s="23" t="s">
        <v>86</v>
      </c>
      <c r="D293" s="23">
        <v>1</v>
      </c>
      <c r="E293" s="35"/>
      <c r="F293" s="26"/>
    </row>
    <row r="294" spans="1:6" ht="34.200000000000003" customHeight="1" x14ac:dyDescent="0.25">
      <c r="A294" s="23">
        <f>A293+0.1</f>
        <v>37.500000000000007</v>
      </c>
      <c r="B294" s="111" t="s">
        <v>149</v>
      </c>
      <c r="C294" s="23" t="s">
        <v>86</v>
      </c>
      <c r="D294" s="23">
        <v>1</v>
      </c>
      <c r="E294" s="35"/>
      <c r="F294" s="26"/>
    </row>
    <row r="295" spans="1:6" ht="22.95" customHeight="1" x14ac:dyDescent="0.25">
      <c r="A295" s="23">
        <f>A294+0.1</f>
        <v>37.600000000000009</v>
      </c>
      <c r="B295" s="111" t="s">
        <v>150</v>
      </c>
      <c r="C295" s="23" t="s">
        <v>86</v>
      </c>
      <c r="D295" s="23">
        <v>1</v>
      </c>
      <c r="E295" s="35"/>
      <c r="F295" s="26"/>
    </row>
    <row r="296" spans="1:6" ht="23.4" customHeight="1" x14ac:dyDescent="0.25">
      <c r="A296" s="23"/>
      <c r="B296" s="24" t="s">
        <v>82</v>
      </c>
      <c r="C296" s="23"/>
      <c r="D296" s="23"/>
      <c r="E296" s="25"/>
      <c r="F296" s="26"/>
    </row>
    <row r="297" spans="1:6" x14ac:dyDescent="0.25">
      <c r="A297" s="241" t="s">
        <v>97</v>
      </c>
      <c r="B297" s="241"/>
      <c r="C297" s="241"/>
      <c r="D297" s="241"/>
      <c r="E297" s="241"/>
      <c r="F297" s="241"/>
    </row>
    <row r="298" spans="1:6" x14ac:dyDescent="0.25">
      <c r="A298" s="12"/>
      <c r="B298" s="38"/>
      <c r="C298" s="13"/>
      <c r="D298" s="13"/>
      <c r="E298" s="14"/>
      <c r="F298" s="99"/>
    </row>
    <row r="299" spans="1:6" ht="26.4" x14ac:dyDescent="0.25">
      <c r="A299" s="66" t="s">
        <v>2</v>
      </c>
      <c r="B299" s="66" t="s">
        <v>11</v>
      </c>
      <c r="C299" s="66" t="s">
        <v>0</v>
      </c>
      <c r="D299" s="66" t="s">
        <v>51</v>
      </c>
      <c r="E299" s="67" t="s">
        <v>24</v>
      </c>
      <c r="F299" s="67" t="s">
        <v>58</v>
      </c>
    </row>
    <row r="300" spans="1:6" ht="23.4" customHeight="1" x14ac:dyDescent="0.25">
      <c r="A300" s="23"/>
      <c r="B300" s="24" t="s">
        <v>41</v>
      </c>
      <c r="C300" s="23"/>
      <c r="D300" s="23"/>
      <c r="E300" s="25"/>
      <c r="F300" s="26"/>
    </row>
    <row r="301" spans="1:6" ht="19.2" customHeight="1" x14ac:dyDescent="0.25">
      <c r="A301" s="50">
        <v>38</v>
      </c>
      <c r="B301" s="113" t="s">
        <v>681</v>
      </c>
      <c r="C301" s="52"/>
      <c r="D301" s="52"/>
      <c r="E301" s="60"/>
      <c r="F301" s="54"/>
    </row>
    <row r="302" spans="1:6" ht="25.95" customHeight="1" x14ac:dyDescent="0.25">
      <c r="A302" s="23">
        <v>38.1</v>
      </c>
      <c r="B302" s="111" t="s">
        <v>350</v>
      </c>
      <c r="C302" s="23" t="s">
        <v>86</v>
      </c>
      <c r="D302" s="23">
        <v>1</v>
      </c>
      <c r="E302" s="35"/>
      <c r="F302" s="26"/>
    </row>
    <row r="303" spans="1:6" ht="43.95" customHeight="1" x14ac:dyDescent="0.25">
      <c r="A303" s="23">
        <f>A302+0.1</f>
        <v>38.200000000000003</v>
      </c>
      <c r="B303" s="111" t="s">
        <v>383</v>
      </c>
      <c r="C303" s="23" t="s">
        <v>86</v>
      </c>
      <c r="D303" s="23">
        <v>1</v>
      </c>
      <c r="E303" s="35"/>
      <c r="F303" s="26"/>
    </row>
    <row r="304" spans="1:6" ht="47.4" customHeight="1" x14ac:dyDescent="0.25">
      <c r="A304" s="23">
        <f>A303+0.1</f>
        <v>38.300000000000004</v>
      </c>
      <c r="B304" s="111" t="s">
        <v>147</v>
      </c>
      <c r="C304" s="23" t="s">
        <v>86</v>
      </c>
      <c r="D304" s="23">
        <v>1</v>
      </c>
      <c r="E304" s="35"/>
      <c r="F304" s="26"/>
    </row>
    <row r="305" spans="1:6" ht="30.6" customHeight="1" x14ac:dyDescent="0.25">
      <c r="A305" s="23">
        <f>A304+0.1</f>
        <v>38.400000000000006</v>
      </c>
      <c r="B305" s="111" t="s">
        <v>148</v>
      </c>
      <c r="C305" s="23" t="s">
        <v>86</v>
      </c>
      <c r="D305" s="23">
        <v>1</v>
      </c>
      <c r="E305" s="35"/>
      <c r="F305" s="26"/>
    </row>
    <row r="306" spans="1:6" ht="32.4" customHeight="1" x14ac:dyDescent="0.25">
      <c r="A306" s="23">
        <f>A305+0.1</f>
        <v>38.500000000000007</v>
      </c>
      <c r="B306" s="111" t="s">
        <v>149</v>
      </c>
      <c r="C306" s="23" t="s">
        <v>86</v>
      </c>
      <c r="D306" s="23">
        <v>1</v>
      </c>
      <c r="E306" s="25"/>
      <c r="F306" s="26"/>
    </row>
    <row r="307" spans="1:6" ht="20.399999999999999" customHeight="1" x14ac:dyDescent="0.25">
      <c r="A307" s="23">
        <f>A306+0.1</f>
        <v>38.600000000000009</v>
      </c>
      <c r="B307" s="111" t="s">
        <v>150</v>
      </c>
      <c r="C307" s="23" t="s">
        <v>86</v>
      </c>
      <c r="D307" s="23">
        <v>1</v>
      </c>
      <c r="E307" s="35"/>
      <c r="F307" s="26"/>
    </row>
    <row r="308" spans="1:6" ht="19.95" customHeight="1" x14ac:dyDescent="0.25">
      <c r="A308" s="50">
        <v>39</v>
      </c>
      <c r="B308" s="113" t="s">
        <v>682</v>
      </c>
      <c r="C308" s="52"/>
      <c r="D308" s="52"/>
      <c r="E308" s="53"/>
      <c r="F308" s="54"/>
    </row>
    <row r="309" spans="1:6" ht="23.4" customHeight="1" x14ac:dyDescent="0.25">
      <c r="A309" s="23">
        <v>39.1</v>
      </c>
      <c r="B309" s="111" t="s">
        <v>350</v>
      </c>
      <c r="C309" s="23" t="s">
        <v>86</v>
      </c>
      <c r="D309" s="23">
        <v>1</v>
      </c>
      <c r="E309" s="35"/>
      <c r="F309" s="26"/>
    </row>
    <row r="310" spans="1:6" ht="42.6" customHeight="1" x14ac:dyDescent="0.25">
      <c r="A310" s="23">
        <f>A309+0.1</f>
        <v>39.200000000000003</v>
      </c>
      <c r="B310" s="111" t="s">
        <v>388</v>
      </c>
      <c r="C310" s="23" t="s">
        <v>86</v>
      </c>
      <c r="D310" s="23">
        <v>1</v>
      </c>
      <c r="E310" s="35"/>
      <c r="F310" s="26"/>
    </row>
    <row r="311" spans="1:6" ht="47.4" customHeight="1" x14ac:dyDescent="0.25">
      <c r="A311" s="23">
        <f>A310+0.1</f>
        <v>39.300000000000004</v>
      </c>
      <c r="B311" s="111" t="s">
        <v>147</v>
      </c>
      <c r="C311" s="23" t="s">
        <v>86</v>
      </c>
      <c r="D311" s="23">
        <v>1</v>
      </c>
      <c r="E311" s="25"/>
      <c r="F311" s="26"/>
    </row>
    <row r="312" spans="1:6" ht="32.4" customHeight="1" x14ac:dyDescent="0.25">
      <c r="A312" s="23">
        <f>A311+0.1</f>
        <v>39.400000000000006</v>
      </c>
      <c r="B312" s="111" t="s">
        <v>148</v>
      </c>
      <c r="C312" s="23" t="s">
        <v>86</v>
      </c>
      <c r="D312" s="23">
        <v>1</v>
      </c>
      <c r="E312" s="25"/>
      <c r="F312" s="26"/>
    </row>
    <row r="313" spans="1:6" ht="34.950000000000003" customHeight="1" x14ac:dyDescent="0.25">
      <c r="A313" s="23">
        <f>A312+0.1</f>
        <v>39.500000000000007</v>
      </c>
      <c r="B313" s="111" t="s">
        <v>149</v>
      </c>
      <c r="C313" s="23" t="s">
        <v>86</v>
      </c>
      <c r="D313" s="23">
        <v>1</v>
      </c>
      <c r="E313" s="25"/>
      <c r="F313" s="26"/>
    </row>
    <row r="314" spans="1:6" ht="22.2" customHeight="1" x14ac:dyDescent="0.25">
      <c r="A314" s="23">
        <f>A313+0.1</f>
        <v>39.600000000000009</v>
      </c>
      <c r="B314" s="111" t="s">
        <v>150</v>
      </c>
      <c r="C314" s="23" t="s">
        <v>86</v>
      </c>
      <c r="D314" s="23">
        <v>1</v>
      </c>
      <c r="E314" s="25"/>
      <c r="F314" s="26"/>
    </row>
    <row r="315" spans="1:6" ht="21" customHeight="1" x14ac:dyDescent="0.25">
      <c r="A315" s="50">
        <v>40</v>
      </c>
      <c r="B315" s="113" t="s">
        <v>683</v>
      </c>
      <c r="C315" s="52"/>
      <c r="D315" s="52"/>
      <c r="E315" s="60"/>
      <c r="F315" s="54"/>
    </row>
    <row r="316" spans="1:6" ht="27.6" customHeight="1" x14ac:dyDescent="0.25">
      <c r="A316" s="23">
        <v>40.1</v>
      </c>
      <c r="B316" s="111" t="s">
        <v>350</v>
      </c>
      <c r="C316" s="23" t="s">
        <v>86</v>
      </c>
      <c r="D316" s="23">
        <v>1</v>
      </c>
      <c r="E316" s="25"/>
      <c r="F316" s="26"/>
    </row>
    <row r="317" spans="1:6" ht="50.4" customHeight="1" x14ac:dyDescent="0.25">
      <c r="A317" s="23">
        <f>A316+0.1</f>
        <v>40.200000000000003</v>
      </c>
      <c r="B317" s="111" t="s">
        <v>388</v>
      </c>
      <c r="C317" s="23" t="s">
        <v>86</v>
      </c>
      <c r="D317" s="23">
        <v>1</v>
      </c>
      <c r="E317" s="25"/>
      <c r="F317" s="26"/>
    </row>
    <row r="318" spans="1:6" ht="48.6" customHeight="1" x14ac:dyDescent="0.25">
      <c r="A318" s="23">
        <f>A317+0.1</f>
        <v>40.300000000000004</v>
      </c>
      <c r="B318" s="111" t="s">
        <v>147</v>
      </c>
      <c r="C318" s="23" t="s">
        <v>86</v>
      </c>
      <c r="D318" s="23">
        <v>1</v>
      </c>
      <c r="E318" s="25"/>
      <c r="F318" s="26"/>
    </row>
    <row r="319" spans="1:6" ht="33.6" customHeight="1" x14ac:dyDescent="0.25">
      <c r="A319" s="23">
        <f>A318+0.1</f>
        <v>40.400000000000006</v>
      </c>
      <c r="B319" s="111" t="s">
        <v>148</v>
      </c>
      <c r="C319" s="23" t="s">
        <v>86</v>
      </c>
      <c r="D319" s="23">
        <v>1</v>
      </c>
      <c r="E319" s="25"/>
      <c r="F319" s="26"/>
    </row>
    <row r="320" spans="1:6" ht="35.4" customHeight="1" x14ac:dyDescent="0.25">
      <c r="A320" s="23">
        <f>A319+0.1</f>
        <v>40.500000000000007</v>
      </c>
      <c r="B320" s="111" t="s">
        <v>149</v>
      </c>
      <c r="C320" s="23" t="s">
        <v>86</v>
      </c>
      <c r="D320" s="23">
        <v>1</v>
      </c>
      <c r="E320" s="25"/>
      <c r="F320" s="26"/>
    </row>
    <row r="321" spans="1:6" ht="21" customHeight="1" x14ac:dyDescent="0.25">
      <c r="A321" s="23">
        <f>A320+0.1</f>
        <v>40.600000000000009</v>
      </c>
      <c r="B321" s="111" t="s">
        <v>150</v>
      </c>
      <c r="C321" s="23" t="s">
        <v>86</v>
      </c>
      <c r="D321" s="23">
        <v>1</v>
      </c>
      <c r="E321" s="25"/>
      <c r="F321" s="26"/>
    </row>
    <row r="322" spans="1:6" ht="24" customHeight="1" x14ac:dyDescent="0.25">
      <c r="A322" s="23"/>
      <c r="B322" s="24" t="s">
        <v>82</v>
      </c>
      <c r="C322" s="23"/>
      <c r="D322" s="23"/>
      <c r="E322" s="25"/>
      <c r="F322" s="26"/>
    </row>
    <row r="323" spans="1:6" x14ac:dyDescent="0.25">
      <c r="A323" s="290" t="s">
        <v>15</v>
      </c>
      <c r="B323" s="241"/>
      <c r="C323" s="241"/>
      <c r="D323" s="241"/>
      <c r="E323" s="241"/>
      <c r="F323" s="241"/>
    </row>
    <row r="324" spans="1:6" x14ac:dyDescent="0.25">
      <c r="A324" s="12"/>
      <c r="B324" s="38"/>
      <c r="C324" s="13"/>
      <c r="D324" s="13"/>
      <c r="E324" s="14"/>
      <c r="F324" s="99"/>
    </row>
    <row r="325" spans="1:6" ht="26.4" x14ac:dyDescent="0.25">
      <c r="A325" s="66" t="s">
        <v>2</v>
      </c>
      <c r="B325" s="66" t="s">
        <v>11</v>
      </c>
      <c r="C325" s="66" t="s">
        <v>0</v>
      </c>
      <c r="D325" s="66" t="s">
        <v>51</v>
      </c>
      <c r="E325" s="67" t="s">
        <v>24</v>
      </c>
      <c r="F325" s="67" t="s">
        <v>58</v>
      </c>
    </row>
    <row r="326" spans="1:6" ht="27.6" customHeight="1" x14ac:dyDescent="0.25">
      <c r="A326" s="23"/>
      <c r="B326" s="24" t="s">
        <v>41</v>
      </c>
      <c r="C326" s="23"/>
      <c r="D326" s="23"/>
      <c r="E326" s="25"/>
      <c r="F326" s="26"/>
    </row>
    <row r="327" spans="1:6" ht="23.4" customHeight="1" x14ac:dyDescent="0.25">
      <c r="A327" s="50">
        <v>41</v>
      </c>
      <c r="B327" s="113" t="s">
        <v>684</v>
      </c>
      <c r="C327" s="52"/>
      <c r="D327" s="52"/>
      <c r="E327" s="60"/>
      <c r="F327" s="54"/>
    </row>
    <row r="328" spans="1:6" ht="24" customHeight="1" x14ac:dyDescent="0.25">
      <c r="A328" s="23">
        <v>41.1</v>
      </c>
      <c r="B328" s="111" t="s">
        <v>350</v>
      </c>
      <c r="C328" s="23" t="s">
        <v>86</v>
      </c>
      <c r="D328" s="23">
        <v>1</v>
      </c>
      <c r="E328" s="35"/>
      <c r="F328" s="26"/>
    </row>
    <row r="329" spans="1:6" ht="43.2" customHeight="1" x14ac:dyDescent="0.25">
      <c r="A329" s="23">
        <f>A328+0.1</f>
        <v>41.2</v>
      </c>
      <c r="B329" s="111" t="s">
        <v>437</v>
      </c>
      <c r="C329" s="23" t="s">
        <v>86</v>
      </c>
      <c r="D329" s="23">
        <v>1</v>
      </c>
      <c r="E329" s="35"/>
      <c r="F329" s="26"/>
    </row>
    <row r="330" spans="1:6" ht="46.2" customHeight="1" x14ac:dyDescent="0.25">
      <c r="A330" s="23">
        <f>A329+0.1</f>
        <v>41.300000000000004</v>
      </c>
      <c r="B330" s="111" t="s">
        <v>147</v>
      </c>
      <c r="C330" s="23" t="s">
        <v>86</v>
      </c>
      <c r="D330" s="23">
        <v>1</v>
      </c>
      <c r="E330" s="35"/>
      <c r="F330" s="26"/>
    </row>
    <row r="331" spans="1:6" ht="30.6" customHeight="1" x14ac:dyDescent="0.25">
      <c r="A331" s="23">
        <f>A330+0.1</f>
        <v>41.400000000000006</v>
      </c>
      <c r="B331" s="111" t="s">
        <v>148</v>
      </c>
      <c r="C331" s="23" t="s">
        <v>86</v>
      </c>
      <c r="D331" s="23">
        <v>1</v>
      </c>
      <c r="E331" s="35"/>
      <c r="F331" s="26"/>
    </row>
    <row r="332" spans="1:6" ht="32.4" customHeight="1" x14ac:dyDescent="0.25">
      <c r="A332" s="23">
        <f>A331+0.1</f>
        <v>41.500000000000007</v>
      </c>
      <c r="B332" s="111" t="s">
        <v>149</v>
      </c>
      <c r="C332" s="23" t="s">
        <v>86</v>
      </c>
      <c r="D332" s="23">
        <v>1</v>
      </c>
      <c r="E332" s="25"/>
      <c r="F332" s="26"/>
    </row>
    <row r="333" spans="1:6" ht="23.4" customHeight="1" x14ac:dyDescent="0.25">
      <c r="A333" s="23">
        <f>A332+0.1</f>
        <v>41.600000000000009</v>
      </c>
      <c r="B333" s="111" t="s">
        <v>150</v>
      </c>
      <c r="C333" s="23" t="s">
        <v>86</v>
      </c>
      <c r="D333" s="23">
        <v>1</v>
      </c>
      <c r="E333" s="35"/>
      <c r="F333" s="26"/>
    </row>
    <row r="334" spans="1:6" ht="21" customHeight="1" x14ac:dyDescent="0.25">
      <c r="A334" s="50">
        <v>42</v>
      </c>
      <c r="B334" s="113" t="s">
        <v>685</v>
      </c>
      <c r="C334" s="52"/>
      <c r="D334" s="52"/>
      <c r="E334" s="53"/>
      <c r="F334" s="54"/>
    </row>
    <row r="335" spans="1:6" ht="22.95" customHeight="1" x14ac:dyDescent="0.25">
      <c r="A335" s="23">
        <v>42.1</v>
      </c>
      <c r="B335" s="111" t="s">
        <v>350</v>
      </c>
      <c r="C335" s="23" t="s">
        <v>86</v>
      </c>
      <c r="D335" s="23">
        <v>1</v>
      </c>
      <c r="E335" s="35"/>
      <c r="F335" s="26"/>
    </row>
    <row r="336" spans="1:6" ht="45" customHeight="1" x14ac:dyDescent="0.25">
      <c r="A336" s="23">
        <f>A335+0.1</f>
        <v>42.2</v>
      </c>
      <c r="B336" s="111" t="s">
        <v>388</v>
      </c>
      <c r="C336" s="23" t="s">
        <v>86</v>
      </c>
      <c r="D336" s="23">
        <v>1</v>
      </c>
      <c r="E336" s="35"/>
      <c r="F336" s="26"/>
    </row>
    <row r="337" spans="1:6" ht="48" customHeight="1" x14ac:dyDescent="0.25">
      <c r="A337" s="23">
        <f>A336+0.1</f>
        <v>42.300000000000004</v>
      </c>
      <c r="B337" s="111" t="s">
        <v>147</v>
      </c>
      <c r="C337" s="23" t="s">
        <v>86</v>
      </c>
      <c r="D337" s="23">
        <v>1</v>
      </c>
      <c r="E337" s="35"/>
      <c r="F337" s="26"/>
    </row>
    <row r="338" spans="1:6" ht="32.4" customHeight="1" x14ac:dyDescent="0.25">
      <c r="A338" s="23">
        <f>A337+0.1</f>
        <v>42.400000000000006</v>
      </c>
      <c r="B338" s="111" t="s">
        <v>148</v>
      </c>
      <c r="C338" s="23" t="s">
        <v>86</v>
      </c>
      <c r="D338" s="23">
        <v>1</v>
      </c>
      <c r="E338" s="35"/>
      <c r="F338" s="26"/>
    </row>
    <row r="339" spans="1:6" ht="36.6" customHeight="1" x14ac:dyDescent="0.25">
      <c r="A339" s="23">
        <f>A338+0.1</f>
        <v>42.500000000000007</v>
      </c>
      <c r="B339" s="111" t="s">
        <v>149</v>
      </c>
      <c r="C339" s="23" t="s">
        <v>86</v>
      </c>
      <c r="D339" s="23">
        <v>1</v>
      </c>
      <c r="E339" s="35"/>
      <c r="F339" s="26"/>
    </row>
    <row r="340" spans="1:6" ht="28.2" customHeight="1" x14ac:dyDescent="0.25">
      <c r="A340" s="23">
        <f>A339+0.1</f>
        <v>42.600000000000009</v>
      </c>
      <c r="B340" s="111" t="s">
        <v>150</v>
      </c>
      <c r="C340" s="23" t="s">
        <v>86</v>
      </c>
      <c r="D340" s="23">
        <v>1</v>
      </c>
      <c r="E340" s="35"/>
      <c r="F340" s="26"/>
    </row>
    <row r="341" spans="1:6" ht="25.2" customHeight="1" x14ac:dyDescent="0.25">
      <c r="A341" s="50">
        <v>43</v>
      </c>
      <c r="B341" s="113" t="s">
        <v>686</v>
      </c>
      <c r="C341" s="52"/>
      <c r="D341" s="52"/>
      <c r="E341" s="53"/>
      <c r="F341" s="54"/>
    </row>
    <row r="342" spans="1:6" ht="24.6" customHeight="1" x14ac:dyDescent="0.25">
      <c r="A342" s="23">
        <v>43.1</v>
      </c>
      <c r="B342" s="111" t="s">
        <v>350</v>
      </c>
      <c r="C342" s="23" t="s">
        <v>86</v>
      </c>
      <c r="D342" s="23">
        <v>1</v>
      </c>
      <c r="E342" s="35"/>
      <c r="F342" s="26"/>
    </row>
    <row r="343" spans="1:6" ht="55.2" customHeight="1" x14ac:dyDescent="0.25">
      <c r="A343" s="23">
        <f>A342+0.1</f>
        <v>43.2</v>
      </c>
      <c r="B343" s="111" t="s">
        <v>388</v>
      </c>
      <c r="C343" s="23" t="s">
        <v>86</v>
      </c>
      <c r="D343" s="23">
        <v>1</v>
      </c>
      <c r="E343" s="35"/>
      <c r="F343" s="26"/>
    </row>
    <row r="344" spans="1:6" ht="46.95" customHeight="1" x14ac:dyDescent="0.25">
      <c r="A344" s="23">
        <f>A343+0.1</f>
        <v>43.300000000000004</v>
      </c>
      <c r="B344" s="111" t="s">
        <v>147</v>
      </c>
      <c r="C344" s="23" t="s">
        <v>86</v>
      </c>
      <c r="D344" s="23">
        <v>1</v>
      </c>
      <c r="E344" s="35"/>
      <c r="F344" s="26"/>
    </row>
    <row r="345" spans="1:6" ht="39" customHeight="1" x14ac:dyDescent="0.25">
      <c r="A345" s="23">
        <f>A344+0.1</f>
        <v>43.400000000000006</v>
      </c>
      <c r="B345" s="111" t="s">
        <v>148</v>
      </c>
      <c r="C345" s="23" t="s">
        <v>86</v>
      </c>
      <c r="D345" s="23">
        <v>1</v>
      </c>
      <c r="E345" s="35"/>
      <c r="F345" s="26"/>
    </row>
    <row r="346" spans="1:6" ht="36.6" customHeight="1" x14ac:dyDescent="0.25">
      <c r="A346" s="23">
        <f>A345+0.1</f>
        <v>43.500000000000007</v>
      </c>
      <c r="B346" s="111" t="s">
        <v>149</v>
      </c>
      <c r="C346" s="23" t="s">
        <v>86</v>
      </c>
      <c r="D346" s="23">
        <v>1</v>
      </c>
      <c r="E346" s="35"/>
      <c r="F346" s="26"/>
    </row>
    <row r="347" spans="1:6" ht="26.4" customHeight="1" x14ac:dyDescent="0.25">
      <c r="A347" s="23">
        <f>A346+0.1</f>
        <v>43.600000000000009</v>
      </c>
      <c r="B347" s="111" t="s">
        <v>150</v>
      </c>
      <c r="C347" s="23" t="s">
        <v>86</v>
      </c>
      <c r="D347" s="23">
        <v>1</v>
      </c>
      <c r="E347" s="35"/>
      <c r="F347" s="26"/>
    </row>
    <row r="348" spans="1:6" ht="20.399999999999999" customHeight="1" x14ac:dyDescent="0.25">
      <c r="A348" s="23"/>
      <c r="B348" s="24" t="s">
        <v>82</v>
      </c>
      <c r="C348" s="23"/>
      <c r="D348" s="23"/>
      <c r="E348" s="25"/>
      <c r="F348" s="26">
        <f>SUM(F326:F347)</f>
        <v>0</v>
      </c>
    </row>
    <row r="349" spans="1:6" x14ac:dyDescent="0.25">
      <c r="A349" s="241" t="s">
        <v>56</v>
      </c>
      <c r="B349" s="241"/>
      <c r="C349" s="241"/>
      <c r="D349" s="241"/>
      <c r="E349" s="241"/>
      <c r="F349" s="241"/>
    </row>
    <row r="350" spans="1:6" x14ac:dyDescent="0.25">
      <c r="A350" s="12"/>
      <c r="B350" s="38"/>
      <c r="C350" s="13"/>
      <c r="D350" s="13"/>
      <c r="E350" s="14"/>
      <c r="F350" s="99"/>
    </row>
    <row r="351" spans="1:6" ht="26.4" x14ac:dyDescent="0.25">
      <c r="A351" s="66" t="s">
        <v>2</v>
      </c>
      <c r="B351" s="66" t="s">
        <v>11</v>
      </c>
      <c r="C351" s="66" t="s">
        <v>0</v>
      </c>
      <c r="D351" s="66" t="s">
        <v>51</v>
      </c>
      <c r="E351" s="67" t="s">
        <v>24</v>
      </c>
      <c r="F351" s="67" t="s">
        <v>58</v>
      </c>
    </row>
    <row r="352" spans="1:6" ht="28.2" customHeight="1" x14ac:dyDescent="0.25">
      <c r="A352" s="23"/>
      <c r="B352" s="24" t="s">
        <v>41</v>
      </c>
      <c r="C352" s="23"/>
      <c r="D352" s="23"/>
      <c r="E352" s="25"/>
      <c r="F352" s="26"/>
    </row>
    <row r="353" spans="1:6" ht="18.600000000000001" customHeight="1" x14ac:dyDescent="0.25">
      <c r="A353" s="50">
        <v>44</v>
      </c>
      <c r="B353" s="113" t="s">
        <v>687</v>
      </c>
      <c r="C353" s="52"/>
      <c r="D353" s="52"/>
      <c r="E353" s="60"/>
      <c r="F353" s="54"/>
    </row>
    <row r="354" spans="1:6" ht="31.95" customHeight="1" x14ac:dyDescent="0.25">
      <c r="A354" s="23">
        <v>44.1</v>
      </c>
      <c r="B354" s="111" t="s">
        <v>350</v>
      </c>
      <c r="C354" s="23" t="s">
        <v>86</v>
      </c>
      <c r="D354" s="23">
        <v>1</v>
      </c>
      <c r="E354" s="35"/>
      <c r="F354" s="26"/>
    </row>
    <row r="355" spans="1:6" ht="54" customHeight="1" x14ac:dyDescent="0.25">
      <c r="A355" s="23">
        <f>A354+0.1</f>
        <v>44.2</v>
      </c>
      <c r="B355" s="111" t="s">
        <v>388</v>
      </c>
      <c r="C355" s="23" t="s">
        <v>86</v>
      </c>
      <c r="D355" s="23">
        <v>1</v>
      </c>
      <c r="E355" s="35"/>
      <c r="F355" s="26"/>
    </row>
    <row r="356" spans="1:6" ht="48" customHeight="1" x14ac:dyDescent="0.25">
      <c r="A356" s="23">
        <f>A355+0.1</f>
        <v>44.300000000000004</v>
      </c>
      <c r="B356" s="111" t="s">
        <v>147</v>
      </c>
      <c r="C356" s="23" t="s">
        <v>86</v>
      </c>
      <c r="D356" s="23">
        <v>1</v>
      </c>
      <c r="E356" s="35"/>
      <c r="F356" s="26"/>
    </row>
    <row r="357" spans="1:6" ht="32.4" customHeight="1" x14ac:dyDescent="0.25">
      <c r="A357" s="23">
        <f>A356+0.1</f>
        <v>44.400000000000006</v>
      </c>
      <c r="B357" s="111" t="s">
        <v>148</v>
      </c>
      <c r="C357" s="23" t="s">
        <v>86</v>
      </c>
      <c r="D357" s="23">
        <v>1</v>
      </c>
      <c r="E357" s="35"/>
      <c r="F357" s="26"/>
    </row>
    <row r="358" spans="1:6" ht="33" customHeight="1" x14ac:dyDescent="0.25">
      <c r="A358" s="23">
        <f>A357+0.1</f>
        <v>44.500000000000007</v>
      </c>
      <c r="B358" s="111" t="s">
        <v>149</v>
      </c>
      <c r="C358" s="23" t="s">
        <v>86</v>
      </c>
      <c r="D358" s="23">
        <v>1</v>
      </c>
      <c r="E358" s="25"/>
      <c r="F358" s="26"/>
    </row>
    <row r="359" spans="1:6" ht="25.2" customHeight="1" x14ac:dyDescent="0.25">
      <c r="A359" s="23">
        <f>A358+0.1</f>
        <v>44.600000000000009</v>
      </c>
      <c r="B359" s="111" t="s">
        <v>150</v>
      </c>
      <c r="C359" s="23" t="s">
        <v>86</v>
      </c>
      <c r="D359" s="23">
        <v>1</v>
      </c>
      <c r="E359" s="35"/>
      <c r="F359" s="26"/>
    </row>
    <row r="360" spans="1:6" ht="19.2" customHeight="1" x14ac:dyDescent="0.25">
      <c r="A360" s="50">
        <v>45</v>
      </c>
      <c r="B360" s="113" t="s">
        <v>688</v>
      </c>
      <c r="C360" s="52"/>
      <c r="D360" s="52"/>
      <c r="E360" s="53"/>
      <c r="F360" s="54"/>
    </row>
    <row r="361" spans="1:6" ht="25.95" customHeight="1" x14ac:dyDescent="0.25">
      <c r="A361" s="23">
        <v>45.1</v>
      </c>
      <c r="B361" s="111" t="s">
        <v>350</v>
      </c>
      <c r="C361" s="23" t="s">
        <v>86</v>
      </c>
      <c r="D361" s="23">
        <v>1</v>
      </c>
      <c r="E361" s="35"/>
      <c r="F361" s="26"/>
    </row>
    <row r="362" spans="1:6" ht="48.6" customHeight="1" x14ac:dyDescent="0.25">
      <c r="A362" s="23">
        <f>A361+0.1</f>
        <v>45.2</v>
      </c>
      <c r="B362" s="111" t="s">
        <v>383</v>
      </c>
      <c r="C362" s="23" t="s">
        <v>86</v>
      </c>
      <c r="D362" s="23">
        <v>1</v>
      </c>
      <c r="E362" s="35"/>
      <c r="F362" s="26"/>
    </row>
    <row r="363" spans="1:6" ht="49.2" customHeight="1" x14ac:dyDescent="0.25">
      <c r="A363" s="23">
        <f>A362+0.1</f>
        <v>45.300000000000004</v>
      </c>
      <c r="B363" s="111" t="s">
        <v>147</v>
      </c>
      <c r="C363" s="23" t="s">
        <v>86</v>
      </c>
      <c r="D363" s="23">
        <v>1</v>
      </c>
      <c r="E363" s="25"/>
      <c r="F363" s="26"/>
    </row>
    <row r="364" spans="1:6" ht="33" customHeight="1" x14ac:dyDescent="0.25">
      <c r="A364" s="23">
        <f>A363+0.1</f>
        <v>45.400000000000006</v>
      </c>
      <c r="B364" s="111" t="s">
        <v>148</v>
      </c>
      <c r="C364" s="23" t="s">
        <v>86</v>
      </c>
      <c r="D364" s="23">
        <v>1</v>
      </c>
      <c r="E364" s="25"/>
      <c r="F364" s="26"/>
    </row>
    <row r="365" spans="1:6" ht="35.4" customHeight="1" x14ac:dyDescent="0.25">
      <c r="A365" s="23">
        <f>A364+0.1</f>
        <v>45.500000000000007</v>
      </c>
      <c r="B365" s="111" t="s">
        <v>149</v>
      </c>
      <c r="C365" s="23" t="s">
        <v>86</v>
      </c>
      <c r="D365" s="23">
        <v>1</v>
      </c>
      <c r="E365" s="25"/>
      <c r="F365" s="26"/>
    </row>
    <row r="366" spans="1:6" ht="20.399999999999999" customHeight="1" x14ac:dyDescent="0.25">
      <c r="A366" s="23">
        <f>A365+0.1</f>
        <v>45.600000000000009</v>
      </c>
      <c r="B366" s="111" t="s">
        <v>150</v>
      </c>
      <c r="C366" s="23" t="s">
        <v>86</v>
      </c>
      <c r="D366" s="23">
        <v>1</v>
      </c>
      <c r="E366" s="25"/>
      <c r="F366" s="26"/>
    </row>
    <row r="367" spans="1:6" ht="20.399999999999999" customHeight="1" x14ac:dyDescent="0.25">
      <c r="A367" s="50">
        <v>46</v>
      </c>
      <c r="B367" s="113" t="s">
        <v>689</v>
      </c>
      <c r="C367" s="52"/>
      <c r="D367" s="52"/>
      <c r="E367" s="60"/>
      <c r="F367" s="54"/>
    </row>
    <row r="368" spans="1:6" ht="28.2" customHeight="1" x14ac:dyDescent="0.25">
      <c r="A368" s="23">
        <v>46.1</v>
      </c>
      <c r="B368" s="111" t="s">
        <v>350</v>
      </c>
      <c r="C368" s="23" t="s">
        <v>86</v>
      </c>
      <c r="D368" s="23">
        <v>1</v>
      </c>
      <c r="E368" s="25"/>
      <c r="F368" s="26"/>
    </row>
    <row r="369" spans="1:6" ht="45" customHeight="1" x14ac:dyDescent="0.25">
      <c r="A369" s="23">
        <f>A368+0.1</f>
        <v>46.2</v>
      </c>
      <c r="B369" s="111" t="s">
        <v>437</v>
      </c>
      <c r="C369" s="23" t="s">
        <v>86</v>
      </c>
      <c r="D369" s="23">
        <v>1</v>
      </c>
      <c r="E369" s="25"/>
      <c r="F369" s="26"/>
    </row>
    <row r="370" spans="1:6" ht="45.6" customHeight="1" x14ac:dyDescent="0.25">
      <c r="A370" s="23">
        <f>A369+0.1</f>
        <v>46.300000000000004</v>
      </c>
      <c r="B370" s="111" t="s">
        <v>147</v>
      </c>
      <c r="C370" s="23" t="s">
        <v>86</v>
      </c>
      <c r="D370" s="23">
        <v>1</v>
      </c>
      <c r="E370" s="25"/>
      <c r="F370" s="26"/>
    </row>
    <row r="371" spans="1:6" ht="32.4" customHeight="1" x14ac:dyDescent="0.25">
      <c r="A371" s="23">
        <f>A370+0.1</f>
        <v>46.400000000000006</v>
      </c>
      <c r="B371" s="111" t="s">
        <v>148</v>
      </c>
      <c r="C371" s="23" t="s">
        <v>86</v>
      </c>
      <c r="D371" s="23">
        <v>1</v>
      </c>
      <c r="E371" s="25"/>
      <c r="F371" s="26"/>
    </row>
    <row r="372" spans="1:6" ht="33" customHeight="1" x14ac:dyDescent="0.25">
      <c r="A372" s="23">
        <f>A371+0.1</f>
        <v>46.500000000000007</v>
      </c>
      <c r="B372" s="111" t="s">
        <v>149</v>
      </c>
      <c r="C372" s="23" t="s">
        <v>86</v>
      </c>
      <c r="D372" s="23">
        <v>1</v>
      </c>
      <c r="E372" s="25"/>
      <c r="F372" s="26"/>
    </row>
    <row r="373" spans="1:6" ht="19.95" customHeight="1" x14ac:dyDescent="0.25">
      <c r="A373" s="23">
        <f>A372+0.1</f>
        <v>46.600000000000009</v>
      </c>
      <c r="B373" s="111" t="s">
        <v>150</v>
      </c>
      <c r="C373" s="23" t="s">
        <v>86</v>
      </c>
      <c r="D373" s="23">
        <v>1</v>
      </c>
      <c r="E373" s="25"/>
      <c r="F373" s="26"/>
    </row>
    <row r="374" spans="1:6" ht="27.6" customHeight="1" x14ac:dyDescent="0.25">
      <c r="A374" s="23"/>
      <c r="B374" s="24" t="s">
        <v>82</v>
      </c>
      <c r="C374" s="23"/>
      <c r="D374" s="23"/>
      <c r="E374" s="25"/>
      <c r="F374" s="26">
        <f>SUM(F352:F373)</f>
        <v>0</v>
      </c>
    </row>
    <row r="375" spans="1:6" x14ac:dyDescent="0.25">
      <c r="A375" s="290" t="s">
        <v>93</v>
      </c>
      <c r="B375" s="241"/>
      <c r="C375" s="241"/>
      <c r="D375" s="241"/>
      <c r="E375" s="241"/>
      <c r="F375" s="241"/>
    </row>
    <row r="376" spans="1:6" x14ac:dyDescent="0.25">
      <c r="A376" s="12"/>
      <c r="B376" s="240"/>
      <c r="C376" s="240"/>
      <c r="D376" s="240"/>
      <c r="E376" s="240"/>
      <c r="F376" s="240"/>
    </row>
    <row r="377" spans="1:6" ht="26.4" x14ac:dyDescent="0.25">
      <c r="A377" s="66" t="s">
        <v>2</v>
      </c>
      <c r="B377" s="66" t="s">
        <v>11</v>
      </c>
      <c r="C377" s="66" t="s">
        <v>0</v>
      </c>
      <c r="D377" s="66" t="s">
        <v>51</v>
      </c>
      <c r="E377" s="67" t="s">
        <v>24</v>
      </c>
      <c r="F377" s="67" t="s">
        <v>58</v>
      </c>
    </row>
    <row r="378" spans="1:6" ht="24" customHeight="1" x14ac:dyDescent="0.25">
      <c r="A378" s="23"/>
      <c r="B378" s="24" t="s">
        <v>41</v>
      </c>
      <c r="C378" s="23"/>
      <c r="D378" s="23"/>
      <c r="E378" s="25"/>
      <c r="F378" s="26"/>
    </row>
    <row r="379" spans="1:6" ht="25.95" customHeight="1" x14ac:dyDescent="0.25">
      <c r="A379" s="50">
        <v>47</v>
      </c>
      <c r="B379" s="113" t="s">
        <v>690</v>
      </c>
      <c r="C379" s="52"/>
      <c r="D379" s="52"/>
      <c r="E379" s="60"/>
      <c r="F379" s="54"/>
    </row>
    <row r="380" spans="1:6" ht="28.2" customHeight="1" x14ac:dyDescent="0.25">
      <c r="A380" s="23">
        <v>47.1</v>
      </c>
      <c r="B380" s="111" t="s">
        <v>350</v>
      </c>
      <c r="C380" s="23" t="s">
        <v>86</v>
      </c>
      <c r="D380" s="23">
        <v>1</v>
      </c>
      <c r="E380" s="35"/>
      <c r="F380" s="26"/>
    </row>
    <row r="381" spans="1:6" ht="51" customHeight="1" x14ac:dyDescent="0.25">
      <c r="A381" s="23">
        <f>A380+0.1</f>
        <v>47.2</v>
      </c>
      <c r="B381" s="111" t="s">
        <v>369</v>
      </c>
      <c r="C381" s="23" t="s">
        <v>86</v>
      </c>
      <c r="D381" s="23">
        <v>1</v>
      </c>
      <c r="E381" s="35"/>
      <c r="F381" s="26"/>
    </row>
    <row r="382" spans="1:6" ht="46.95" customHeight="1" x14ac:dyDescent="0.25">
      <c r="A382" s="23">
        <f>A381+0.1</f>
        <v>47.300000000000004</v>
      </c>
      <c r="B382" s="111" t="s">
        <v>147</v>
      </c>
      <c r="C382" s="23" t="s">
        <v>86</v>
      </c>
      <c r="D382" s="23">
        <v>1</v>
      </c>
      <c r="E382" s="35"/>
      <c r="F382" s="26"/>
    </row>
    <row r="383" spans="1:6" ht="36.6" customHeight="1" x14ac:dyDescent="0.25">
      <c r="A383" s="23">
        <f>A382+0.1</f>
        <v>47.400000000000006</v>
      </c>
      <c r="B383" s="111" t="s">
        <v>148</v>
      </c>
      <c r="C383" s="23" t="s">
        <v>86</v>
      </c>
      <c r="D383" s="23">
        <v>1</v>
      </c>
      <c r="E383" s="35"/>
      <c r="F383" s="26"/>
    </row>
    <row r="384" spans="1:6" ht="34.950000000000003" customHeight="1" x14ac:dyDescent="0.25">
      <c r="A384" s="23">
        <f>A383+0.1</f>
        <v>47.500000000000007</v>
      </c>
      <c r="B384" s="111" t="s">
        <v>149</v>
      </c>
      <c r="C384" s="23" t="s">
        <v>86</v>
      </c>
      <c r="D384" s="23">
        <v>1</v>
      </c>
      <c r="E384" s="35"/>
      <c r="F384" s="26"/>
    </row>
    <row r="385" spans="1:6" ht="22.95" customHeight="1" x14ac:dyDescent="0.25">
      <c r="A385" s="23">
        <f>A384+0.1</f>
        <v>47.600000000000009</v>
      </c>
      <c r="B385" s="111" t="s">
        <v>150</v>
      </c>
      <c r="C385" s="23" t="s">
        <v>86</v>
      </c>
      <c r="D385" s="23">
        <v>1</v>
      </c>
      <c r="E385" s="35"/>
      <c r="F385" s="26"/>
    </row>
    <row r="386" spans="1:6" ht="26.4" x14ac:dyDescent="0.25">
      <c r="A386" s="50">
        <v>48</v>
      </c>
      <c r="B386" s="113" t="s">
        <v>691</v>
      </c>
      <c r="C386" s="52"/>
      <c r="D386" s="52"/>
      <c r="E386" s="53"/>
      <c r="F386" s="54"/>
    </row>
    <row r="387" spans="1:6" ht="25.95" customHeight="1" x14ac:dyDescent="0.25">
      <c r="A387" s="23">
        <v>48.1</v>
      </c>
      <c r="B387" s="111" t="s">
        <v>350</v>
      </c>
      <c r="C387" s="23" t="s">
        <v>86</v>
      </c>
      <c r="D387" s="23">
        <v>1</v>
      </c>
      <c r="E387" s="35"/>
      <c r="F387" s="26"/>
    </row>
    <row r="388" spans="1:6" ht="42.6" customHeight="1" x14ac:dyDescent="0.25">
      <c r="A388" s="23">
        <f>A387+0.1</f>
        <v>48.2</v>
      </c>
      <c r="B388" s="111" t="s">
        <v>369</v>
      </c>
      <c r="C388" s="23" t="s">
        <v>86</v>
      </c>
      <c r="D388" s="23">
        <v>1</v>
      </c>
      <c r="E388" s="35"/>
      <c r="F388" s="26"/>
    </row>
    <row r="389" spans="1:6" ht="46.2" customHeight="1" x14ac:dyDescent="0.25">
      <c r="A389" s="23">
        <f>A388+0.1</f>
        <v>48.300000000000004</v>
      </c>
      <c r="B389" s="111" t="s">
        <v>147</v>
      </c>
      <c r="C389" s="23" t="s">
        <v>86</v>
      </c>
      <c r="D389" s="23">
        <v>1</v>
      </c>
      <c r="E389" s="35"/>
      <c r="F389" s="26"/>
    </row>
    <row r="390" spans="1:6" ht="31.2" customHeight="1" x14ac:dyDescent="0.25">
      <c r="A390" s="23">
        <f>A389+0.1</f>
        <v>48.400000000000006</v>
      </c>
      <c r="B390" s="111" t="s">
        <v>148</v>
      </c>
      <c r="C390" s="23" t="s">
        <v>86</v>
      </c>
      <c r="D390" s="23">
        <v>1</v>
      </c>
      <c r="E390" s="35"/>
      <c r="F390" s="26"/>
    </row>
    <row r="391" spans="1:6" ht="36.6" customHeight="1" x14ac:dyDescent="0.25">
      <c r="A391" s="23">
        <f>A390+0.1</f>
        <v>48.500000000000007</v>
      </c>
      <c r="B391" s="111" t="s">
        <v>149</v>
      </c>
      <c r="C391" s="23" t="s">
        <v>86</v>
      </c>
      <c r="D391" s="23">
        <v>1</v>
      </c>
      <c r="E391" s="35"/>
      <c r="F391" s="26"/>
    </row>
    <row r="392" spans="1:6" ht="27.6" customHeight="1" x14ac:dyDescent="0.25">
      <c r="A392" s="23">
        <f>A391+0.1</f>
        <v>48.600000000000009</v>
      </c>
      <c r="B392" s="111" t="s">
        <v>150</v>
      </c>
      <c r="C392" s="23" t="s">
        <v>86</v>
      </c>
      <c r="D392" s="23">
        <v>1</v>
      </c>
      <c r="E392" s="35"/>
      <c r="F392" s="26"/>
    </row>
    <row r="393" spans="1:6" ht="20.399999999999999" customHeight="1" x14ac:dyDescent="0.25">
      <c r="A393" s="50">
        <v>49</v>
      </c>
      <c r="B393" s="113" t="s">
        <v>692</v>
      </c>
      <c r="C393" s="52"/>
      <c r="D393" s="52"/>
      <c r="E393" s="53"/>
      <c r="F393" s="54"/>
    </row>
    <row r="394" spans="1:6" ht="24" customHeight="1" x14ac:dyDescent="0.25">
      <c r="A394" s="23">
        <v>49.1</v>
      </c>
      <c r="B394" s="111" t="s">
        <v>350</v>
      </c>
      <c r="C394" s="23" t="s">
        <v>86</v>
      </c>
      <c r="D394" s="23">
        <v>1</v>
      </c>
      <c r="E394" s="35"/>
      <c r="F394" s="26"/>
    </row>
    <row r="395" spans="1:6" ht="46.95" customHeight="1" x14ac:dyDescent="0.25">
      <c r="A395" s="23">
        <f>A394+0.1</f>
        <v>49.2</v>
      </c>
      <c r="B395" s="111" t="s">
        <v>369</v>
      </c>
      <c r="C395" s="23" t="s">
        <v>86</v>
      </c>
      <c r="D395" s="23">
        <v>1</v>
      </c>
      <c r="E395" s="35"/>
      <c r="F395" s="26"/>
    </row>
    <row r="396" spans="1:6" ht="49.2" customHeight="1" x14ac:dyDescent="0.25">
      <c r="A396" s="23">
        <f>A395+0.1</f>
        <v>49.300000000000004</v>
      </c>
      <c r="B396" s="111" t="s">
        <v>147</v>
      </c>
      <c r="C396" s="23" t="s">
        <v>86</v>
      </c>
      <c r="D396" s="23">
        <v>1</v>
      </c>
      <c r="E396" s="35"/>
      <c r="F396" s="26"/>
    </row>
    <row r="397" spans="1:6" ht="37.950000000000003" customHeight="1" x14ac:dyDescent="0.25">
      <c r="A397" s="23">
        <f>A396+0.1</f>
        <v>49.400000000000006</v>
      </c>
      <c r="B397" s="111" t="s">
        <v>148</v>
      </c>
      <c r="C397" s="23" t="s">
        <v>86</v>
      </c>
      <c r="D397" s="23">
        <v>1</v>
      </c>
      <c r="E397" s="35"/>
      <c r="F397" s="26"/>
    </row>
    <row r="398" spans="1:6" ht="30" customHeight="1" x14ac:dyDescent="0.25">
      <c r="A398" s="23">
        <f>A397+0.1</f>
        <v>49.500000000000007</v>
      </c>
      <c r="B398" s="111" t="s">
        <v>149</v>
      </c>
      <c r="C398" s="23" t="s">
        <v>86</v>
      </c>
      <c r="D398" s="23">
        <v>1</v>
      </c>
      <c r="E398" s="35"/>
      <c r="F398" s="26"/>
    </row>
    <row r="399" spans="1:6" ht="21" customHeight="1" x14ac:dyDescent="0.25">
      <c r="A399" s="23">
        <f>A398+0.1</f>
        <v>49.600000000000009</v>
      </c>
      <c r="B399" s="111" t="s">
        <v>150</v>
      </c>
      <c r="C399" s="23" t="s">
        <v>86</v>
      </c>
      <c r="D399" s="23">
        <v>1</v>
      </c>
      <c r="E399" s="35"/>
      <c r="F399" s="26"/>
    </row>
    <row r="400" spans="1:6" ht="22.2" customHeight="1" x14ac:dyDescent="0.25">
      <c r="A400" s="23"/>
      <c r="B400" s="24" t="s">
        <v>82</v>
      </c>
      <c r="C400" s="23"/>
      <c r="D400" s="23"/>
      <c r="E400" s="25"/>
      <c r="F400" s="26"/>
    </row>
    <row r="401" spans="1:6" x14ac:dyDescent="0.25">
      <c r="A401" s="290" t="s">
        <v>28</v>
      </c>
      <c r="B401" s="241"/>
      <c r="C401" s="241"/>
      <c r="D401" s="241"/>
      <c r="E401" s="241"/>
      <c r="F401" s="241"/>
    </row>
    <row r="402" spans="1:6" x14ac:dyDescent="0.25">
      <c r="A402" s="12"/>
      <c r="B402" s="24"/>
      <c r="C402" s="12"/>
      <c r="D402" s="12"/>
      <c r="E402" s="31"/>
      <c r="F402" s="15"/>
    </row>
    <row r="403" spans="1:6" ht="26.4" x14ac:dyDescent="0.25">
      <c r="A403" s="66" t="s">
        <v>2</v>
      </c>
      <c r="B403" s="66" t="s">
        <v>11</v>
      </c>
      <c r="C403" s="66" t="s">
        <v>0</v>
      </c>
      <c r="D403" s="66" t="s">
        <v>51</v>
      </c>
      <c r="E403" s="67" t="s">
        <v>24</v>
      </c>
      <c r="F403" s="67" t="s">
        <v>58</v>
      </c>
    </row>
    <row r="404" spans="1:6" ht="24.6" customHeight="1" x14ac:dyDescent="0.25">
      <c r="A404" s="23"/>
      <c r="B404" s="24" t="s">
        <v>41</v>
      </c>
      <c r="C404" s="23"/>
      <c r="D404" s="23"/>
      <c r="E404" s="25"/>
      <c r="F404" s="26"/>
    </row>
    <row r="405" spans="1:6" ht="18.600000000000001" customHeight="1" x14ac:dyDescent="0.25">
      <c r="A405" s="50">
        <v>50</v>
      </c>
      <c r="B405" s="113" t="s">
        <v>692</v>
      </c>
      <c r="C405" s="52"/>
      <c r="D405" s="52"/>
      <c r="E405" s="60"/>
      <c r="F405" s="54"/>
    </row>
    <row r="406" spans="1:6" ht="27" customHeight="1" x14ac:dyDescent="0.25">
      <c r="A406" s="23">
        <v>50.1</v>
      </c>
      <c r="B406" s="111" t="s">
        <v>350</v>
      </c>
      <c r="C406" s="23" t="s">
        <v>86</v>
      </c>
      <c r="D406" s="23">
        <v>1</v>
      </c>
      <c r="E406" s="35"/>
      <c r="F406" s="26"/>
    </row>
    <row r="407" spans="1:6" ht="48.6" customHeight="1" x14ac:dyDescent="0.25">
      <c r="A407" s="23">
        <f>A406+0.1</f>
        <v>50.2</v>
      </c>
      <c r="B407" s="111" t="s">
        <v>653</v>
      </c>
      <c r="C407" s="23" t="s">
        <v>86</v>
      </c>
      <c r="D407" s="23">
        <v>1</v>
      </c>
      <c r="E407" s="35"/>
      <c r="F407" s="26"/>
    </row>
    <row r="408" spans="1:6" ht="46.95" customHeight="1" x14ac:dyDescent="0.25">
      <c r="A408" s="23">
        <f>A407+0.1</f>
        <v>50.300000000000004</v>
      </c>
      <c r="B408" s="111" t="s">
        <v>147</v>
      </c>
      <c r="C408" s="23" t="s">
        <v>86</v>
      </c>
      <c r="D408" s="23">
        <v>1</v>
      </c>
      <c r="E408" s="35"/>
      <c r="F408" s="26"/>
    </row>
    <row r="409" spans="1:6" ht="30.6" customHeight="1" x14ac:dyDescent="0.25">
      <c r="A409" s="23">
        <f>A408+0.1</f>
        <v>50.400000000000006</v>
      </c>
      <c r="B409" s="111" t="s">
        <v>148</v>
      </c>
      <c r="C409" s="23" t="s">
        <v>86</v>
      </c>
      <c r="D409" s="23">
        <v>1</v>
      </c>
      <c r="E409" s="35"/>
      <c r="F409" s="26"/>
    </row>
    <row r="410" spans="1:6" ht="37.200000000000003" customHeight="1" x14ac:dyDescent="0.25">
      <c r="A410" s="23">
        <f>A409+0.1</f>
        <v>50.500000000000007</v>
      </c>
      <c r="B410" s="111" t="s">
        <v>149</v>
      </c>
      <c r="C410" s="23" t="s">
        <v>86</v>
      </c>
      <c r="D410" s="23">
        <v>1</v>
      </c>
      <c r="E410" s="35"/>
      <c r="F410" s="26"/>
    </row>
    <row r="411" spans="1:6" ht="24.6" customHeight="1" x14ac:dyDescent="0.25">
      <c r="A411" s="23">
        <f>A410+0.1</f>
        <v>50.600000000000009</v>
      </c>
      <c r="B411" s="111" t="s">
        <v>150</v>
      </c>
      <c r="C411" s="23" t="s">
        <v>86</v>
      </c>
      <c r="D411" s="23">
        <v>1</v>
      </c>
      <c r="E411" s="35"/>
      <c r="F411" s="26"/>
    </row>
    <row r="412" spans="1:6" ht="26.4" x14ac:dyDescent="0.25">
      <c r="A412" s="50">
        <v>51</v>
      </c>
      <c r="B412" s="113" t="s">
        <v>693</v>
      </c>
      <c r="C412" s="52"/>
      <c r="D412" s="52"/>
      <c r="E412" s="53"/>
      <c r="F412" s="54"/>
    </row>
    <row r="413" spans="1:6" ht="21.6" customHeight="1" x14ac:dyDescent="0.25">
      <c r="A413" s="23">
        <v>51.1</v>
      </c>
      <c r="B413" s="111" t="s">
        <v>350</v>
      </c>
      <c r="C413" s="23" t="s">
        <v>86</v>
      </c>
      <c r="D413" s="23">
        <v>1</v>
      </c>
      <c r="E413" s="35"/>
      <c r="F413" s="26"/>
    </row>
    <row r="414" spans="1:6" ht="46.95" customHeight="1" x14ac:dyDescent="0.25">
      <c r="A414" s="23">
        <f>A413+0.1</f>
        <v>51.2</v>
      </c>
      <c r="B414" s="111" t="s">
        <v>388</v>
      </c>
      <c r="C414" s="23" t="s">
        <v>86</v>
      </c>
      <c r="D414" s="23">
        <v>1</v>
      </c>
      <c r="E414" s="35"/>
      <c r="F414" s="26"/>
    </row>
    <row r="415" spans="1:6" ht="46.2" customHeight="1" x14ac:dyDescent="0.25">
      <c r="A415" s="23">
        <f>A414+0.1</f>
        <v>51.300000000000004</v>
      </c>
      <c r="B415" s="111" t="s">
        <v>147</v>
      </c>
      <c r="C415" s="23" t="s">
        <v>86</v>
      </c>
      <c r="D415" s="23">
        <v>1</v>
      </c>
      <c r="E415" s="35"/>
      <c r="F415" s="26"/>
    </row>
    <row r="416" spans="1:6" ht="39.6" customHeight="1" x14ac:dyDescent="0.25">
      <c r="A416" s="23">
        <f>A415+0.1</f>
        <v>51.400000000000006</v>
      </c>
      <c r="B416" s="111" t="s">
        <v>148</v>
      </c>
      <c r="C416" s="23" t="s">
        <v>86</v>
      </c>
      <c r="D416" s="23">
        <v>1</v>
      </c>
      <c r="E416" s="35"/>
      <c r="F416" s="26"/>
    </row>
    <row r="417" spans="1:6" ht="31.95" customHeight="1" x14ac:dyDescent="0.25">
      <c r="A417" s="23">
        <f>A416+0.1</f>
        <v>51.500000000000007</v>
      </c>
      <c r="B417" s="111" t="s">
        <v>149</v>
      </c>
      <c r="C417" s="23" t="s">
        <v>86</v>
      </c>
      <c r="D417" s="23">
        <v>1</v>
      </c>
      <c r="E417" s="35"/>
      <c r="F417" s="26"/>
    </row>
    <row r="418" spans="1:6" ht="22.95" customHeight="1" x14ac:dyDescent="0.25">
      <c r="A418" s="23">
        <f>A417+0.1</f>
        <v>51.600000000000009</v>
      </c>
      <c r="B418" s="111" t="s">
        <v>150</v>
      </c>
      <c r="C418" s="23" t="s">
        <v>86</v>
      </c>
      <c r="D418" s="23">
        <v>1</v>
      </c>
      <c r="E418" s="35"/>
      <c r="F418" s="26"/>
    </row>
    <row r="419" spans="1:6" ht="22.95" customHeight="1" x14ac:dyDescent="0.25">
      <c r="A419" s="50">
        <v>52</v>
      </c>
      <c r="B419" s="113" t="s">
        <v>694</v>
      </c>
      <c r="C419" s="52"/>
      <c r="D419" s="52"/>
      <c r="E419" s="53"/>
      <c r="F419" s="54"/>
    </row>
    <row r="420" spans="1:6" ht="23.4" customHeight="1" x14ac:dyDescent="0.25">
      <c r="A420" s="23">
        <v>52.1</v>
      </c>
      <c r="B420" s="111" t="s">
        <v>350</v>
      </c>
      <c r="C420" s="23" t="s">
        <v>86</v>
      </c>
      <c r="D420" s="23">
        <v>1</v>
      </c>
      <c r="E420" s="35"/>
      <c r="F420" s="26"/>
    </row>
    <row r="421" spans="1:6" ht="47.4" customHeight="1" x14ac:dyDescent="0.25">
      <c r="A421" s="23">
        <f>A420+0.1</f>
        <v>52.2</v>
      </c>
      <c r="B421" s="111" t="s">
        <v>388</v>
      </c>
      <c r="C421" s="23" t="s">
        <v>86</v>
      </c>
      <c r="D421" s="23">
        <v>1</v>
      </c>
      <c r="E421" s="35"/>
      <c r="F421" s="26"/>
    </row>
    <row r="422" spans="1:6" ht="46.95" customHeight="1" x14ac:dyDescent="0.25">
      <c r="A422" s="23">
        <f>A421+0.1</f>
        <v>52.300000000000004</v>
      </c>
      <c r="B422" s="111" t="s">
        <v>147</v>
      </c>
      <c r="C422" s="23" t="s">
        <v>86</v>
      </c>
      <c r="D422" s="23">
        <v>1</v>
      </c>
      <c r="E422" s="35"/>
      <c r="F422" s="26"/>
    </row>
    <row r="423" spans="1:6" ht="34.200000000000003" customHeight="1" x14ac:dyDescent="0.25">
      <c r="A423" s="23">
        <f>A422+0.1</f>
        <v>52.400000000000006</v>
      </c>
      <c r="B423" s="111" t="s">
        <v>148</v>
      </c>
      <c r="C423" s="23" t="s">
        <v>86</v>
      </c>
      <c r="D423" s="23">
        <v>1</v>
      </c>
      <c r="E423" s="35"/>
      <c r="F423" s="26"/>
    </row>
    <row r="424" spans="1:6" ht="31.2" customHeight="1" x14ac:dyDescent="0.25">
      <c r="A424" s="23">
        <f>A423+0.1</f>
        <v>52.500000000000007</v>
      </c>
      <c r="B424" s="111" t="s">
        <v>149</v>
      </c>
      <c r="C424" s="23" t="s">
        <v>86</v>
      </c>
      <c r="D424" s="23">
        <v>1</v>
      </c>
      <c r="E424" s="35"/>
      <c r="F424" s="26"/>
    </row>
    <row r="425" spans="1:6" ht="22.95" customHeight="1" x14ac:dyDescent="0.25">
      <c r="A425" s="23">
        <f>A424+0.1</f>
        <v>52.600000000000009</v>
      </c>
      <c r="B425" s="111" t="s">
        <v>150</v>
      </c>
      <c r="C425" s="23" t="s">
        <v>86</v>
      </c>
      <c r="D425" s="23">
        <v>1</v>
      </c>
      <c r="E425" s="35"/>
      <c r="F425" s="26"/>
    </row>
    <row r="426" spans="1:6" ht="28.95" customHeight="1" x14ac:dyDescent="0.25">
      <c r="A426" s="23"/>
      <c r="B426" s="24" t="s">
        <v>82</v>
      </c>
      <c r="C426" s="23"/>
      <c r="D426" s="23"/>
      <c r="E426" s="25"/>
      <c r="F426" s="26">
        <f>SUM(F404:F425)</f>
        <v>0</v>
      </c>
    </row>
    <row r="427" spans="1:6" x14ac:dyDescent="0.25">
      <c r="A427" s="241" t="s">
        <v>57</v>
      </c>
      <c r="B427" s="241"/>
      <c r="C427" s="241"/>
      <c r="D427" s="241"/>
      <c r="E427" s="241"/>
      <c r="F427" s="241"/>
    </row>
    <row r="428" spans="1:6" x14ac:dyDescent="0.25">
      <c r="A428" s="12"/>
      <c r="B428" s="24"/>
      <c r="C428" s="12"/>
      <c r="D428" s="12"/>
      <c r="E428" s="31"/>
      <c r="F428" s="15"/>
    </row>
    <row r="429" spans="1:6" ht="26.4" x14ac:dyDescent="0.25">
      <c r="A429" s="66" t="s">
        <v>2</v>
      </c>
      <c r="B429" s="66" t="s">
        <v>11</v>
      </c>
      <c r="C429" s="66" t="s">
        <v>0</v>
      </c>
      <c r="D429" s="66" t="s">
        <v>51</v>
      </c>
      <c r="E429" s="67" t="s">
        <v>24</v>
      </c>
      <c r="F429" s="67" t="s">
        <v>58</v>
      </c>
    </row>
    <row r="430" spans="1:6" ht="22.95" customHeight="1" x14ac:dyDescent="0.25">
      <c r="A430" s="23"/>
      <c r="B430" s="24" t="s">
        <v>41</v>
      </c>
      <c r="C430" s="23"/>
      <c r="D430" s="23"/>
      <c r="E430" s="25"/>
      <c r="F430" s="26"/>
    </row>
    <row r="431" spans="1:6" ht="19.2" customHeight="1" x14ac:dyDescent="0.25">
      <c r="A431" s="50">
        <v>53</v>
      </c>
      <c r="B431" s="113" t="s">
        <v>695</v>
      </c>
      <c r="C431" s="52"/>
      <c r="D431" s="52"/>
      <c r="E431" s="60"/>
      <c r="F431" s="54"/>
    </row>
    <row r="432" spans="1:6" ht="31.2" customHeight="1" x14ac:dyDescent="0.25">
      <c r="A432" s="23">
        <v>53.1</v>
      </c>
      <c r="B432" s="111" t="s">
        <v>350</v>
      </c>
      <c r="C432" s="23" t="s">
        <v>86</v>
      </c>
      <c r="D432" s="23">
        <v>1</v>
      </c>
      <c r="E432" s="35"/>
      <c r="F432" s="26"/>
    </row>
    <row r="433" spans="1:6" ht="48" customHeight="1" x14ac:dyDescent="0.25">
      <c r="A433" s="23">
        <f>A432+0.1</f>
        <v>53.2</v>
      </c>
      <c r="B433" s="111" t="s">
        <v>388</v>
      </c>
      <c r="C433" s="23" t="s">
        <v>86</v>
      </c>
      <c r="D433" s="23">
        <v>1</v>
      </c>
      <c r="E433" s="35"/>
      <c r="F433" s="26"/>
    </row>
    <row r="434" spans="1:6" ht="45.6" customHeight="1" x14ac:dyDescent="0.25">
      <c r="A434" s="23">
        <f>A433+0.1</f>
        <v>53.300000000000004</v>
      </c>
      <c r="B434" s="111" t="s">
        <v>147</v>
      </c>
      <c r="C434" s="23" t="s">
        <v>86</v>
      </c>
      <c r="D434" s="23">
        <v>1</v>
      </c>
      <c r="E434" s="35"/>
      <c r="F434" s="26"/>
    </row>
    <row r="435" spans="1:6" ht="36" customHeight="1" x14ac:dyDescent="0.25">
      <c r="A435" s="23">
        <f>A434+0.1</f>
        <v>53.400000000000006</v>
      </c>
      <c r="B435" s="111" t="s">
        <v>148</v>
      </c>
      <c r="C435" s="23" t="s">
        <v>86</v>
      </c>
      <c r="D435" s="23">
        <v>1</v>
      </c>
      <c r="E435" s="35"/>
      <c r="F435" s="26"/>
    </row>
    <row r="436" spans="1:6" ht="35.4" customHeight="1" x14ac:dyDescent="0.25">
      <c r="A436" s="23">
        <f>A435+0.1</f>
        <v>53.500000000000007</v>
      </c>
      <c r="B436" s="111" t="s">
        <v>149</v>
      </c>
      <c r="C436" s="23" t="s">
        <v>86</v>
      </c>
      <c r="D436" s="23">
        <v>1</v>
      </c>
      <c r="E436" s="35"/>
      <c r="F436" s="26"/>
    </row>
    <row r="437" spans="1:6" ht="27" customHeight="1" x14ac:dyDescent="0.25">
      <c r="A437" s="23">
        <f>A436+0.1</f>
        <v>53.600000000000009</v>
      </c>
      <c r="B437" s="111" t="s">
        <v>150</v>
      </c>
      <c r="C437" s="23" t="s">
        <v>86</v>
      </c>
      <c r="D437" s="23">
        <v>1</v>
      </c>
      <c r="E437" s="35"/>
      <c r="F437" s="26"/>
    </row>
    <row r="438" spans="1:6" ht="22.95" customHeight="1" x14ac:dyDescent="0.25">
      <c r="A438" s="50">
        <v>54</v>
      </c>
      <c r="B438" s="113" t="s">
        <v>696</v>
      </c>
      <c r="C438" s="52"/>
      <c r="D438" s="52"/>
      <c r="E438" s="53"/>
      <c r="F438" s="54"/>
    </row>
    <row r="439" spans="1:6" ht="27.6" customHeight="1" x14ac:dyDescent="0.25">
      <c r="A439" s="23">
        <v>54.1</v>
      </c>
      <c r="B439" s="111" t="s">
        <v>350</v>
      </c>
      <c r="C439" s="23" t="s">
        <v>86</v>
      </c>
      <c r="D439" s="23">
        <v>1</v>
      </c>
      <c r="E439" s="35"/>
      <c r="F439" s="26"/>
    </row>
    <row r="440" spans="1:6" ht="49.2" customHeight="1" x14ac:dyDescent="0.25">
      <c r="A440" s="23">
        <f>A439+0.1</f>
        <v>54.2</v>
      </c>
      <c r="B440" s="111" t="s">
        <v>388</v>
      </c>
      <c r="C440" s="23" t="s">
        <v>86</v>
      </c>
      <c r="D440" s="23">
        <v>1</v>
      </c>
      <c r="E440" s="35"/>
      <c r="F440" s="26"/>
    </row>
    <row r="441" spans="1:6" ht="46.2" customHeight="1" x14ac:dyDescent="0.25">
      <c r="A441" s="23">
        <f>A440+0.1</f>
        <v>54.300000000000004</v>
      </c>
      <c r="B441" s="111" t="s">
        <v>147</v>
      </c>
      <c r="C441" s="23" t="s">
        <v>86</v>
      </c>
      <c r="D441" s="23">
        <v>1</v>
      </c>
      <c r="E441" s="35"/>
      <c r="F441" s="26"/>
    </row>
    <row r="442" spans="1:6" ht="34.950000000000003" customHeight="1" x14ac:dyDescent="0.25">
      <c r="A442" s="23">
        <f>A441+0.1</f>
        <v>54.400000000000006</v>
      </c>
      <c r="B442" s="111" t="s">
        <v>148</v>
      </c>
      <c r="C442" s="23" t="s">
        <v>86</v>
      </c>
      <c r="D442" s="23">
        <v>1</v>
      </c>
      <c r="E442" s="35"/>
      <c r="F442" s="26"/>
    </row>
    <row r="443" spans="1:6" ht="33" customHeight="1" x14ac:dyDescent="0.25">
      <c r="A443" s="23">
        <f>A442+0.1</f>
        <v>54.500000000000007</v>
      </c>
      <c r="B443" s="111" t="s">
        <v>149</v>
      </c>
      <c r="C443" s="23" t="s">
        <v>86</v>
      </c>
      <c r="D443" s="23">
        <v>1</v>
      </c>
      <c r="E443" s="35"/>
      <c r="F443" s="26"/>
    </row>
    <row r="444" spans="1:6" ht="29.4" customHeight="1" x14ac:dyDescent="0.25">
      <c r="A444" s="23">
        <f>A443+0.1</f>
        <v>54.600000000000009</v>
      </c>
      <c r="B444" s="111" t="s">
        <v>150</v>
      </c>
      <c r="C444" s="23" t="s">
        <v>86</v>
      </c>
      <c r="D444" s="23">
        <v>1</v>
      </c>
      <c r="E444" s="35"/>
      <c r="F444" s="26"/>
    </row>
    <row r="445" spans="1:6" ht="23.4" customHeight="1" x14ac:dyDescent="0.25">
      <c r="A445" s="50">
        <v>55</v>
      </c>
      <c r="B445" s="113" t="s">
        <v>697</v>
      </c>
      <c r="C445" s="52"/>
      <c r="D445" s="52"/>
      <c r="E445" s="53"/>
      <c r="F445" s="54"/>
    </row>
    <row r="446" spans="1:6" ht="36" customHeight="1" x14ac:dyDescent="0.25">
      <c r="A446" s="23">
        <v>55.1</v>
      </c>
      <c r="B446" s="111" t="s">
        <v>350</v>
      </c>
      <c r="C446" s="23" t="s">
        <v>86</v>
      </c>
      <c r="D446" s="23">
        <v>1</v>
      </c>
      <c r="E446" s="35"/>
      <c r="F446" s="26"/>
    </row>
    <row r="447" spans="1:6" ht="50.4" customHeight="1" x14ac:dyDescent="0.25">
      <c r="A447" s="23">
        <f>A446+0.1</f>
        <v>55.2</v>
      </c>
      <c r="B447" s="111" t="s">
        <v>388</v>
      </c>
      <c r="C447" s="23" t="s">
        <v>86</v>
      </c>
      <c r="D447" s="23">
        <v>1</v>
      </c>
      <c r="E447" s="35"/>
      <c r="F447" s="26"/>
    </row>
    <row r="448" spans="1:6" ht="58.95" customHeight="1" x14ac:dyDescent="0.25">
      <c r="A448" s="23">
        <f>A447+0.1</f>
        <v>55.300000000000004</v>
      </c>
      <c r="B448" s="111" t="s">
        <v>147</v>
      </c>
      <c r="C448" s="23" t="s">
        <v>86</v>
      </c>
      <c r="D448" s="23">
        <v>1</v>
      </c>
      <c r="E448" s="35"/>
      <c r="F448" s="26"/>
    </row>
    <row r="449" spans="1:6" ht="42.6" customHeight="1" x14ac:dyDescent="0.25">
      <c r="A449" s="23">
        <f>A448+0.1</f>
        <v>55.400000000000006</v>
      </c>
      <c r="B449" s="111" t="s">
        <v>148</v>
      </c>
      <c r="C449" s="23" t="s">
        <v>86</v>
      </c>
      <c r="D449" s="23">
        <v>1</v>
      </c>
      <c r="E449" s="35"/>
      <c r="F449" s="26"/>
    </row>
    <row r="450" spans="1:6" ht="37.200000000000003" customHeight="1" x14ac:dyDescent="0.25">
      <c r="A450" s="23">
        <f>A449+0.1</f>
        <v>55.500000000000007</v>
      </c>
      <c r="B450" s="111" t="s">
        <v>149</v>
      </c>
      <c r="C450" s="23" t="s">
        <v>86</v>
      </c>
      <c r="D450" s="23">
        <v>1</v>
      </c>
      <c r="E450" s="35"/>
      <c r="F450" s="26"/>
    </row>
    <row r="451" spans="1:6" ht="31.95" customHeight="1" x14ac:dyDescent="0.25">
      <c r="A451" s="23">
        <f>A450+0.1</f>
        <v>55.600000000000009</v>
      </c>
      <c r="B451" s="111" t="s">
        <v>150</v>
      </c>
      <c r="C451" s="23" t="s">
        <v>86</v>
      </c>
      <c r="D451" s="23">
        <v>1</v>
      </c>
      <c r="E451" s="35"/>
      <c r="F451" s="26"/>
    </row>
    <row r="452" spans="1:6" ht="31.95" customHeight="1" x14ac:dyDescent="0.25">
      <c r="A452" s="23"/>
      <c r="B452" s="24" t="s">
        <v>82</v>
      </c>
      <c r="C452" s="23"/>
      <c r="D452" s="23"/>
      <c r="E452" s="25"/>
      <c r="F452" s="26">
        <f>SUM(F430:F451)</f>
        <v>0</v>
      </c>
    </row>
    <row r="453" spans="1:6" x14ac:dyDescent="0.25">
      <c r="A453" s="12"/>
      <c r="B453" s="24"/>
      <c r="C453" s="12"/>
      <c r="D453" s="12"/>
      <c r="E453" s="31"/>
      <c r="F453" s="15"/>
    </row>
    <row r="454" spans="1:6" ht="26.4" x14ac:dyDescent="0.25">
      <c r="A454" s="66" t="s">
        <v>2</v>
      </c>
      <c r="B454" s="66" t="s">
        <v>11</v>
      </c>
      <c r="C454" s="66" t="s">
        <v>0</v>
      </c>
      <c r="D454" s="66" t="s">
        <v>51</v>
      </c>
      <c r="E454" s="67" t="s">
        <v>24</v>
      </c>
      <c r="F454" s="67" t="s">
        <v>58</v>
      </c>
    </row>
    <row r="455" spans="1:6" ht="28.2" customHeight="1" x14ac:dyDescent="0.25">
      <c r="A455" s="23"/>
      <c r="B455" s="24" t="s">
        <v>41</v>
      </c>
      <c r="C455" s="23"/>
      <c r="D455" s="23"/>
      <c r="E455" s="25"/>
      <c r="F455" s="26"/>
    </row>
    <row r="456" spans="1:6" ht="23.4" customHeight="1" x14ac:dyDescent="0.25">
      <c r="A456" s="50">
        <v>56</v>
      </c>
      <c r="B456" s="113" t="s">
        <v>698</v>
      </c>
      <c r="C456" s="52"/>
      <c r="D456" s="52"/>
      <c r="E456" s="60"/>
      <c r="F456" s="54"/>
    </row>
    <row r="457" spans="1:6" ht="39" customHeight="1" x14ac:dyDescent="0.25">
      <c r="A457" s="216">
        <v>56.1</v>
      </c>
      <c r="B457" s="217" t="s">
        <v>350</v>
      </c>
      <c r="C457" s="216" t="s">
        <v>86</v>
      </c>
      <c r="D457" s="216">
        <v>1</v>
      </c>
      <c r="E457" s="218"/>
      <c r="F457" s="219"/>
    </row>
    <row r="458" spans="1:6" ht="48.6" customHeight="1" x14ac:dyDescent="0.25">
      <c r="A458" s="216">
        <f>A457+0.1</f>
        <v>56.2</v>
      </c>
      <c r="B458" s="217" t="s">
        <v>437</v>
      </c>
      <c r="C458" s="216" t="s">
        <v>86</v>
      </c>
      <c r="D458" s="216">
        <v>1</v>
      </c>
      <c r="E458" s="218"/>
      <c r="F458" s="219"/>
    </row>
    <row r="459" spans="1:6" ht="53.4" customHeight="1" x14ac:dyDescent="0.25">
      <c r="A459" s="23">
        <f>A458+0.1</f>
        <v>56.300000000000004</v>
      </c>
      <c r="B459" s="111" t="s">
        <v>147</v>
      </c>
      <c r="C459" s="23" t="s">
        <v>86</v>
      </c>
      <c r="D459" s="23">
        <v>1</v>
      </c>
      <c r="E459" s="35"/>
      <c r="F459" s="26"/>
    </row>
    <row r="460" spans="1:6" ht="37.200000000000003" customHeight="1" x14ac:dyDescent="0.25">
      <c r="A460" s="23">
        <f>A459+0.1</f>
        <v>56.400000000000006</v>
      </c>
      <c r="B460" s="111" t="s">
        <v>148</v>
      </c>
      <c r="C460" s="23" t="s">
        <v>86</v>
      </c>
      <c r="D460" s="23">
        <v>2</v>
      </c>
      <c r="E460" s="35"/>
      <c r="F460" s="26"/>
    </row>
    <row r="461" spans="1:6" ht="52.2" customHeight="1" x14ac:dyDescent="0.25">
      <c r="A461" s="23">
        <f>A460+0.1</f>
        <v>56.500000000000007</v>
      </c>
      <c r="B461" s="111" t="s">
        <v>149</v>
      </c>
      <c r="C461" s="23" t="s">
        <v>86</v>
      </c>
      <c r="D461" s="23">
        <v>2</v>
      </c>
      <c r="E461" s="35"/>
      <c r="F461" s="26"/>
    </row>
    <row r="462" spans="1:6" ht="33.6" customHeight="1" x14ac:dyDescent="0.25">
      <c r="A462" s="23">
        <f>A461+0.1</f>
        <v>56.600000000000009</v>
      </c>
      <c r="B462" s="111" t="s">
        <v>150</v>
      </c>
      <c r="C462" s="23" t="s">
        <v>86</v>
      </c>
      <c r="D462" s="23">
        <v>1</v>
      </c>
      <c r="E462" s="35"/>
      <c r="F462" s="26"/>
    </row>
    <row r="463" spans="1:6" ht="15.6" customHeight="1" x14ac:dyDescent="0.25">
      <c r="A463" s="50">
        <v>57</v>
      </c>
      <c r="B463" s="113" t="s">
        <v>699</v>
      </c>
      <c r="C463" s="52"/>
      <c r="D463" s="52"/>
      <c r="E463" s="60"/>
      <c r="F463" s="54"/>
    </row>
    <row r="464" spans="1:6" ht="43.95" customHeight="1" x14ac:dyDescent="0.25">
      <c r="A464" s="23">
        <v>57.1</v>
      </c>
      <c r="B464" s="111" t="s">
        <v>350</v>
      </c>
      <c r="C464" s="23" t="s">
        <v>86</v>
      </c>
      <c r="D464" s="23">
        <v>1</v>
      </c>
      <c r="E464" s="35"/>
      <c r="F464" s="26"/>
    </row>
    <row r="465" spans="1:6" ht="60.6" customHeight="1" x14ac:dyDescent="0.25">
      <c r="A465" s="216">
        <f>A464+0.1</f>
        <v>57.2</v>
      </c>
      <c r="B465" s="217" t="s">
        <v>388</v>
      </c>
      <c r="C465" s="216" t="s">
        <v>86</v>
      </c>
      <c r="D465" s="216">
        <v>1</v>
      </c>
      <c r="E465" s="218"/>
      <c r="F465" s="219"/>
    </row>
    <row r="466" spans="1:6" ht="51" customHeight="1" x14ac:dyDescent="0.25">
      <c r="A466" s="23">
        <f>A465+0.1</f>
        <v>57.300000000000004</v>
      </c>
      <c r="B466" s="111" t="s">
        <v>147</v>
      </c>
      <c r="C466" s="23" t="s">
        <v>86</v>
      </c>
      <c r="D466" s="23">
        <v>1</v>
      </c>
      <c r="E466" s="35"/>
      <c r="F466" s="26"/>
    </row>
    <row r="467" spans="1:6" ht="39" customHeight="1" x14ac:dyDescent="0.25">
      <c r="A467" s="23">
        <f>A466+0.1</f>
        <v>57.400000000000006</v>
      </c>
      <c r="B467" s="111" t="s">
        <v>148</v>
      </c>
      <c r="C467" s="23" t="s">
        <v>86</v>
      </c>
      <c r="D467" s="23">
        <v>1</v>
      </c>
      <c r="E467" s="35"/>
      <c r="F467" s="26"/>
    </row>
    <row r="468" spans="1:6" ht="38.4" customHeight="1" x14ac:dyDescent="0.25">
      <c r="A468" s="23">
        <f>A467+0.1</f>
        <v>57.500000000000007</v>
      </c>
      <c r="B468" s="111" t="s">
        <v>149</v>
      </c>
      <c r="C468" s="23" t="s">
        <v>86</v>
      </c>
      <c r="D468" s="23">
        <v>1</v>
      </c>
      <c r="E468" s="35"/>
      <c r="F468" s="26"/>
    </row>
    <row r="469" spans="1:6" ht="36" customHeight="1" x14ac:dyDescent="0.25">
      <c r="A469" s="23">
        <f>A468+0.1</f>
        <v>57.600000000000009</v>
      </c>
      <c r="B469" s="111" t="s">
        <v>150</v>
      </c>
      <c r="C469" s="23" t="s">
        <v>86</v>
      </c>
      <c r="D469" s="23">
        <v>1</v>
      </c>
      <c r="E469" s="35"/>
      <c r="F469" s="26"/>
    </row>
    <row r="470" spans="1:6" ht="31.95" customHeight="1" x14ac:dyDescent="0.25">
      <c r="A470" s="50">
        <v>58</v>
      </c>
      <c r="B470" s="113" t="s">
        <v>700</v>
      </c>
      <c r="C470" s="52"/>
      <c r="D470" s="52"/>
      <c r="E470" s="60"/>
      <c r="F470" s="54"/>
    </row>
    <row r="471" spans="1:6" ht="31.2" customHeight="1" x14ac:dyDescent="0.25">
      <c r="A471" s="23">
        <f t="shared" ref="A471:A476" si="0">A470+0.1</f>
        <v>58.1</v>
      </c>
      <c r="B471" s="111" t="s">
        <v>350</v>
      </c>
      <c r="C471" s="23" t="s">
        <v>86</v>
      </c>
      <c r="D471" s="23">
        <v>1</v>
      </c>
      <c r="E471" s="35"/>
      <c r="F471" s="26"/>
    </row>
    <row r="472" spans="1:6" ht="52.2" customHeight="1" x14ac:dyDescent="0.25">
      <c r="A472" s="23">
        <f t="shared" si="0"/>
        <v>58.2</v>
      </c>
      <c r="B472" s="111" t="s">
        <v>388</v>
      </c>
      <c r="C472" s="23" t="s">
        <v>86</v>
      </c>
      <c r="D472" s="23">
        <v>1</v>
      </c>
      <c r="E472" s="35"/>
      <c r="F472" s="26"/>
    </row>
    <row r="473" spans="1:6" ht="51" customHeight="1" x14ac:dyDescent="0.25">
      <c r="A473" s="23">
        <f t="shared" si="0"/>
        <v>58.300000000000004</v>
      </c>
      <c r="B473" s="111" t="s">
        <v>147</v>
      </c>
      <c r="C473" s="23" t="s">
        <v>86</v>
      </c>
      <c r="D473" s="23">
        <v>1</v>
      </c>
      <c r="E473" s="35"/>
      <c r="F473" s="26"/>
    </row>
    <row r="474" spans="1:6" ht="36" customHeight="1" x14ac:dyDescent="0.25">
      <c r="A474" s="23">
        <f t="shared" si="0"/>
        <v>58.400000000000006</v>
      </c>
      <c r="B474" s="111" t="s">
        <v>148</v>
      </c>
      <c r="C474" s="23" t="s">
        <v>86</v>
      </c>
      <c r="D474" s="23">
        <v>1</v>
      </c>
      <c r="E474" s="35"/>
      <c r="F474" s="26"/>
    </row>
    <row r="475" spans="1:6" ht="35.4" customHeight="1" x14ac:dyDescent="0.25">
      <c r="A475" s="23">
        <f t="shared" si="0"/>
        <v>58.500000000000007</v>
      </c>
      <c r="B475" s="111" t="s">
        <v>149</v>
      </c>
      <c r="C475" s="23" t="s">
        <v>86</v>
      </c>
      <c r="D475" s="23">
        <v>1</v>
      </c>
      <c r="E475" s="35"/>
      <c r="F475" s="26"/>
    </row>
    <row r="476" spans="1:6" ht="21" customHeight="1" x14ac:dyDescent="0.25">
      <c r="A476" s="23">
        <f t="shared" si="0"/>
        <v>58.600000000000009</v>
      </c>
      <c r="B476" s="111" t="s">
        <v>150</v>
      </c>
      <c r="C476" s="23" t="s">
        <v>86</v>
      </c>
      <c r="D476" s="23">
        <v>1</v>
      </c>
      <c r="E476" s="35"/>
      <c r="F476" s="26"/>
    </row>
    <row r="477" spans="1:6" ht="28.2" customHeight="1" x14ac:dyDescent="0.25">
      <c r="A477" s="23"/>
      <c r="B477" s="111" t="s">
        <v>82</v>
      </c>
      <c r="C477" s="23"/>
      <c r="D477" s="23"/>
      <c r="E477" s="35"/>
      <c r="F477" s="26"/>
    </row>
    <row r="478" spans="1:6" ht="26.4" x14ac:dyDescent="0.25">
      <c r="A478" s="66" t="s">
        <v>2</v>
      </c>
      <c r="B478" s="66" t="s">
        <v>11</v>
      </c>
      <c r="C478" s="66" t="s">
        <v>0</v>
      </c>
      <c r="D478" s="66" t="s">
        <v>51</v>
      </c>
      <c r="E478" s="67" t="s">
        <v>24</v>
      </c>
      <c r="F478" s="67" t="s">
        <v>58</v>
      </c>
    </row>
    <row r="479" spans="1:6" ht="37.950000000000003" customHeight="1" x14ac:dyDescent="0.25">
      <c r="A479" s="23"/>
      <c r="B479" s="24" t="s">
        <v>41</v>
      </c>
      <c r="C479" s="23"/>
      <c r="D479" s="23"/>
      <c r="E479" s="25"/>
      <c r="F479" s="26"/>
    </row>
    <row r="480" spans="1:6" ht="19.2" customHeight="1" x14ac:dyDescent="0.25">
      <c r="A480" s="50">
        <f>A470+1</f>
        <v>59</v>
      </c>
      <c r="B480" s="113" t="s">
        <v>701</v>
      </c>
      <c r="C480" s="52"/>
      <c r="D480" s="52"/>
      <c r="E480" s="53"/>
      <c r="F480" s="54"/>
    </row>
    <row r="481" spans="1:6" ht="37.950000000000003" customHeight="1" x14ac:dyDescent="0.25">
      <c r="A481" s="216">
        <f t="shared" ref="A481:A486" si="1">A480+0.1</f>
        <v>59.1</v>
      </c>
      <c r="B481" s="217" t="s">
        <v>350</v>
      </c>
      <c r="C481" s="216" t="s">
        <v>86</v>
      </c>
      <c r="D481" s="216">
        <v>1</v>
      </c>
      <c r="E481" s="218"/>
      <c r="F481" s="219"/>
    </row>
    <row r="482" spans="1:6" ht="58.2" customHeight="1" x14ac:dyDescent="0.25">
      <c r="A482" s="216">
        <f t="shared" si="1"/>
        <v>59.2</v>
      </c>
      <c r="B482" s="217" t="s">
        <v>369</v>
      </c>
      <c r="C482" s="216" t="s">
        <v>86</v>
      </c>
      <c r="D482" s="216">
        <v>1</v>
      </c>
      <c r="E482" s="218"/>
      <c r="F482" s="219"/>
    </row>
    <row r="483" spans="1:6" ht="52.95" customHeight="1" x14ac:dyDescent="0.25">
      <c r="A483" s="23">
        <f t="shared" si="1"/>
        <v>59.300000000000004</v>
      </c>
      <c r="B483" s="111" t="s">
        <v>147</v>
      </c>
      <c r="C483" s="23" t="s">
        <v>86</v>
      </c>
      <c r="D483" s="23">
        <v>1</v>
      </c>
      <c r="E483" s="35"/>
      <c r="F483" s="26"/>
    </row>
    <row r="484" spans="1:6" ht="48.6" customHeight="1" x14ac:dyDescent="0.25">
      <c r="A484" s="23">
        <f t="shared" si="1"/>
        <v>59.400000000000006</v>
      </c>
      <c r="B484" s="111" t="s">
        <v>148</v>
      </c>
      <c r="C484" s="23" t="s">
        <v>86</v>
      </c>
      <c r="D484" s="23">
        <v>2</v>
      </c>
      <c r="E484" s="35"/>
      <c r="F484" s="26"/>
    </row>
    <row r="485" spans="1:6" ht="36" customHeight="1" x14ac:dyDescent="0.25">
      <c r="A485" s="23">
        <f t="shared" si="1"/>
        <v>59.500000000000007</v>
      </c>
      <c r="B485" s="111" t="s">
        <v>149</v>
      </c>
      <c r="C485" s="23" t="s">
        <v>86</v>
      </c>
      <c r="D485" s="23">
        <v>2</v>
      </c>
      <c r="E485" s="35"/>
      <c r="F485" s="26"/>
    </row>
    <row r="486" spans="1:6" ht="32.4" customHeight="1" x14ac:dyDescent="0.25">
      <c r="A486" s="23">
        <f t="shared" si="1"/>
        <v>59.600000000000009</v>
      </c>
      <c r="B486" s="111" t="s">
        <v>150</v>
      </c>
      <c r="C486" s="23" t="s">
        <v>86</v>
      </c>
      <c r="D486" s="23">
        <v>1</v>
      </c>
      <c r="E486" s="35"/>
      <c r="F486" s="26"/>
    </row>
    <row r="487" spans="1:6" ht="32.4" customHeight="1" x14ac:dyDescent="0.25">
      <c r="A487" s="50">
        <v>60</v>
      </c>
      <c r="B487" s="113" t="s">
        <v>702</v>
      </c>
      <c r="C487" s="52" t="s">
        <v>86</v>
      </c>
      <c r="D487" s="52">
        <v>1</v>
      </c>
      <c r="E487" s="53"/>
      <c r="F487" s="54"/>
    </row>
    <row r="488" spans="1:6" ht="31.95" customHeight="1" x14ac:dyDescent="0.25">
      <c r="A488" s="23">
        <f t="shared" ref="A488:A493" si="2">A487+0.1</f>
        <v>60.1</v>
      </c>
      <c r="B488" s="111" t="s">
        <v>350</v>
      </c>
      <c r="C488" s="23" t="s">
        <v>86</v>
      </c>
      <c r="D488" s="23">
        <v>1</v>
      </c>
      <c r="E488" s="25"/>
      <c r="F488" s="41"/>
    </row>
    <row r="489" spans="1:6" ht="50.4" customHeight="1" x14ac:dyDescent="0.25">
      <c r="A489" s="216">
        <f t="shared" si="2"/>
        <v>60.2</v>
      </c>
      <c r="B489" s="217" t="s">
        <v>653</v>
      </c>
      <c r="C489" s="216" t="s">
        <v>86</v>
      </c>
      <c r="D489" s="216">
        <v>1</v>
      </c>
      <c r="E489" s="221"/>
      <c r="F489" s="222"/>
    </row>
    <row r="490" spans="1:6" ht="39.6" x14ac:dyDescent="0.25">
      <c r="A490" s="23">
        <f t="shared" si="2"/>
        <v>60.300000000000004</v>
      </c>
      <c r="B490" s="111" t="s">
        <v>147</v>
      </c>
      <c r="C490" s="23" t="s">
        <v>86</v>
      </c>
      <c r="D490" s="23">
        <v>1</v>
      </c>
      <c r="E490" s="25"/>
      <c r="F490" s="41"/>
    </row>
    <row r="491" spans="1:6" ht="36.6" customHeight="1" x14ac:dyDescent="0.25">
      <c r="A491" s="216">
        <f t="shared" si="2"/>
        <v>60.400000000000006</v>
      </c>
      <c r="B491" s="217" t="s">
        <v>148</v>
      </c>
      <c r="C491" s="220" t="s">
        <v>86</v>
      </c>
      <c r="D491" s="216">
        <v>1</v>
      </c>
      <c r="E491" s="221"/>
      <c r="F491" s="222"/>
    </row>
    <row r="492" spans="1:6" ht="40.200000000000003" customHeight="1" x14ac:dyDescent="0.25">
      <c r="A492" s="216">
        <f t="shared" si="2"/>
        <v>60.500000000000007</v>
      </c>
      <c r="B492" s="217" t="s">
        <v>149</v>
      </c>
      <c r="C492" s="220" t="s">
        <v>86</v>
      </c>
      <c r="D492" s="216">
        <v>1</v>
      </c>
      <c r="E492" s="221"/>
      <c r="F492" s="222"/>
    </row>
    <row r="493" spans="1:6" ht="31.95" customHeight="1" x14ac:dyDescent="0.25">
      <c r="A493" s="216">
        <f t="shared" si="2"/>
        <v>60.600000000000009</v>
      </c>
      <c r="B493" s="217" t="s">
        <v>150</v>
      </c>
      <c r="C493" s="220" t="s">
        <v>86</v>
      </c>
      <c r="D493" s="216">
        <v>1</v>
      </c>
      <c r="E493" s="221"/>
      <c r="F493" s="222"/>
    </row>
    <row r="494" spans="1:6" ht="31.95" customHeight="1" x14ac:dyDescent="0.25">
      <c r="A494" s="50">
        <v>61</v>
      </c>
      <c r="B494" s="113" t="s">
        <v>703</v>
      </c>
      <c r="C494" s="52"/>
      <c r="D494" s="52"/>
      <c r="E494" s="60"/>
      <c r="F494" s="68"/>
    </row>
    <row r="495" spans="1:6" ht="29.4" customHeight="1" x14ac:dyDescent="0.25">
      <c r="A495" s="23">
        <f t="shared" ref="A495:A500" si="3">A494+0.1</f>
        <v>61.1</v>
      </c>
      <c r="B495" s="111" t="s">
        <v>350</v>
      </c>
      <c r="C495" s="23" t="s">
        <v>86</v>
      </c>
      <c r="D495" s="23">
        <v>1</v>
      </c>
      <c r="E495" s="25"/>
      <c r="F495" s="41"/>
    </row>
    <row r="496" spans="1:6" ht="39.6" x14ac:dyDescent="0.25">
      <c r="A496" s="23">
        <f t="shared" si="3"/>
        <v>61.2</v>
      </c>
      <c r="B496" s="111" t="s">
        <v>653</v>
      </c>
      <c r="C496" s="23" t="s">
        <v>86</v>
      </c>
      <c r="D496" s="23">
        <v>1</v>
      </c>
      <c r="E496" s="25"/>
      <c r="F496" s="41"/>
    </row>
    <row r="497" spans="1:6" ht="52.95" customHeight="1" x14ac:dyDescent="0.25">
      <c r="A497" s="23">
        <f t="shared" si="3"/>
        <v>61.300000000000004</v>
      </c>
      <c r="B497" s="111" t="s">
        <v>147</v>
      </c>
      <c r="C497" s="23" t="s">
        <v>86</v>
      </c>
      <c r="D497" s="23">
        <v>1</v>
      </c>
      <c r="E497" s="25"/>
      <c r="F497" s="41"/>
    </row>
    <row r="498" spans="1:6" ht="43.95" customHeight="1" x14ac:dyDescent="0.25">
      <c r="A498" s="23">
        <f t="shared" si="3"/>
        <v>61.400000000000006</v>
      </c>
      <c r="B498" s="111" t="s">
        <v>148</v>
      </c>
      <c r="C498" s="23" t="s">
        <v>86</v>
      </c>
      <c r="D498" s="23">
        <v>1</v>
      </c>
      <c r="E498" s="25"/>
      <c r="F498" s="41"/>
    </row>
    <row r="499" spans="1:6" ht="43.95" customHeight="1" x14ac:dyDescent="0.25">
      <c r="A499" s="23">
        <f t="shared" si="3"/>
        <v>61.500000000000007</v>
      </c>
      <c r="B499" s="111" t="s">
        <v>149</v>
      </c>
      <c r="C499" s="23" t="s">
        <v>86</v>
      </c>
      <c r="D499" s="23">
        <v>1</v>
      </c>
      <c r="E499" s="25"/>
      <c r="F499" s="41"/>
    </row>
    <row r="500" spans="1:6" ht="31.95" customHeight="1" x14ac:dyDescent="0.25">
      <c r="A500" s="23">
        <f t="shared" si="3"/>
        <v>61.600000000000009</v>
      </c>
      <c r="B500" s="111" t="s">
        <v>150</v>
      </c>
      <c r="C500" s="23" t="s">
        <v>86</v>
      </c>
      <c r="D500" s="23">
        <v>1</v>
      </c>
      <c r="E500" s="25"/>
      <c r="F500" s="41"/>
    </row>
    <row r="501" spans="1:6" ht="31.2" customHeight="1" x14ac:dyDescent="0.25">
      <c r="A501" s="12"/>
      <c r="B501" s="24" t="s">
        <v>82</v>
      </c>
      <c r="C501" s="23"/>
      <c r="D501" s="23"/>
      <c r="E501" s="25"/>
      <c r="F501" s="17"/>
    </row>
    <row r="502" spans="1:6" x14ac:dyDescent="0.25">
      <c r="A502" s="283" t="s">
        <v>33</v>
      </c>
      <c r="B502" s="241"/>
      <c r="C502" s="241"/>
      <c r="D502" s="241"/>
      <c r="E502" s="241"/>
      <c r="F502" s="241"/>
    </row>
    <row r="503" spans="1:6" x14ac:dyDescent="0.25">
      <c r="A503" s="12"/>
      <c r="B503" s="24"/>
      <c r="C503" s="12"/>
      <c r="D503" s="12"/>
      <c r="E503" s="31"/>
      <c r="F503" s="15"/>
    </row>
    <row r="504" spans="1:6" ht="26.4" x14ac:dyDescent="0.25">
      <c r="A504" s="66" t="s">
        <v>2</v>
      </c>
      <c r="B504" s="66" t="s">
        <v>11</v>
      </c>
      <c r="C504" s="66" t="s">
        <v>0</v>
      </c>
      <c r="D504" s="66" t="s">
        <v>51</v>
      </c>
      <c r="E504" s="67" t="s">
        <v>24</v>
      </c>
      <c r="F504" s="67" t="s">
        <v>58</v>
      </c>
    </row>
    <row r="505" spans="1:6" ht="31.2" customHeight="1" x14ac:dyDescent="0.25">
      <c r="A505" s="23"/>
      <c r="B505" s="24" t="s">
        <v>41</v>
      </c>
      <c r="C505" s="23"/>
      <c r="D505" s="23"/>
      <c r="E505" s="25"/>
      <c r="F505" s="26"/>
    </row>
    <row r="506" spans="1:6" ht="30" customHeight="1" x14ac:dyDescent="0.25">
      <c r="A506" s="50">
        <v>62</v>
      </c>
      <c r="B506" s="113" t="s">
        <v>704</v>
      </c>
      <c r="C506" s="52"/>
      <c r="D506" s="52"/>
      <c r="E506" s="53"/>
      <c r="F506" s="54"/>
    </row>
    <row r="507" spans="1:6" ht="32.4" customHeight="1" x14ac:dyDescent="0.25">
      <c r="A507" s="23">
        <f t="shared" ref="A507:A512" si="4">A506+0.1</f>
        <v>62.1</v>
      </c>
      <c r="B507" s="111" t="s">
        <v>350</v>
      </c>
      <c r="C507" s="23" t="s">
        <v>86</v>
      </c>
      <c r="D507" s="23">
        <v>1</v>
      </c>
      <c r="E507" s="35"/>
      <c r="F507" s="26"/>
    </row>
    <row r="508" spans="1:6" ht="53.4" customHeight="1" x14ac:dyDescent="0.25">
      <c r="A508" s="23">
        <f t="shared" si="4"/>
        <v>62.2</v>
      </c>
      <c r="B508" s="111" t="s">
        <v>388</v>
      </c>
      <c r="C508" s="23" t="s">
        <v>86</v>
      </c>
      <c r="D508" s="23">
        <v>1</v>
      </c>
      <c r="E508" s="35"/>
      <c r="F508" s="26"/>
    </row>
    <row r="509" spans="1:6" ht="50.4" customHeight="1" x14ac:dyDescent="0.25">
      <c r="A509" s="23">
        <f t="shared" si="4"/>
        <v>62.300000000000004</v>
      </c>
      <c r="B509" s="111" t="s">
        <v>147</v>
      </c>
      <c r="C509" s="23" t="s">
        <v>86</v>
      </c>
      <c r="D509" s="23">
        <v>1</v>
      </c>
      <c r="E509" s="25"/>
      <c r="F509" s="41"/>
    </row>
    <row r="510" spans="1:6" ht="38.4" customHeight="1" x14ac:dyDescent="0.25">
      <c r="A510" s="23">
        <f t="shared" si="4"/>
        <v>62.400000000000006</v>
      </c>
      <c r="B510" s="111" t="s">
        <v>148</v>
      </c>
      <c r="C510" s="23" t="s">
        <v>86</v>
      </c>
      <c r="D510" s="23">
        <v>1</v>
      </c>
      <c r="E510" s="25"/>
      <c r="F510" s="41"/>
    </row>
    <row r="511" spans="1:6" ht="36.6" customHeight="1" x14ac:dyDescent="0.25">
      <c r="A511" s="23">
        <f t="shared" si="4"/>
        <v>62.500000000000007</v>
      </c>
      <c r="B511" s="111" t="s">
        <v>149</v>
      </c>
      <c r="C511" s="23" t="s">
        <v>86</v>
      </c>
      <c r="D511" s="23">
        <v>1</v>
      </c>
      <c r="E511" s="25"/>
      <c r="F511" s="41"/>
    </row>
    <row r="512" spans="1:6" ht="30.6" customHeight="1" x14ac:dyDescent="0.25">
      <c r="A512" s="23">
        <f t="shared" si="4"/>
        <v>62.600000000000009</v>
      </c>
      <c r="B512" s="111" t="s">
        <v>150</v>
      </c>
      <c r="C512" s="23" t="s">
        <v>86</v>
      </c>
      <c r="D512" s="23">
        <v>1</v>
      </c>
      <c r="E512" s="25"/>
      <c r="F512" s="41"/>
    </row>
    <row r="513" spans="1:6" ht="33.6" customHeight="1" x14ac:dyDescent="0.25">
      <c r="A513" s="50">
        <v>63</v>
      </c>
      <c r="B513" s="113" t="s">
        <v>705</v>
      </c>
      <c r="C513" s="52"/>
      <c r="D513" s="52"/>
      <c r="E513" s="60"/>
      <c r="F513" s="68"/>
    </row>
    <row r="514" spans="1:6" ht="27.6" customHeight="1" x14ac:dyDescent="0.25">
      <c r="A514" s="23">
        <f t="shared" ref="A514:A519" si="5">A513+0.1</f>
        <v>63.1</v>
      </c>
      <c r="B514" s="111" t="s">
        <v>350</v>
      </c>
      <c r="C514" s="23" t="s">
        <v>86</v>
      </c>
      <c r="D514" s="23">
        <v>1</v>
      </c>
      <c r="E514" s="25"/>
      <c r="F514" s="41"/>
    </row>
    <row r="515" spans="1:6" ht="49.2" customHeight="1" x14ac:dyDescent="0.25">
      <c r="A515" s="23">
        <f t="shared" si="5"/>
        <v>63.2</v>
      </c>
      <c r="B515" s="111" t="s">
        <v>369</v>
      </c>
      <c r="C515" s="23" t="s">
        <v>86</v>
      </c>
      <c r="D515" s="23">
        <v>1</v>
      </c>
      <c r="E515" s="25"/>
      <c r="F515" s="41"/>
    </row>
    <row r="516" spans="1:6" ht="54.6" customHeight="1" x14ac:dyDescent="0.25">
      <c r="A516" s="23">
        <f t="shared" si="5"/>
        <v>63.300000000000004</v>
      </c>
      <c r="B516" s="111" t="s">
        <v>147</v>
      </c>
      <c r="C516" s="23" t="s">
        <v>86</v>
      </c>
      <c r="D516" s="23">
        <v>1</v>
      </c>
      <c r="E516" s="25"/>
      <c r="F516" s="41"/>
    </row>
    <row r="517" spans="1:6" ht="39.6" customHeight="1" x14ac:dyDescent="0.25">
      <c r="A517" s="23">
        <f t="shared" si="5"/>
        <v>63.400000000000006</v>
      </c>
      <c r="B517" s="111" t="s">
        <v>148</v>
      </c>
      <c r="C517" s="23" t="s">
        <v>86</v>
      </c>
      <c r="D517" s="23">
        <v>1</v>
      </c>
      <c r="E517" s="25"/>
      <c r="F517" s="41"/>
    </row>
    <row r="518" spans="1:6" ht="37.200000000000003" customHeight="1" x14ac:dyDescent="0.25">
      <c r="A518" s="23">
        <f t="shared" si="5"/>
        <v>63.500000000000007</v>
      </c>
      <c r="B518" s="111" t="s">
        <v>149</v>
      </c>
      <c r="C518" s="23" t="s">
        <v>86</v>
      </c>
      <c r="D518" s="23">
        <v>1</v>
      </c>
      <c r="E518" s="25"/>
      <c r="F518" s="41"/>
    </row>
    <row r="519" spans="1:6" ht="33.6" customHeight="1" x14ac:dyDescent="0.25">
      <c r="A519" s="23">
        <f t="shared" si="5"/>
        <v>63.600000000000009</v>
      </c>
      <c r="B519" s="111" t="s">
        <v>150</v>
      </c>
      <c r="C519" s="23" t="s">
        <v>86</v>
      </c>
      <c r="D519" s="23">
        <v>1</v>
      </c>
      <c r="E519" s="25"/>
      <c r="F519" s="41"/>
    </row>
    <row r="520" spans="1:6" ht="27.6" customHeight="1" x14ac:dyDescent="0.25">
      <c r="A520" s="50">
        <v>64</v>
      </c>
      <c r="B520" s="113" t="s">
        <v>706</v>
      </c>
      <c r="C520" s="52"/>
      <c r="D520" s="52"/>
      <c r="E520" s="60"/>
      <c r="F520" s="68"/>
    </row>
    <row r="521" spans="1:6" ht="30.6" customHeight="1" x14ac:dyDescent="0.25">
      <c r="A521" s="23">
        <f t="shared" ref="A521:A526" si="6">A520+0.1</f>
        <v>64.099999999999994</v>
      </c>
      <c r="B521" s="111" t="s">
        <v>350</v>
      </c>
      <c r="C521" s="23" t="s">
        <v>86</v>
      </c>
      <c r="D521" s="23">
        <v>1</v>
      </c>
      <c r="E521" s="25"/>
      <c r="F521" s="41"/>
    </row>
    <row r="522" spans="1:6" ht="51.6" customHeight="1" x14ac:dyDescent="0.25">
      <c r="A522" s="23">
        <f t="shared" si="6"/>
        <v>64.199999999999989</v>
      </c>
      <c r="B522" s="111" t="s">
        <v>369</v>
      </c>
      <c r="C522" s="23" t="s">
        <v>86</v>
      </c>
      <c r="D522" s="23">
        <v>1</v>
      </c>
      <c r="E522" s="25"/>
      <c r="F522" s="41"/>
    </row>
    <row r="523" spans="1:6" ht="49.2" customHeight="1" x14ac:dyDescent="0.25">
      <c r="A523" s="23">
        <f t="shared" si="6"/>
        <v>64.299999999999983</v>
      </c>
      <c r="B523" s="111" t="s">
        <v>147</v>
      </c>
      <c r="C523" s="23" t="s">
        <v>86</v>
      </c>
      <c r="D523" s="23">
        <v>1</v>
      </c>
      <c r="E523" s="25"/>
      <c r="F523" s="41"/>
    </row>
    <row r="524" spans="1:6" ht="39.6" customHeight="1" x14ac:dyDescent="0.25">
      <c r="A524" s="23">
        <f t="shared" si="6"/>
        <v>64.399999999999977</v>
      </c>
      <c r="B524" s="111" t="s">
        <v>148</v>
      </c>
      <c r="C524" s="23" t="s">
        <v>86</v>
      </c>
      <c r="D524" s="23">
        <v>1</v>
      </c>
      <c r="E524" s="25"/>
      <c r="F524" s="41"/>
    </row>
    <row r="525" spans="1:6" ht="33.6" customHeight="1" x14ac:dyDescent="0.25">
      <c r="A525" s="23">
        <f t="shared" si="6"/>
        <v>64.499999999999972</v>
      </c>
      <c r="B525" s="111" t="s">
        <v>149</v>
      </c>
      <c r="C525" s="23" t="s">
        <v>86</v>
      </c>
      <c r="D525" s="23">
        <v>1</v>
      </c>
      <c r="E525" s="25"/>
      <c r="F525" s="41"/>
    </row>
    <row r="526" spans="1:6" ht="25.95" customHeight="1" x14ac:dyDescent="0.25">
      <c r="A526" s="23">
        <f t="shared" si="6"/>
        <v>64.599999999999966</v>
      </c>
      <c r="B526" s="111" t="s">
        <v>150</v>
      </c>
      <c r="C526" s="23" t="s">
        <v>86</v>
      </c>
      <c r="D526" s="23">
        <v>1</v>
      </c>
      <c r="E526" s="25"/>
      <c r="F526" s="41"/>
    </row>
    <row r="527" spans="1:6" ht="34.950000000000003" customHeight="1" x14ac:dyDescent="0.25">
      <c r="A527" s="12"/>
      <c r="B527" s="24" t="s">
        <v>123</v>
      </c>
      <c r="C527" s="23"/>
      <c r="D527" s="23"/>
      <c r="E527" s="25"/>
      <c r="F527" s="17"/>
    </row>
    <row r="528" spans="1:6" x14ac:dyDescent="0.25">
      <c r="A528" s="283"/>
      <c r="B528" s="241"/>
      <c r="C528" s="241"/>
      <c r="D528" s="241"/>
      <c r="E528" s="241"/>
      <c r="F528" s="241"/>
    </row>
    <row r="529" spans="1:6" ht="26.4" x14ac:dyDescent="0.25">
      <c r="A529" s="66" t="s">
        <v>2</v>
      </c>
      <c r="B529" s="66" t="s">
        <v>11</v>
      </c>
      <c r="C529" s="66" t="s">
        <v>0</v>
      </c>
      <c r="D529" s="66" t="s">
        <v>51</v>
      </c>
      <c r="E529" s="67" t="s">
        <v>24</v>
      </c>
      <c r="F529" s="67" t="s">
        <v>58</v>
      </c>
    </row>
    <row r="530" spans="1:6" ht="34.950000000000003" customHeight="1" x14ac:dyDescent="0.25">
      <c r="A530" s="23"/>
      <c r="B530" s="24" t="s">
        <v>41</v>
      </c>
      <c r="C530" s="23"/>
      <c r="D530" s="23"/>
      <c r="E530" s="25"/>
      <c r="F530" s="26">
        <f>F527</f>
        <v>0</v>
      </c>
    </row>
    <row r="531" spans="1:6" ht="33" customHeight="1" x14ac:dyDescent="0.25">
      <c r="A531" s="50">
        <v>65</v>
      </c>
      <c r="B531" s="113" t="s">
        <v>707</v>
      </c>
      <c r="C531" s="52"/>
      <c r="D531" s="52"/>
      <c r="E531" s="53"/>
      <c r="F531" s="54"/>
    </row>
    <row r="532" spans="1:6" ht="29.4" customHeight="1" x14ac:dyDescent="0.25">
      <c r="A532" s="23">
        <f t="shared" ref="A532:A537" si="7">A531+0.1</f>
        <v>65.099999999999994</v>
      </c>
      <c r="B532" s="111" t="s">
        <v>350</v>
      </c>
      <c r="C532" s="23" t="s">
        <v>86</v>
      </c>
      <c r="D532" s="23">
        <v>4</v>
      </c>
      <c r="E532" s="35"/>
      <c r="F532" s="26"/>
    </row>
    <row r="533" spans="1:6" ht="47.4" customHeight="1" x14ac:dyDescent="0.25">
      <c r="A533" s="23">
        <f t="shared" si="7"/>
        <v>65.199999999999989</v>
      </c>
      <c r="B533" s="111" t="s">
        <v>388</v>
      </c>
      <c r="C533" s="23" t="s">
        <v>86</v>
      </c>
      <c r="D533" s="23">
        <v>4</v>
      </c>
      <c r="E533" s="35"/>
      <c r="F533" s="26"/>
    </row>
    <row r="534" spans="1:6" ht="54" customHeight="1" x14ac:dyDescent="0.25">
      <c r="A534" s="23">
        <f t="shared" si="7"/>
        <v>65.299999999999983</v>
      </c>
      <c r="B534" s="111" t="s">
        <v>147</v>
      </c>
      <c r="C534" s="23" t="s">
        <v>86</v>
      </c>
      <c r="D534" s="23">
        <v>4</v>
      </c>
      <c r="E534" s="25"/>
      <c r="F534" s="41"/>
    </row>
    <row r="535" spans="1:6" ht="39.6" customHeight="1" x14ac:dyDescent="0.25">
      <c r="A535" s="23">
        <f t="shared" si="7"/>
        <v>65.399999999999977</v>
      </c>
      <c r="B535" s="111" t="s">
        <v>148</v>
      </c>
      <c r="C535" s="23" t="s">
        <v>86</v>
      </c>
      <c r="D535" s="23">
        <v>4</v>
      </c>
      <c r="E535" s="25"/>
      <c r="F535" s="41"/>
    </row>
    <row r="536" spans="1:6" ht="43.2" customHeight="1" x14ac:dyDescent="0.25">
      <c r="A536" s="23">
        <f t="shared" si="7"/>
        <v>65.499999999999972</v>
      </c>
      <c r="B536" s="111" t="s">
        <v>149</v>
      </c>
      <c r="C536" s="23" t="s">
        <v>86</v>
      </c>
      <c r="D536" s="23">
        <v>4</v>
      </c>
      <c r="E536" s="25"/>
      <c r="F536" s="41"/>
    </row>
    <row r="537" spans="1:6" ht="34.950000000000003" customHeight="1" x14ac:dyDescent="0.25">
      <c r="A537" s="23">
        <f t="shared" si="7"/>
        <v>65.599999999999966</v>
      </c>
      <c r="B537" s="111" t="s">
        <v>150</v>
      </c>
      <c r="C537" s="23" t="s">
        <v>86</v>
      </c>
      <c r="D537" s="23">
        <v>4</v>
      </c>
      <c r="E537" s="25"/>
      <c r="F537" s="41"/>
    </row>
    <row r="538" spans="1:6" ht="23.4" customHeight="1" x14ac:dyDescent="0.25">
      <c r="A538" s="50">
        <v>66</v>
      </c>
      <c r="B538" s="113" t="s">
        <v>708</v>
      </c>
      <c r="C538" s="52"/>
      <c r="D538" s="52"/>
      <c r="E538" s="60"/>
      <c r="F538" s="68"/>
    </row>
    <row r="539" spans="1:6" ht="37.950000000000003" customHeight="1" x14ac:dyDescent="0.25">
      <c r="A539" s="23">
        <f t="shared" ref="A539:A544" si="8">A538+0.1</f>
        <v>66.099999999999994</v>
      </c>
      <c r="B539" s="111" t="s">
        <v>350</v>
      </c>
      <c r="C539" s="23" t="s">
        <v>86</v>
      </c>
      <c r="D539" s="23">
        <v>1</v>
      </c>
      <c r="E539" s="25"/>
      <c r="F539" s="41"/>
    </row>
    <row r="540" spans="1:6" ht="50.4" customHeight="1" x14ac:dyDescent="0.25">
      <c r="A540" s="23">
        <f t="shared" si="8"/>
        <v>66.199999999999989</v>
      </c>
      <c r="B540" s="111" t="s">
        <v>388</v>
      </c>
      <c r="C540" s="23" t="s">
        <v>86</v>
      </c>
      <c r="D540" s="23">
        <v>1</v>
      </c>
      <c r="E540" s="25"/>
      <c r="F540" s="41"/>
    </row>
    <row r="541" spans="1:6" ht="52.2" customHeight="1" x14ac:dyDescent="0.25">
      <c r="A541" s="23">
        <f t="shared" si="8"/>
        <v>66.299999999999983</v>
      </c>
      <c r="B541" s="111" t="s">
        <v>147</v>
      </c>
      <c r="C541" s="23" t="s">
        <v>86</v>
      </c>
      <c r="D541" s="23">
        <v>1</v>
      </c>
      <c r="E541" s="25"/>
      <c r="F541" s="41"/>
    </row>
    <row r="542" spans="1:6" ht="37.950000000000003" customHeight="1" x14ac:dyDescent="0.25">
      <c r="A542" s="23">
        <f t="shared" si="8"/>
        <v>66.399999999999977</v>
      </c>
      <c r="B542" s="111" t="s">
        <v>148</v>
      </c>
      <c r="C542" s="23" t="s">
        <v>86</v>
      </c>
      <c r="D542" s="23">
        <v>1</v>
      </c>
      <c r="E542" s="25"/>
      <c r="F542" s="41"/>
    </row>
    <row r="543" spans="1:6" ht="34.950000000000003" customHeight="1" x14ac:dyDescent="0.25">
      <c r="A543" s="23">
        <f t="shared" si="8"/>
        <v>66.499999999999972</v>
      </c>
      <c r="B543" s="111" t="s">
        <v>149</v>
      </c>
      <c r="C543" s="23" t="s">
        <v>86</v>
      </c>
      <c r="D543" s="23">
        <v>1</v>
      </c>
      <c r="E543" s="25"/>
      <c r="F543" s="41"/>
    </row>
    <row r="544" spans="1:6" ht="27.6" customHeight="1" x14ac:dyDescent="0.25">
      <c r="A544" s="23">
        <f t="shared" si="8"/>
        <v>66.599999999999966</v>
      </c>
      <c r="B544" s="111" t="s">
        <v>150</v>
      </c>
      <c r="C544" s="23" t="s">
        <v>86</v>
      </c>
      <c r="D544" s="23">
        <v>1</v>
      </c>
      <c r="E544" s="25"/>
      <c r="F544" s="41"/>
    </row>
    <row r="545" spans="1:6" ht="22.2" customHeight="1" x14ac:dyDescent="0.25">
      <c r="A545" s="50">
        <v>67</v>
      </c>
      <c r="B545" s="113" t="s">
        <v>709</v>
      </c>
      <c r="C545" s="52"/>
      <c r="D545" s="52"/>
      <c r="E545" s="60"/>
      <c r="F545" s="68"/>
    </row>
    <row r="546" spans="1:6" ht="29.4" customHeight="1" x14ac:dyDescent="0.25">
      <c r="A546" s="23">
        <f t="shared" ref="A546:A551" si="9">A545+0.1</f>
        <v>67.099999999999994</v>
      </c>
      <c r="B546" s="111" t="s">
        <v>350</v>
      </c>
      <c r="C546" s="23" t="s">
        <v>86</v>
      </c>
      <c r="D546" s="23">
        <v>1</v>
      </c>
      <c r="E546" s="25"/>
      <c r="F546" s="41"/>
    </row>
    <row r="547" spans="1:6" ht="53.4" customHeight="1" x14ac:dyDescent="0.25">
      <c r="A547" s="23">
        <f t="shared" si="9"/>
        <v>67.199999999999989</v>
      </c>
      <c r="B547" s="111" t="s">
        <v>653</v>
      </c>
      <c r="C547" s="23" t="s">
        <v>86</v>
      </c>
      <c r="D547" s="23">
        <v>1</v>
      </c>
      <c r="E547" s="25"/>
      <c r="F547" s="41"/>
    </row>
    <row r="548" spans="1:6" ht="49.2" customHeight="1" x14ac:dyDescent="0.25">
      <c r="A548" s="23">
        <f t="shared" si="9"/>
        <v>67.299999999999983</v>
      </c>
      <c r="B548" s="111" t="s">
        <v>147</v>
      </c>
      <c r="C548" s="23" t="s">
        <v>86</v>
      </c>
      <c r="D548" s="23">
        <v>1</v>
      </c>
      <c r="E548" s="25"/>
      <c r="F548" s="41"/>
    </row>
    <row r="549" spans="1:6" ht="31.2" customHeight="1" x14ac:dyDescent="0.25">
      <c r="A549" s="23">
        <f t="shared" si="9"/>
        <v>67.399999999999977</v>
      </c>
      <c r="B549" s="111" t="s">
        <v>148</v>
      </c>
      <c r="C549" s="23" t="s">
        <v>86</v>
      </c>
      <c r="D549" s="23">
        <v>1</v>
      </c>
      <c r="E549" s="25"/>
      <c r="F549" s="41"/>
    </row>
    <row r="550" spans="1:6" ht="37.200000000000003" customHeight="1" x14ac:dyDescent="0.25">
      <c r="A550" s="23">
        <f t="shared" si="9"/>
        <v>67.499999999999972</v>
      </c>
      <c r="B550" s="111" t="s">
        <v>149</v>
      </c>
      <c r="C550" s="23" t="s">
        <v>86</v>
      </c>
      <c r="D550" s="23">
        <v>1</v>
      </c>
      <c r="E550" s="25"/>
      <c r="F550" s="41"/>
    </row>
    <row r="551" spans="1:6" ht="27" customHeight="1" x14ac:dyDescent="0.25">
      <c r="A551" s="23">
        <f t="shared" si="9"/>
        <v>67.599999999999966</v>
      </c>
      <c r="B551" s="111" t="s">
        <v>150</v>
      </c>
      <c r="C551" s="23" t="s">
        <v>86</v>
      </c>
      <c r="D551" s="23">
        <v>1</v>
      </c>
      <c r="E551" s="25"/>
      <c r="F551" s="41"/>
    </row>
    <row r="552" spans="1:6" ht="28.95" customHeight="1" x14ac:dyDescent="0.25">
      <c r="A552" s="12"/>
      <c r="B552" s="24" t="s">
        <v>123</v>
      </c>
      <c r="C552" s="23"/>
      <c r="D552" s="23"/>
      <c r="E552" s="25"/>
      <c r="F552" s="17"/>
    </row>
    <row r="553" spans="1:6" x14ac:dyDescent="0.25">
      <c r="A553" s="283" t="s">
        <v>64</v>
      </c>
      <c r="B553" s="241"/>
      <c r="C553" s="241"/>
      <c r="D553" s="241"/>
      <c r="E553" s="241"/>
      <c r="F553" s="241"/>
    </row>
    <row r="554" spans="1:6" x14ac:dyDescent="0.25">
      <c r="A554" s="12"/>
      <c r="B554" s="24"/>
      <c r="C554" s="12"/>
      <c r="D554" s="12"/>
      <c r="E554" s="31"/>
      <c r="F554" s="15"/>
    </row>
    <row r="555" spans="1:6" ht="26.4" x14ac:dyDescent="0.25">
      <c r="A555" s="66" t="s">
        <v>2</v>
      </c>
      <c r="B555" s="66" t="s">
        <v>11</v>
      </c>
      <c r="C555" s="66" t="s">
        <v>0</v>
      </c>
      <c r="D555" s="66" t="s">
        <v>51</v>
      </c>
      <c r="E555" s="67" t="s">
        <v>24</v>
      </c>
      <c r="F555" s="67" t="s">
        <v>58</v>
      </c>
    </row>
    <row r="556" spans="1:6" ht="34.950000000000003" customHeight="1" x14ac:dyDescent="0.25">
      <c r="A556" s="23"/>
      <c r="B556" s="24" t="s">
        <v>41</v>
      </c>
      <c r="C556" s="23"/>
      <c r="D556" s="23"/>
      <c r="E556" s="25"/>
      <c r="F556" s="26">
        <f>F552</f>
        <v>0</v>
      </c>
    </row>
    <row r="557" spans="1:6" ht="29.4" customHeight="1" x14ac:dyDescent="0.25">
      <c r="A557" s="50">
        <v>68</v>
      </c>
      <c r="B557" s="113" t="s">
        <v>710</v>
      </c>
      <c r="C557" s="52"/>
      <c r="D557" s="52"/>
      <c r="E557" s="53"/>
      <c r="F557" s="54"/>
    </row>
    <row r="558" spans="1:6" ht="30.6" customHeight="1" x14ac:dyDescent="0.25">
      <c r="A558" s="23">
        <f t="shared" ref="A558:A563" si="10">A557+0.1</f>
        <v>68.099999999999994</v>
      </c>
      <c r="B558" s="111" t="s">
        <v>350</v>
      </c>
      <c r="C558" s="23" t="s">
        <v>86</v>
      </c>
      <c r="D558" s="23">
        <v>1</v>
      </c>
      <c r="E558" s="35"/>
      <c r="F558" s="26"/>
    </row>
    <row r="559" spans="1:6" ht="51.6" customHeight="1" x14ac:dyDescent="0.25">
      <c r="A559" s="23">
        <f t="shared" si="10"/>
        <v>68.199999999999989</v>
      </c>
      <c r="B559" s="111" t="s">
        <v>653</v>
      </c>
      <c r="C559" s="23" t="s">
        <v>86</v>
      </c>
      <c r="D559" s="23">
        <v>1</v>
      </c>
      <c r="E559" s="35"/>
      <c r="F559" s="26"/>
    </row>
    <row r="560" spans="1:6" ht="51.6" customHeight="1" x14ac:dyDescent="0.25">
      <c r="A560" s="23">
        <f t="shared" si="10"/>
        <v>68.299999999999983</v>
      </c>
      <c r="B560" s="111" t="s">
        <v>147</v>
      </c>
      <c r="C560" s="23" t="s">
        <v>86</v>
      </c>
      <c r="D560" s="23">
        <v>1</v>
      </c>
      <c r="E560" s="25"/>
      <c r="F560" s="41"/>
    </row>
    <row r="561" spans="1:6" ht="40.950000000000003" customHeight="1" x14ac:dyDescent="0.25">
      <c r="A561" s="23">
        <f t="shared" si="10"/>
        <v>68.399999999999977</v>
      </c>
      <c r="B561" s="111" t="s">
        <v>148</v>
      </c>
      <c r="C561" s="23" t="s">
        <v>86</v>
      </c>
      <c r="D561" s="23">
        <v>1</v>
      </c>
      <c r="E561" s="25"/>
      <c r="F561" s="41"/>
    </row>
    <row r="562" spans="1:6" ht="36" customHeight="1" x14ac:dyDescent="0.25">
      <c r="A562" s="23">
        <f t="shared" si="10"/>
        <v>68.499999999999972</v>
      </c>
      <c r="B562" s="111" t="s">
        <v>149</v>
      </c>
      <c r="C562" s="23" t="s">
        <v>86</v>
      </c>
      <c r="D562" s="23">
        <v>1</v>
      </c>
      <c r="E562" s="25"/>
      <c r="F562" s="41"/>
    </row>
    <row r="563" spans="1:6" ht="32.4" customHeight="1" x14ac:dyDescent="0.25">
      <c r="A563" s="23">
        <f t="shared" si="10"/>
        <v>68.599999999999966</v>
      </c>
      <c r="B563" s="111" t="s">
        <v>150</v>
      </c>
      <c r="C563" s="23" t="s">
        <v>86</v>
      </c>
      <c r="D563" s="23">
        <v>1</v>
      </c>
      <c r="E563" s="25"/>
      <c r="F563" s="41"/>
    </row>
    <row r="564" spans="1:6" ht="30.6" customHeight="1" x14ac:dyDescent="0.25">
      <c r="A564" s="50">
        <v>69</v>
      </c>
      <c r="B564" s="113" t="s">
        <v>711</v>
      </c>
      <c r="C564" s="52"/>
      <c r="D564" s="52"/>
      <c r="E564" s="60"/>
      <c r="F564" s="68"/>
    </row>
    <row r="565" spans="1:6" ht="31.95" customHeight="1" x14ac:dyDescent="0.25">
      <c r="A565" s="23">
        <f t="shared" ref="A565:A570" si="11">A564+0.1</f>
        <v>69.099999999999994</v>
      </c>
      <c r="B565" s="111" t="s">
        <v>350</v>
      </c>
      <c r="C565" s="23" t="s">
        <v>86</v>
      </c>
      <c r="D565" s="23">
        <v>1</v>
      </c>
      <c r="E565" s="25"/>
      <c r="F565" s="41"/>
    </row>
    <row r="566" spans="1:6" ht="51.6" customHeight="1" x14ac:dyDescent="0.25">
      <c r="A566" s="23">
        <f t="shared" si="11"/>
        <v>69.199999999999989</v>
      </c>
      <c r="B566" s="111" t="s">
        <v>388</v>
      </c>
      <c r="C566" s="23" t="s">
        <v>86</v>
      </c>
      <c r="D566" s="23">
        <v>1</v>
      </c>
      <c r="E566" s="25"/>
      <c r="F566" s="41"/>
    </row>
    <row r="567" spans="1:6" ht="51" customHeight="1" x14ac:dyDescent="0.25">
      <c r="A567" s="23">
        <f t="shared" si="11"/>
        <v>69.299999999999983</v>
      </c>
      <c r="B567" s="111" t="s">
        <v>147</v>
      </c>
      <c r="C567" s="23" t="s">
        <v>86</v>
      </c>
      <c r="D567" s="23">
        <v>1</v>
      </c>
      <c r="E567" s="25"/>
      <c r="F567" s="41"/>
    </row>
    <row r="568" spans="1:6" ht="43.2" customHeight="1" x14ac:dyDescent="0.25">
      <c r="A568" s="23">
        <f t="shared" si="11"/>
        <v>69.399999999999977</v>
      </c>
      <c r="B568" s="111" t="s">
        <v>148</v>
      </c>
      <c r="C568" s="23" t="s">
        <v>86</v>
      </c>
      <c r="D568" s="23">
        <v>1</v>
      </c>
      <c r="E568" s="25"/>
      <c r="F568" s="41"/>
    </row>
    <row r="569" spans="1:6" ht="39.6" customHeight="1" x14ac:dyDescent="0.25">
      <c r="A569" s="23">
        <f t="shared" si="11"/>
        <v>69.499999999999972</v>
      </c>
      <c r="B569" s="111" t="s">
        <v>149</v>
      </c>
      <c r="C569" s="23" t="s">
        <v>86</v>
      </c>
      <c r="D569" s="23">
        <v>1</v>
      </c>
      <c r="E569" s="25"/>
      <c r="F569" s="41"/>
    </row>
    <row r="570" spans="1:6" ht="35.4" customHeight="1" x14ac:dyDescent="0.25">
      <c r="A570" s="23">
        <f t="shared" si="11"/>
        <v>69.599999999999966</v>
      </c>
      <c r="B570" s="111" t="s">
        <v>150</v>
      </c>
      <c r="C570" s="23" t="s">
        <v>86</v>
      </c>
      <c r="D570" s="23">
        <v>1</v>
      </c>
      <c r="E570" s="25"/>
      <c r="F570" s="41"/>
    </row>
    <row r="571" spans="1:6" ht="27.6" customHeight="1" x14ac:dyDescent="0.25">
      <c r="A571" s="50">
        <v>70</v>
      </c>
      <c r="B571" s="113" t="s">
        <v>712</v>
      </c>
      <c r="C571" s="52"/>
      <c r="D571" s="52"/>
      <c r="E571" s="60"/>
      <c r="F571" s="68"/>
    </row>
    <row r="572" spans="1:6" ht="35.4" customHeight="1" x14ac:dyDescent="0.25">
      <c r="A572" s="23">
        <f t="shared" ref="A572:A577" si="12">A571+0.1</f>
        <v>70.099999999999994</v>
      </c>
      <c r="B572" s="111" t="s">
        <v>350</v>
      </c>
      <c r="C572" s="23" t="s">
        <v>86</v>
      </c>
      <c r="D572" s="23">
        <v>1</v>
      </c>
      <c r="E572" s="25"/>
      <c r="F572" s="41"/>
    </row>
    <row r="573" spans="1:6" ht="51" customHeight="1" x14ac:dyDescent="0.25">
      <c r="A573" s="23">
        <f t="shared" si="12"/>
        <v>70.199999999999989</v>
      </c>
      <c r="B573" s="111" t="s">
        <v>388</v>
      </c>
      <c r="C573" s="23" t="s">
        <v>86</v>
      </c>
      <c r="D573" s="23">
        <v>1</v>
      </c>
      <c r="E573" s="25"/>
      <c r="F573" s="41"/>
    </row>
    <row r="574" spans="1:6" ht="57" customHeight="1" x14ac:dyDescent="0.25">
      <c r="A574" s="23">
        <f t="shared" si="12"/>
        <v>70.299999999999983</v>
      </c>
      <c r="B574" s="111" t="s">
        <v>147</v>
      </c>
      <c r="C574" s="23" t="s">
        <v>86</v>
      </c>
      <c r="D574" s="23">
        <v>1</v>
      </c>
      <c r="E574" s="25"/>
      <c r="F574" s="41"/>
    </row>
    <row r="575" spans="1:6" ht="41.4" customHeight="1" x14ac:dyDescent="0.25">
      <c r="A575" s="23">
        <f t="shared" si="12"/>
        <v>70.399999999999977</v>
      </c>
      <c r="B575" s="111" t="s">
        <v>148</v>
      </c>
      <c r="C575" s="23" t="s">
        <v>86</v>
      </c>
      <c r="D575" s="23">
        <v>1</v>
      </c>
      <c r="E575" s="25"/>
      <c r="F575" s="41"/>
    </row>
    <row r="576" spans="1:6" ht="40.200000000000003" customHeight="1" x14ac:dyDescent="0.25">
      <c r="A576" s="23">
        <f t="shared" si="12"/>
        <v>70.499999999999972</v>
      </c>
      <c r="B576" s="111" t="s">
        <v>149</v>
      </c>
      <c r="C576" s="23" t="s">
        <v>86</v>
      </c>
      <c r="D576" s="23">
        <v>1</v>
      </c>
      <c r="E576" s="25"/>
      <c r="F576" s="41"/>
    </row>
    <row r="577" spans="1:6" ht="28.95" customHeight="1" x14ac:dyDescent="0.25">
      <c r="A577" s="23">
        <f t="shared" si="12"/>
        <v>70.599999999999966</v>
      </c>
      <c r="B577" s="111" t="s">
        <v>150</v>
      </c>
      <c r="C577" s="23" t="s">
        <v>86</v>
      </c>
      <c r="D577" s="23">
        <v>1</v>
      </c>
      <c r="E577" s="25"/>
      <c r="F577" s="41"/>
    </row>
    <row r="578" spans="1:6" ht="30" customHeight="1" x14ac:dyDescent="0.25">
      <c r="A578" s="12"/>
      <c r="B578" s="24" t="s">
        <v>123</v>
      </c>
      <c r="C578" s="23"/>
      <c r="D578" s="23"/>
      <c r="E578" s="25"/>
      <c r="F578" s="17"/>
    </row>
    <row r="579" spans="1:6" x14ac:dyDescent="0.25">
      <c r="A579" s="283" t="s">
        <v>64</v>
      </c>
      <c r="B579" s="241"/>
      <c r="C579" s="241"/>
      <c r="D579" s="241"/>
      <c r="E579" s="241"/>
      <c r="F579" s="241"/>
    </row>
    <row r="580" spans="1:6" x14ac:dyDescent="0.25">
      <c r="A580" s="12"/>
      <c r="B580" s="301"/>
      <c r="C580" s="301"/>
      <c r="D580" s="301"/>
      <c r="E580" s="301"/>
      <c r="F580" s="301"/>
    </row>
    <row r="581" spans="1:6" ht="26.4" x14ac:dyDescent="0.25">
      <c r="A581" s="66" t="s">
        <v>2</v>
      </c>
      <c r="B581" s="66" t="s">
        <v>11</v>
      </c>
      <c r="C581" s="66" t="s">
        <v>0</v>
      </c>
      <c r="D581" s="66" t="s">
        <v>51</v>
      </c>
      <c r="E581" s="67" t="s">
        <v>24</v>
      </c>
      <c r="F581" s="67" t="s">
        <v>58</v>
      </c>
    </row>
    <row r="582" spans="1:6" ht="37.200000000000003" customHeight="1" x14ac:dyDescent="0.25">
      <c r="A582" s="23"/>
      <c r="B582" s="24" t="s">
        <v>41</v>
      </c>
      <c r="C582" s="23"/>
      <c r="D582" s="23"/>
      <c r="E582" s="25"/>
      <c r="F582" s="26">
        <f>F578</f>
        <v>0</v>
      </c>
    </row>
    <row r="583" spans="1:6" ht="31.2" customHeight="1" x14ac:dyDescent="0.25">
      <c r="A583" s="50">
        <v>71</v>
      </c>
      <c r="B583" s="113" t="s">
        <v>713</v>
      </c>
      <c r="C583" s="52"/>
      <c r="D583" s="52"/>
      <c r="E583" s="53"/>
      <c r="F583" s="54"/>
    </row>
    <row r="584" spans="1:6" ht="31.2" customHeight="1" x14ac:dyDescent="0.25">
      <c r="A584" s="23">
        <f t="shared" ref="A584:A589" si="13">A583+0.1</f>
        <v>71.099999999999994</v>
      </c>
      <c r="B584" s="111" t="s">
        <v>350</v>
      </c>
      <c r="C584" s="23" t="s">
        <v>86</v>
      </c>
      <c r="D584" s="23">
        <v>1</v>
      </c>
      <c r="E584" s="35"/>
      <c r="F584" s="26"/>
    </row>
    <row r="585" spans="1:6" ht="55.2" customHeight="1" x14ac:dyDescent="0.25">
      <c r="A585" s="23">
        <f t="shared" si="13"/>
        <v>71.199999999999989</v>
      </c>
      <c r="B585" s="111" t="s">
        <v>653</v>
      </c>
      <c r="C585" s="23" t="s">
        <v>86</v>
      </c>
      <c r="D585" s="23">
        <v>1</v>
      </c>
      <c r="E585" s="35"/>
      <c r="F585" s="26"/>
    </row>
    <row r="586" spans="1:6" ht="57" customHeight="1" x14ac:dyDescent="0.25">
      <c r="A586" s="23">
        <f t="shared" si="13"/>
        <v>71.299999999999983</v>
      </c>
      <c r="B586" s="111" t="s">
        <v>147</v>
      </c>
      <c r="C586" s="23" t="s">
        <v>86</v>
      </c>
      <c r="D586" s="23">
        <v>1</v>
      </c>
      <c r="E586" s="25"/>
      <c r="F586" s="41"/>
    </row>
    <row r="587" spans="1:6" ht="46.2" customHeight="1" x14ac:dyDescent="0.25">
      <c r="A587" s="23">
        <f t="shared" si="13"/>
        <v>71.399999999999977</v>
      </c>
      <c r="B587" s="111" t="s">
        <v>148</v>
      </c>
      <c r="C587" s="23" t="s">
        <v>86</v>
      </c>
      <c r="D587" s="23">
        <v>1</v>
      </c>
      <c r="E587" s="25"/>
      <c r="F587" s="41"/>
    </row>
    <row r="588" spans="1:6" ht="40.200000000000003" customHeight="1" x14ac:dyDescent="0.25">
      <c r="A588" s="23">
        <f t="shared" si="13"/>
        <v>71.499999999999972</v>
      </c>
      <c r="B588" s="111" t="s">
        <v>149</v>
      </c>
      <c r="C588" s="23" t="s">
        <v>86</v>
      </c>
      <c r="D588" s="23">
        <v>1</v>
      </c>
      <c r="E588" s="25"/>
      <c r="F588" s="41"/>
    </row>
    <row r="589" spans="1:6" ht="32.4" customHeight="1" x14ac:dyDescent="0.25">
      <c r="A589" s="23">
        <f t="shared" si="13"/>
        <v>71.599999999999966</v>
      </c>
      <c r="B589" s="111" t="s">
        <v>150</v>
      </c>
      <c r="C589" s="23" t="s">
        <v>86</v>
      </c>
      <c r="D589" s="23">
        <v>1</v>
      </c>
      <c r="E589" s="25"/>
      <c r="F589" s="41"/>
    </row>
    <row r="590" spans="1:6" ht="22.2" customHeight="1" x14ac:dyDescent="0.25">
      <c r="A590" s="50">
        <v>72</v>
      </c>
      <c r="B590" s="113" t="s">
        <v>714</v>
      </c>
      <c r="C590" s="52"/>
      <c r="D590" s="52"/>
      <c r="E590" s="60"/>
      <c r="F590" s="68"/>
    </row>
    <row r="591" spans="1:6" ht="29.4" customHeight="1" x14ac:dyDescent="0.25">
      <c r="A591" s="23">
        <f t="shared" ref="A591:A596" si="14">A590+0.1</f>
        <v>72.099999999999994</v>
      </c>
      <c r="B591" s="111" t="s">
        <v>350</v>
      </c>
      <c r="C591" s="23" t="s">
        <v>86</v>
      </c>
      <c r="D591" s="23">
        <v>1</v>
      </c>
      <c r="E591" s="25"/>
      <c r="F591" s="41"/>
    </row>
    <row r="592" spans="1:6" ht="57.6" customHeight="1" x14ac:dyDescent="0.25">
      <c r="A592" s="23">
        <f t="shared" si="14"/>
        <v>72.199999999999989</v>
      </c>
      <c r="B592" s="111" t="s">
        <v>388</v>
      </c>
      <c r="C592" s="23" t="s">
        <v>86</v>
      </c>
      <c r="D592" s="23">
        <v>1</v>
      </c>
      <c r="E592" s="25"/>
      <c r="F592" s="41"/>
    </row>
    <row r="593" spans="1:6" ht="54" customHeight="1" x14ac:dyDescent="0.25">
      <c r="A593" s="23">
        <f t="shared" si="14"/>
        <v>72.299999999999983</v>
      </c>
      <c r="B593" s="111" t="s">
        <v>147</v>
      </c>
      <c r="C593" s="23" t="s">
        <v>86</v>
      </c>
      <c r="D593" s="23">
        <v>1</v>
      </c>
      <c r="E593" s="25"/>
      <c r="F593" s="41"/>
    </row>
    <row r="594" spans="1:6" ht="42.6" customHeight="1" x14ac:dyDescent="0.25">
      <c r="A594" s="23">
        <f t="shared" si="14"/>
        <v>72.399999999999977</v>
      </c>
      <c r="B594" s="111" t="s">
        <v>148</v>
      </c>
      <c r="C594" s="23" t="s">
        <v>86</v>
      </c>
      <c r="D594" s="23">
        <v>1</v>
      </c>
      <c r="E594" s="25"/>
      <c r="F594" s="41"/>
    </row>
    <row r="595" spans="1:6" ht="42.6" customHeight="1" x14ac:dyDescent="0.25">
      <c r="A595" s="23">
        <f t="shared" si="14"/>
        <v>72.499999999999972</v>
      </c>
      <c r="B595" s="111" t="s">
        <v>149</v>
      </c>
      <c r="C595" s="23" t="s">
        <v>86</v>
      </c>
      <c r="D595" s="23">
        <v>1</v>
      </c>
      <c r="E595" s="25"/>
      <c r="F595" s="41"/>
    </row>
    <row r="596" spans="1:6" ht="31.95" customHeight="1" x14ac:dyDescent="0.25">
      <c r="A596" s="23">
        <f t="shared" si="14"/>
        <v>72.599999999999966</v>
      </c>
      <c r="B596" s="111" t="s">
        <v>150</v>
      </c>
      <c r="C596" s="23" t="s">
        <v>86</v>
      </c>
      <c r="D596" s="23">
        <v>1</v>
      </c>
      <c r="E596" s="25"/>
      <c r="F596" s="41"/>
    </row>
    <row r="597" spans="1:6" ht="33.6" customHeight="1" x14ac:dyDescent="0.25">
      <c r="A597" s="50">
        <v>73</v>
      </c>
      <c r="B597" s="113" t="s">
        <v>715</v>
      </c>
      <c r="C597" s="52"/>
      <c r="D597" s="52"/>
      <c r="E597" s="60"/>
      <c r="F597" s="68"/>
    </row>
    <row r="598" spans="1:6" ht="30" customHeight="1" x14ac:dyDescent="0.25">
      <c r="A598" s="23">
        <f t="shared" ref="A598:A603" si="15">A597+0.1</f>
        <v>73.099999999999994</v>
      </c>
      <c r="B598" s="111" t="s">
        <v>350</v>
      </c>
      <c r="C598" s="23" t="s">
        <v>86</v>
      </c>
      <c r="D598" s="23">
        <v>1</v>
      </c>
      <c r="E598" s="25"/>
      <c r="F598" s="41"/>
    </row>
    <row r="599" spans="1:6" ht="48.6" customHeight="1" x14ac:dyDescent="0.25">
      <c r="A599" s="23">
        <f t="shared" si="15"/>
        <v>73.199999999999989</v>
      </c>
      <c r="B599" s="111" t="s">
        <v>388</v>
      </c>
      <c r="C599" s="23" t="s">
        <v>86</v>
      </c>
      <c r="D599" s="23">
        <v>1</v>
      </c>
      <c r="E599" s="25"/>
      <c r="F599" s="41"/>
    </row>
    <row r="600" spans="1:6" ht="57" customHeight="1" x14ac:dyDescent="0.25">
      <c r="A600" s="23">
        <f t="shared" si="15"/>
        <v>73.299999999999983</v>
      </c>
      <c r="B600" s="111" t="s">
        <v>147</v>
      </c>
      <c r="C600" s="23" t="s">
        <v>86</v>
      </c>
      <c r="D600" s="23">
        <v>1</v>
      </c>
      <c r="E600" s="25"/>
      <c r="F600" s="41"/>
    </row>
    <row r="601" spans="1:6" ht="51" customHeight="1" x14ac:dyDescent="0.25">
      <c r="A601" s="23">
        <f t="shared" si="15"/>
        <v>73.399999999999977</v>
      </c>
      <c r="B601" s="111" t="s">
        <v>148</v>
      </c>
      <c r="C601" s="23" t="s">
        <v>86</v>
      </c>
      <c r="D601" s="23">
        <v>1</v>
      </c>
      <c r="E601" s="25"/>
      <c r="F601" s="41"/>
    </row>
    <row r="602" spans="1:6" ht="39.6" customHeight="1" x14ac:dyDescent="0.25">
      <c r="A602" s="23">
        <f t="shared" si="15"/>
        <v>73.499999999999972</v>
      </c>
      <c r="B602" s="111" t="s">
        <v>149</v>
      </c>
      <c r="C602" s="23" t="s">
        <v>86</v>
      </c>
      <c r="D602" s="23">
        <v>1</v>
      </c>
      <c r="E602" s="25"/>
      <c r="F602" s="41"/>
    </row>
    <row r="603" spans="1:6" ht="29.4" customHeight="1" x14ac:dyDescent="0.25">
      <c r="A603" s="23">
        <f t="shared" si="15"/>
        <v>73.599999999999966</v>
      </c>
      <c r="B603" s="111" t="s">
        <v>150</v>
      </c>
      <c r="C603" s="23" t="s">
        <v>86</v>
      </c>
      <c r="D603" s="23">
        <v>1</v>
      </c>
      <c r="E603" s="25"/>
      <c r="F603" s="41"/>
    </row>
    <row r="604" spans="1:6" ht="34.950000000000003" customHeight="1" x14ac:dyDescent="0.25">
      <c r="A604" s="12"/>
      <c r="B604" s="24" t="s">
        <v>123</v>
      </c>
      <c r="C604" s="23"/>
      <c r="D604" s="23"/>
      <c r="E604" s="25"/>
      <c r="F604" s="17"/>
    </row>
    <row r="605" spans="1:6" x14ac:dyDescent="0.25">
      <c r="A605" s="283" t="s">
        <v>64</v>
      </c>
      <c r="B605" s="241"/>
      <c r="C605" s="241"/>
      <c r="D605" s="241"/>
      <c r="E605" s="241"/>
      <c r="F605" s="241"/>
    </row>
    <row r="606" spans="1:6" x14ac:dyDescent="0.25">
      <c r="A606" s="12"/>
      <c r="B606" s="24"/>
      <c r="C606" s="12"/>
      <c r="D606" s="12"/>
      <c r="E606" s="31"/>
      <c r="F606" s="15"/>
    </row>
    <row r="607" spans="1:6" ht="26.4" x14ac:dyDescent="0.25">
      <c r="A607" s="66" t="s">
        <v>2</v>
      </c>
      <c r="B607" s="66" t="s">
        <v>11</v>
      </c>
      <c r="C607" s="66" t="s">
        <v>0</v>
      </c>
      <c r="D607" s="66" t="s">
        <v>51</v>
      </c>
      <c r="E607" s="67" t="s">
        <v>24</v>
      </c>
      <c r="F607" s="67" t="s">
        <v>58</v>
      </c>
    </row>
    <row r="608" spans="1:6" ht="33" customHeight="1" x14ac:dyDescent="0.25">
      <c r="A608" s="23"/>
      <c r="B608" s="24" t="s">
        <v>41</v>
      </c>
      <c r="C608" s="23"/>
      <c r="D608" s="23"/>
      <c r="E608" s="25"/>
      <c r="F608" s="26"/>
    </row>
    <row r="609" spans="1:6" ht="36.6" customHeight="1" x14ac:dyDescent="0.25">
      <c r="A609" s="50">
        <v>74</v>
      </c>
      <c r="B609" s="113" t="s">
        <v>716</v>
      </c>
      <c r="C609" s="52"/>
      <c r="D609" s="52"/>
      <c r="E609" s="53"/>
      <c r="F609" s="54"/>
    </row>
    <row r="610" spans="1:6" ht="36.6" customHeight="1" x14ac:dyDescent="0.25">
      <c r="A610" s="23">
        <f t="shared" ref="A610:A615" si="16">A609+0.1</f>
        <v>74.099999999999994</v>
      </c>
      <c r="B610" s="111" t="s">
        <v>350</v>
      </c>
      <c r="C610" s="23" t="s">
        <v>86</v>
      </c>
      <c r="D610" s="23">
        <v>1</v>
      </c>
      <c r="E610" s="35"/>
      <c r="F610" s="26"/>
    </row>
    <row r="611" spans="1:6" ht="63.6" customHeight="1" x14ac:dyDescent="0.25">
      <c r="A611" s="23">
        <f t="shared" si="16"/>
        <v>74.199999999999989</v>
      </c>
      <c r="B611" s="111" t="s">
        <v>653</v>
      </c>
      <c r="C611" s="23" t="s">
        <v>86</v>
      </c>
      <c r="D611" s="23">
        <v>1</v>
      </c>
      <c r="E611" s="35"/>
      <c r="F611" s="26"/>
    </row>
    <row r="612" spans="1:6" ht="50.4" customHeight="1" x14ac:dyDescent="0.25">
      <c r="A612" s="23">
        <f t="shared" si="16"/>
        <v>74.299999999999983</v>
      </c>
      <c r="B612" s="111" t="s">
        <v>147</v>
      </c>
      <c r="C612" s="23" t="s">
        <v>86</v>
      </c>
      <c r="D612" s="23">
        <v>1</v>
      </c>
      <c r="E612" s="25"/>
      <c r="F612" s="41"/>
    </row>
    <row r="613" spans="1:6" ht="40.950000000000003" customHeight="1" x14ac:dyDescent="0.25">
      <c r="A613" s="23">
        <f t="shared" si="16"/>
        <v>74.399999999999977</v>
      </c>
      <c r="B613" s="111" t="s">
        <v>148</v>
      </c>
      <c r="C613" s="23" t="s">
        <v>86</v>
      </c>
      <c r="D613" s="23">
        <v>1</v>
      </c>
      <c r="E613" s="25"/>
      <c r="F613" s="41"/>
    </row>
    <row r="614" spans="1:6" ht="42" customHeight="1" x14ac:dyDescent="0.25">
      <c r="A614" s="23">
        <f t="shared" si="16"/>
        <v>74.499999999999972</v>
      </c>
      <c r="B614" s="111" t="s">
        <v>149</v>
      </c>
      <c r="C614" s="23" t="s">
        <v>86</v>
      </c>
      <c r="D614" s="23">
        <v>1</v>
      </c>
      <c r="E614" s="25"/>
      <c r="F614" s="41"/>
    </row>
    <row r="615" spans="1:6" ht="33" customHeight="1" x14ac:dyDescent="0.25">
      <c r="A615" s="23">
        <f t="shared" si="16"/>
        <v>74.599999999999966</v>
      </c>
      <c r="B615" s="111" t="s">
        <v>150</v>
      </c>
      <c r="C615" s="23" t="s">
        <v>86</v>
      </c>
      <c r="D615" s="23">
        <v>1</v>
      </c>
      <c r="E615" s="25"/>
      <c r="F615" s="41"/>
    </row>
    <row r="616" spans="1:6" ht="34.200000000000003" customHeight="1" x14ac:dyDescent="0.25">
      <c r="A616" s="50">
        <v>75</v>
      </c>
      <c r="B616" s="113" t="s">
        <v>717</v>
      </c>
      <c r="C616" s="52"/>
      <c r="D616" s="52"/>
      <c r="E616" s="60"/>
      <c r="F616" s="68"/>
    </row>
    <row r="617" spans="1:6" ht="33.6" customHeight="1" x14ac:dyDescent="0.25">
      <c r="A617" s="23">
        <f t="shared" ref="A617:A622" si="17">A616+0.1</f>
        <v>75.099999999999994</v>
      </c>
      <c r="B617" s="111" t="s">
        <v>350</v>
      </c>
      <c r="C617" s="23" t="s">
        <v>86</v>
      </c>
      <c r="D617" s="23">
        <v>1</v>
      </c>
      <c r="E617" s="25"/>
      <c r="F617" s="41"/>
    </row>
    <row r="618" spans="1:6" ht="60.6" customHeight="1" x14ac:dyDescent="0.25">
      <c r="A618" s="23">
        <f t="shared" si="17"/>
        <v>75.199999999999989</v>
      </c>
      <c r="B618" s="111" t="s">
        <v>388</v>
      </c>
      <c r="C618" s="23" t="s">
        <v>86</v>
      </c>
      <c r="D618" s="23">
        <v>1</v>
      </c>
      <c r="E618" s="25"/>
      <c r="F618" s="41"/>
    </row>
    <row r="619" spans="1:6" ht="51.6" customHeight="1" x14ac:dyDescent="0.25">
      <c r="A619" s="23">
        <f t="shared" si="17"/>
        <v>75.299999999999983</v>
      </c>
      <c r="B619" s="111" t="s">
        <v>147</v>
      </c>
      <c r="C619" s="23" t="s">
        <v>86</v>
      </c>
      <c r="D619" s="23">
        <v>1</v>
      </c>
      <c r="E619" s="25"/>
      <c r="F619" s="41"/>
    </row>
    <row r="620" spans="1:6" ht="40.200000000000003" customHeight="1" x14ac:dyDescent="0.25">
      <c r="A620" s="23">
        <f t="shared" si="17"/>
        <v>75.399999999999977</v>
      </c>
      <c r="B620" s="111" t="s">
        <v>148</v>
      </c>
      <c r="C620" s="23" t="s">
        <v>86</v>
      </c>
      <c r="D620" s="23">
        <v>1</v>
      </c>
      <c r="E620" s="25"/>
      <c r="F620" s="41"/>
    </row>
    <row r="621" spans="1:6" ht="38.4" customHeight="1" x14ac:dyDescent="0.25">
      <c r="A621" s="23">
        <f t="shared" si="17"/>
        <v>75.499999999999972</v>
      </c>
      <c r="B621" s="111" t="s">
        <v>149</v>
      </c>
      <c r="C621" s="23" t="s">
        <v>86</v>
      </c>
      <c r="D621" s="23">
        <v>1</v>
      </c>
      <c r="E621" s="25"/>
      <c r="F621" s="41"/>
    </row>
    <row r="622" spans="1:6" ht="40.950000000000003" customHeight="1" x14ac:dyDescent="0.25">
      <c r="A622" s="23">
        <f t="shared" si="17"/>
        <v>75.599999999999966</v>
      </c>
      <c r="B622" s="111" t="s">
        <v>150</v>
      </c>
      <c r="C622" s="23" t="s">
        <v>86</v>
      </c>
      <c r="D622" s="23">
        <v>1</v>
      </c>
      <c r="E622" s="25"/>
      <c r="F622" s="41"/>
    </row>
    <row r="623" spans="1:6" ht="24" customHeight="1" x14ac:dyDescent="0.25">
      <c r="A623" s="50">
        <v>76</v>
      </c>
      <c r="B623" s="113" t="s">
        <v>718</v>
      </c>
      <c r="C623" s="52"/>
      <c r="D623" s="52"/>
      <c r="E623" s="60"/>
      <c r="F623" s="68"/>
    </row>
    <row r="624" spans="1:6" ht="39.6" customHeight="1" x14ac:dyDescent="0.25">
      <c r="A624" s="23">
        <f t="shared" ref="A624:A629" si="18">A623+0.1</f>
        <v>76.099999999999994</v>
      </c>
      <c r="B624" s="111" t="s">
        <v>350</v>
      </c>
      <c r="C624" s="23" t="s">
        <v>86</v>
      </c>
      <c r="D624" s="23">
        <v>1</v>
      </c>
      <c r="E624" s="25"/>
      <c r="F624" s="41"/>
    </row>
    <row r="625" spans="1:6" ht="56.4" customHeight="1" x14ac:dyDescent="0.25">
      <c r="A625" s="23">
        <f t="shared" si="18"/>
        <v>76.199999999999989</v>
      </c>
      <c r="B625" s="111" t="s">
        <v>369</v>
      </c>
      <c r="C625" s="23" t="s">
        <v>86</v>
      </c>
      <c r="D625" s="23">
        <v>1</v>
      </c>
      <c r="E625" s="25"/>
      <c r="F625" s="41"/>
    </row>
    <row r="626" spans="1:6" ht="55.95" customHeight="1" x14ac:dyDescent="0.25">
      <c r="A626" s="23">
        <f t="shared" si="18"/>
        <v>76.299999999999983</v>
      </c>
      <c r="B626" s="111" t="s">
        <v>147</v>
      </c>
      <c r="C626" s="23" t="s">
        <v>86</v>
      </c>
      <c r="D626" s="23">
        <v>1</v>
      </c>
      <c r="E626" s="25"/>
      <c r="F626" s="41"/>
    </row>
    <row r="627" spans="1:6" ht="39" customHeight="1" x14ac:dyDescent="0.25">
      <c r="A627" s="23">
        <f t="shared" si="18"/>
        <v>76.399999999999977</v>
      </c>
      <c r="B627" s="111" t="s">
        <v>148</v>
      </c>
      <c r="C627" s="23" t="s">
        <v>86</v>
      </c>
      <c r="D627" s="23">
        <v>1</v>
      </c>
      <c r="E627" s="25"/>
      <c r="F627" s="41"/>
    </row>
    <row r="628" spans="1:6" ht="36.6" customHeight="1" x14ac:dyDescent="0.25">
      <c r="A628" s="23">
        <f t="shared" si="18"/>
        <v>76.499999999999972</v>
      </c>
      <c r="B628" s="111" t="s">
        <v>149</v>
      </c>
      <c r="C628" s="23" t="s">
        <v>86</v>
      </c>
      <c r="D628" s="23">
        <v>1</v>
      </c>
      <c r="E628" s="25"/>
      <c r="F628" s="41"/>
    </row>
    <row r="629" spans="1:6" ht="35.4" customHeight="1" x14ac:dyDescent="0.25">
      <c r="A629" s="23">
        <f t="shared" si="18"/>
        <v>76.599999999999966</v>
      </c>
      <c r="B629" s="111" t="s">
        <v>150</v>
      </c>
      <c r="C629" s="23" t="s">
        <v>86</v>
      </c>
      <c r="D629" s="23">
        <v>1</v>
      </c>
      <c r="E629" s="25"/>
      <c r="F629" s="41"/>
    </row>
    <row r="630" spans="1:6" ht="35.4" customHeight="1" x14ac:dyDescent="0.25">
      <c r="A630" s="12"/>
      <c r="B630" s="24" t="s">
        <v>123</v>
      </c>
      <c r="C630" s="23"/>
      <c r="D630" s="23"/>
      <c r="E630" s="25"/>
      <c r="F630" s="17"/>
    </row>
    <row r="631" spans="1:6" x14ac:dyDescent="0.25">
      <c r="A631" s="283" t="s">
        <v>64</v>
      </c>
      <c r="B631" s="241"/>
      <c r="C631" s="241"/>
      <c r="D631" s="241"/>
      <c r="E631" s="241"/>
      <c r="F631" s="241"/>
    </row>
    <row r="632" spans="1:6" x14ac:dyDescent="0.25">
      <c r="A632" s="12"/>
      <c r="B632" s="24"/>
      <c r="C632" s="12"/>
      <c r="D632" s="12"/>
      <c r="E632" s="31"/>
      <c r="F632" s="15"/>
    </row>
    <row r="633" spans="1:6" ht="26.4" x14ac:dyDescent="0.25">
      <c r="A633" s="66" t="s">
        <v>2</v>
      </c>
      <c r="B633" s="66" t="s">
        <v>11</v>
      </c>
      <c r="C633" s="66" t="s">
        <v>0</v>
      </c>
      <c r="D633" s="66" t="s">
        <v>51</v>
      </c>
      <c r="E633" s="67" t="s">
        <v>24</v>
      </c>
      <c r="F633" s="67" t="s">
        <v>58</v>
      </c>
    </row>
    <row r="634" spans="1:6" ht="32.4" customHeight="1" x14ac:dyDescent="0.25">
      <c r="A634" s="23"/>
      <c r="B634" s="24" t="s">
        <v>41</v>
      </c>
      <c r="C634" s="23"/>
      <c r="D634" s="23"/>
      <c r="E634" s="25"/>
      <c r="F634" s="26"/>
    </row>
    <row r="635" spans="1:6" ht="26.4" customHeight="1" x14ac:dyDescent="0.25">
      <c r="A635" s="50">
        <v>77</v>
      </c>
      <c r="B635" s="113" t="s">
        <v>719</v>
      </c>
      <c r="C635" s="52"/>
      <c r="D635" s="52"/>
      <c r="E635" s="53"/>
      <c r="F635" s="54"/>
    </row>
    <row r="636" spans="1:6" ht="27" customHeight="1" x14ac:dyDescent="0.25">
      <c r="A636" s="23">
        <f t="shared" ref="A636:A641" si="19">A635+0.1</f>
        <v>77.099999999999994</v>
      </c>
      <c r="B636" s="111" t="s">
        <v>350</v>
      </c>
      <c r="C636" s="23" t="s">
        <v>86</v>
      </c>
      <c r="D636" s="23">
        <v>3</v>
      </c>
      <c r="E636" s="35"/>
      <c r="F636" s="26"/>
    </row>
    <row r="637" spans="1:6" ht="54.6" customHeight="1" x14ac:dyDescent="0.25">
      <c r="A637" s="23">
        <f t="shared" si="19"/>
        <v>77.199999999999989</v>
      </c>
      <c r="B637" s="111" t="s">
        <v>437</v>
      </c>
      <c r="C637" s="23" t="s">
        <v>86</v>
      </c>
      <c r="D637" s="23">
        <v>3</v>
      </c>
      <c r="E637" s="35"/>
      <c r="F637" s="26"/>
    </row>
    <row r="638" spans="1:6" ht="55.2" customHeight="1" x14ac:dyDescent="0.25">
      <c r="A638" s="23">
        <f t="shared" si="19"/>
        <v>77.299999999999983</v>
      </c>
      <c r="B638" s="111" t="s">
        <v>147</v>
      </c>
      <c r="C638" s="23" t="s">
        <v>86</v>
      </c>
      <c r="D638" s="23">
        <v>3</v>
      </c>
      <c r="E638" s="25"/>
      <c r="F638" s="41"/>
    </row>
    <row r="639" spans="1:6" ht="43.95" customHeight="1" x14ac:dyDescent="0.25">
      <c r="A639" s="23">
        <f t="shared" si="19"/>
        <v>77.399999999999977</v>
      </c>
      <c r="B639" s="111" t="s">
        <v>148</v>
      </c>
      <c r="C639" s="23" t="s">
        <v>86</v>
      </c>
      <c r="D639" s="23">
        <v>3</v>
      </c>
      <c r="E639" s="25"/>
      <c r="F639" s="41"/>
    </row>
    <row r="640" spans="1:6" ht="34.950000000000003" customHeight="1" x14ac:dyDescent="0.25">
      <c r="A640" s="23">
        <f t="shared" si="19"/>
        <v>77.499999999999972</v>
      </c>
      <c r="B640" s="111" t="s">
        <v>149</v>
      </c>
      <c r="C640" s="23" t="s">
        <v>86</v>
      </c>
      <c r="D640" s="23">
        <v>3</v>
      </c>
      <c r="E640" s="25"/>
      <c r="F640" s="41"/>
    </row>
    <row r="641" spans="1:6" ht="30.6" customHeight="1" x14ac:dyDescent="0.25">
      <c r="A641" s="23">
        <f t="shared" si="19"/>
        <v>77.599999999999966</v>
      </c>
      <c r="B641" s="111" t="s">
        <v>150</v>
      </c>
      <c r="C641" s="23" t="s">
        <v>86</v>
      </c>
      <c r="D641" s="23">
        <v>3</v>
      </c>
      <c r="E641" s="25"/>
      <c r="F641" s="41"/>
    </row>
    <row r="642" spans="1:6" ht="30.6" customHeight="1" x14ac:dyDescent="0.25">
      <c r="A642" s="50">
        <v>78</v>
      </c>
      <c r="B642" s="113" t="s">
        <v>720</v>
      </c>
      <c r="C642" s="52"/>
      <c r="D642" s="52"/>
      <c r="E642" s="60"/>
      <c r="F642" s="68"/>
    </row>
    <row r="643" spans="1:6" ht="23.4" customHeight="1" x14ac:dyDescent="0.25">
      <c r="A643" s="23">
        <f t="shared" ref="A643:A648" si="20">A642+0.1</f>
        <v>78.099999999999994</v>
      </c>
      <c r="B643" s="111" t="s">
        <v>350</v>
      </c>
      <c r="C643" s="23" t="s">
        <v>86</v>
      </c>
      <c r="D643" s="23">
        <v>1</v>
      </c>
      <c r="E643" s="25"/>
      <c r="F643" s="41"/>
    </row>
    <row r="644" spans="1:6" ht="51" customHeight="1" x14ac:dyDescent="0.25">
      <c r="A644" s="23">
        <f t="shared" si="20"/>
        <v>78.199999999999989</v>
      </c>
      <c r="B644" s="111" t="s">
        <v>369</v>
      </c>
      <c r="C644" s="23" t="s">
        <v>86</v>
      </c>
      <c r="D644" s="23">
        <v>1</v>
      </c>
      <c r="E644" s="25"/>
      <c r="F644" s="41"/>
    </row>
    <row r="645" spans="1:6" ht="52.95" customHeight="1" x14ac:dyDescent="0.25">
      <c r="A645" s="23">
        <f t="shared" si="20"/>
        <v>78.299999999999983</v>
      </c>
      <c r="B645" s="111" t="s">
        <v>147</v>
      </c>
      <c r="C645" s="23" t="s">
        <v>86</v>
      </c>
      <c r="D645" s="23">
        <v>1</v>
      </c>
      <c r="E645" s="25"/>
      <c r="F645" s="41"/>
    </row>
    <row r="646" spans="1:6" ht="43.95" customHeight="1" x14ac:dyDescent="0.25">
      <c r="A646" s="23">
        <f t="shared" si="20"/>
        <v>78.399999999999977</v>
      </c>
      <c r="B646" s="111" t="s">
        <v>148</v>
      </c>
      <c r="C646" s="23" t="s">
        <v>86</v>
      </c>
      <c r="D646" s="23">
        <v>1</v>
      </c>
      <c r="E646" s="25"/>
      <c r="F646" s="41"/>
    </row>
    <row r="647" spans="1:6" ht="39.6" customHeight="1" x14ac:dyDescent="0.25">
      <c r="A647" s="23">
        <f t="shared" si="20"/>
        <v>78.499999999999972</v>
      </c>
      <c r="B647" s="111" t="s">
        <v>149</v>
      </c>
      <c r="C647" s="23" t="s">
        <v>86</v>
      </c>
      <c r="D647" s="23">
        <v>1</v>
      </c>
      <c r="E647" s="25"/>
      <c r="F647" s="41"/>
    </row>
    <row r="648" spans="1:6" ht="34.950000000000003" customHeight="1" x14ac:dyDescent="0.25">
      <c r="A648" s="23">
        <f t="shared" si="20"/>
        <v>78.599999999999966</v>
      </c>
      <c r="B648" s="111" t="s">
        <v>150</v>
      </c>
      <c r="C648" s="23" t="s">
        <v>86</v>
      </c>
      <c r="D648" s="23">
        <v>1</v>
      </c>
      <c r="E648" s="25"/>
      <c r="F648" s="41"/>
    </row>
    <row r="649" spans="1:6" ht="30" customHeight="1" x14ac:dyDescent="0.25">
      <c r="A649" s="50">
        <v>79</v>
      </c>
      <c r="B649" s="113" t="s">
        <v>721</v>
      </c>
      <c r="C649" s="52"/>
      <c r="D649" s="52"/>
      <c r="E649" s="60"/>
      <c r="F649" s="68"/>
    </row>
    <row r="650" spans="1:6" ht="33.6" customHeight="1" x14ac:dyDescent="0.25">
      <c r="A650" s="23">
        <f t="shared" ref="A650:A655" si="21">A649+0.1</f>
        <v>79.099999999999994</v>
      </c>
      <c r="B650" s="111" t="s">
        <v>350</v>
      </c>
      <c r="C650" s="23" t="s">
        <v>86</v>
      </c>
      <c r="D650" s="23">
        <v>2</v>
      </c>
      <c r="E650" s="25"/>
      <c r="F650" s="41"/>
    </row>
    <row r="651" spans="1:6" ht="54.6" customHeight="1" x14ac:dyDescent="0.25">
      <c r="A651" s="23">
        <f t="shared" si="21"/>
        <v>79.199999999999989</v>
      </c>
      <c r="B651" s="111" t="s">
        <v>388</v>
      </c>
      <c r="C651" s="23" t="s">
        <v>86</v>
      </c>
      <c r="D651" s="23">
        <v>2</v>
      </c>
      <c r="E651" s="25"/>
      <c r="F651" s="41"/>
    </row>
    <row r="652" spans="1:6" ht="49.2" customHeight="1" x14ac:dyDescent="0.25">
      <c r="A652" s="23">
        <f t="shared" si="21"/>
        <v>79.299999999999983</v>
      </c>
      <c r="B652" s="111" t="s">
        <v>147</v>
      </c>
      <c r="C652" s="23" t="s">
        <v>86</v>
      </c>
      <c r="D652" s="23">
        <v>2</v>
      </c>
      <c r="E652" s="25"/>
      <c r="F652" s="41"/>
    </row>
    <row r="653" spans="1:6" ht="36.6" customHeight="1" x14ac:dyDescent="0.25">
      <c r="A653" s="23">
        <f t="shared" si="21"/>
        <v>79.399999999999977</v>
      </c>
      <c r="B653" s="111" t="s">
        <v>148</v>
      </c>
      <c r="C653" s="23" t="s">
        <v>86</v>
      </c>
      <c r="D653" s="23">
        <v>2</v>
      </c>
      <c r="E653" s="25"/>
      <c r="F653" s="41"/>
    </row>
    <row r="654" spans="1:6" ht="34.950000000000003" customHeight="1" x14ac:dyDescent="0.25">
      <c r="A654" s="23">
        <f t="shared" si="21"/>
        <v>79.499999999999972</v>
      </c>
      <c r="B654" s="111" t="s">
        <v>149</v>
      </c>
      <c r="C654" s="23" t="s">
        <v>86</v>
      </c>
      <c r="D654" s="23">
        <v>2</v>
      </c>
      <c r="E654" s="25"/>
      <c r="F654" s="41"/>
    </row>
    <row r="655" spans="1:6" ht="30" customHeight="1" x14ac:dyDescent="0.25">
      <c r="A655" s="23">
        <f t="shared" si="21"/>
        <v>79.599999999999966</v>
      </c>
      <c r="B655" s="111" t="s">
        <v>150</v>
      </c>
      <c r="C655" s="23" t="s">
        <v>86</v>
      </c>
      <c r="D655" s="23">
        <v>2</v>
      </c>
      <c r="E655" s="25"/>
      <c r="F655" s="41"/>
    </row>
    <row r="656" spans="1:6" ht="31.95" customHeight="1" x14ac:dyDescent="0.25">
      <c r="A656" s="12"/>
      <c r="B656" s="24" t="s">
        <v>123</v>
      </c>
      <c r="C656" s="23"/>
      <c r="D656" s="23"/>
      <c r="E656" s="25"/>
      <c r="F656" s="17"/>
    </row>
    <row r="657" spans="1:6" x14ac:dyDescent="0.25">
      <c r="A657" s="283" t="s">
        <v>64</v>
      </c>
      <c r="B657" s="241"/>
      <c r="C657" s="241"/>
      <c r="D657" s="241"/>
      <c r="E657" s="241"/>
      <c r="F657" s="241"/>
    </row>
    <row r="658" spans="1:6" x14ac:dyDescent="0.25">
      <c r="A658" s="12"/>
      <c r="B658" s="24"/>
      <c r="C658" s="12"/>
      <c r="D658" s="12"/>
      <c r="E658" s="31"/>
      <c r="F658" s="15"/>
    </row>
    <row r="659" spans="1:6" ht="26.4" x14ac:dyDescent="0.25">
      <c r="A659" s="66" t="s">
        <v>2</v>
      </c>
      <c r="B659" s="66" t="s">
        <v>11</v>
      </c>
      <c r="C659" s="66" t="s">
        <v>0</v>
      </c>
      <c r="D659" s="66" t="s">
        <v>51</v>
      </c>
      <c r="E659" s="67" t="s">
        <v>24</v>
      </c>
      <c r="F659" s="67" t="s">
        <v>58</v>
      </c>
    </row>
    <row r="660" spans="1:6" ht="34.950000000000003" customHeight="1" x14ac:dyDescent="0.25">
      <c r="A660" s="23"/>
      <c r="B660" s="24" t="s">
        <v>41</v>
      </c>
      <c r="C660" s="23"/>
      <c r="D660" s="23"/>
      <c r="E660" s="25"/>
      <c r="F660" s="26"/>
    </row>
    <row r="661" spans="1:6" ht="30" customHeight="1" x14ac:dyDescent="0.25">
      <c r="A661" s="50">
        <v>80</v>
      </c>
      <c r="B661" s="113" t="s">
        <v>722</v>
      </c>
      <c r="C661" s="52"/>
      <c r="D661" s="52"/>
      <c r="E661" s="53"/>
      <c r="F661" s="54"/>
    </row>
    <row r="662" spans="1:6" ht="33.6" customHeight="1" x14ac:dyDescent="0.25">
      <c r="A662" s="23">
        <f t="shared" ref="A662:A667" si="22">A661+0.1</f>
        <v>80.099999999999994</v>
      </c>
      <c r="B662" s="111" t="s">
        <v>350</v>
      </c>
      <c r="C662" s="23" t="s">
        <v>86</v>
      </c>
      <c r="D662" s="23">
        <v>1</v>
      </c>
      <c r="E662" s="35"/>
      <c r="F662" s="26"/>
    </row>
    <row r="663" spans="1:6" ht="47.4" customHeight="1" x14ac:dyDescent="0.25">
      <c r="A663" s="23">
        <f t="shared" si="22"/>
        <v>80.199999999999989</v>
      </c>
      <c r="B663" s="111" t="s">
        <v>653</v>
      </c>
      <c r="C663" s="23" t="s">
        <v>86</v>
      </c>
      <c r="D663" s="23">
        <v>1</v>
      </c>
      <c r="E663" s="35"/>
      <c r="F663" s="26"/>
    </row>
    <row r="664" spans="1:6" ht="43.95" customHeight="1" x14ac:dyDescent="0.25">
      <c r="A664" s="23">
        <f t="shared" si="22"/>
        <v>80.299999999999983</v>
      </c>
      <c r="B664" s="111" t="s">
        <v>147</v>
      </c>
      <c r="C664" s="23" t="s">
        <v>86</v>
      </c>
      <c r="D664" s="23">
        <v>1</v>
      </c>
      <c r="E664" s="25"/>
      <c r="F664" s="41"/>
    </row>
    <row r="665" spans="1:6" ht="34.200000000000003" customHeight="1" x14ac:dyDescent="0.25">
      <c r="A665" s="23">
        <f t="shared" si="22"/>
        <v>80.399999999999977</v>
      </c>
      <c r="B665" s="111" t="s">
        <v>148</v>
      </c>
      <c r="C665" s="23" t="s">
        <v>86</v>
      </c>
      <c r="D665" s="23">
        <v>1</v>
      </c>
      <c r="E665" s="25"/>
      <c r="F665" s="41"/>
    </row>
    <row r="666" spans="1:6" ht="42.6" customHeight="1" x14ac:dyDescent="0.25">
      <c r="A666" s="23">
        <f t="shared" si="22"/>
        <v>80.499999999999972</v>
      </c>
      <c r="B666" s="111" t="s">
        <v>149</v>
      </c>
      <c r="C666" s="23" t="s">
        <v>86</v>
      </c>
      <c r="D666" s="23">
        <v>1</v>
      </c>
      <c r="E666" s="25"/>
      <c r="F666" s="41"/>
    </row>
    <row r="667" spans="1:6" ht="33" customHeight="1" x14ac:dyDescent="0.25">
      <c r="A667" s="23">
        <f t="shared" si="22"/>
        <v>80.599999999999966</v>
      </c>
      <c r="B667" s="111" t="s">
        <v>150</v>
      </c>
      <c r="C667" s="23" t="s">
        <v>86</v>
      </c>
      <c r="D667" s="23">
        <v>1</v>
      </c>
      <c r="E667" s="25"/>
      <c r="F667" s="41"/>
    </row>
    <row r="668" spans="1:6" ht="25.2" customHeight="1" x14ac:dyDescent="0.25">
      <c r="A668" s="50">
        <v>81</v>
      </c>
      <c r="B668" s="113" t="s">
        <v>723</v>
      </c>
      <c r="C668" s="52"/>
      <c r="D668" s="52"/>
      <c r="E668" s="60"/>
      <c r="F668" s="68"/>
    </row>
    <row r="669" spans="1:6" ht="34.200000000000003" customHeight="1" x14ac:dyDescent="0.25">
      <c r="A669" s="23">
        <f t="shared" ref="A669:A674" si="23">A668+0.1</f>
        <v>81.099999999999994</v>
      </c>
      <c r="B669" s="111" t="s">
        <v>350</v>
      </c>
      <c r="C669" s="23" t="s">
        <v>86</v>
      </c>
      <c r="D669" s="23">
        <v>1</v>
      </c>
      <c r="E669" s="25"/>
      <c r="F669" s="41"/>
    </row>
    <row r="670" spans="1:6" ht="54" customHeight="1" x14ac:dyDescent="0.25">
      <c r="A670" s="23">
        <f t="shared" si="23"/>
        <v>81.199999999999989</v>
      </c>
      <c r="B670" s="111" t="s">
        <v>437</v>
      </c>
      <c r="C670" s="23" t="s">
        <v>86</v>
      </c>
      <c r="D670" s="23">
        <v>1</v>
      </c>
      <c r="E670" s="25"/>
      <c r="F670" s="41"/>
    </row>
    <row r="671" spans="1:6" ht="57" customHeight="1" x14ac:dyDescent="0.25">
      <c r="A671" s="23">
        <f t="shared" si="23"/>
        <v>81.299999999999983</v>
      </c>
      <c r="B671" s="111" t="s">
        <v>147</v>
      </c>
      <c r="C671" s="23" t="s">
        <v>86</v>
      </c>
      <c r="D671" s="23">
        <v>1</v>
      </c>
      <c r="E671" s="25"/>
      <c r="F671" s="41"/>
    </row>
    <row r="672" spans="1:6" ht="39.6" customHeight="1" x14ac:dyDescent="0.25">
      <c r="A672" s="23">
        <f t="shared" si="23"/>
        <v>81.399999999999977</v>
      </c>
      <c r="B672" s="111" t="s">
        <v>148</v>
      </c>
      <c r="C672" s="23" t="s">
        <v>86</v>
      </c>
      <c r="D672" s="23">
        <v>1</v>
      </c>
      <c r="E672" s="25"/>
      <c r="F672" s="41"/>
    </row>
    <row r="673" spans="1:6" ht="33.6" customHeight="1" x14ac:dyDescent="0.25">
      <c r="A673" s="23">
        <f t="shared" si="23"/>
        <v>81.499999999999972</v>
      </c>
      <c r="B673" s="111" t="s">
        <v>149</v>
      </c>
      <c r="C673" s="23" t="s">
        <v>86</v>
      </c>
      <c r="D673" s="23">
        <v>1</v>
      </c>
      <c r="E673" s="25"/>
      <c r="F673" s="41"/>
    </row>
    <row r="674" spans="1:6" ht="30" customHeight="1" x14ac:dyDescent="0.25">
      <c r="A674" s="23">
        <f t="shared" si="23"/>
        <v>81.599999999999966</v>
      </c>
      <c r="B674" s="111" t="s">
        <v>150</v>
      </c>
      <c r="C674" s="23" t="s">
        <v>86</v>
      </c>
      <c r="D674" s="23">
        <v>1</v>
      </c>
      <c r="E674" s="25"/>
      <c r="F674" s="41"/>
    </row>
    <row r="675" spans="1:6" ht="30" customHeight="1" x14ac:dyDescent="0.25">
      <c r="A675" s="50">
        <v>82</v>
      </c>
      <c r="B675" s="113" t="s">
        <v>724</v>
      </c>
      <c r="C675" s="52"/>
      <c r="D675" s="52"/>
      <c r="E675" s="60"/>
      <c r="F675" s="68"/>
    </row>
    <row r="676" spans="1:6" ht="40.950000000000003" customHeight="1" x14ac:dyDescent="0.25">
      <c r="A676" s="23">
        <f t="shared" ref="A676:A681" si="24">A675+0.1</f>
        <v>82.1</v>
      </c>
      <c r="B676" s="111" t="s">
        <v>350</v>
      </c>
      <c r="C676" s="23" t="s">
        <v>86</v>
      </c>
      <c r="D676" s="23">
        <v>1</v>
      </c>
      <c r="E676" s="25"/>
      <c r="F676" s="41"/>
    </row>
    <row r="677" spans="1:6" ht="50.4" customHeight="1" x14ac:dyDescent="0.25">
      <c r="A677" s="23">
        <f t="shared" si="24"/>
        <v>82.199999999999989</v>
      </c>
      <c r="B677" s="111" t="s">
        <v>653</v>
      </c>
      <c r="C677" s="23" t="s">
        <v>86</v>
      </c>
      <c r="D677" s="23">
        <v>1</v>
      </c>
      <c r="E677" s="25"/>
      <c r="F677" s="41"/>
    </row>
    <row r="678" spans="1:6" ht="48.6" customHeight="1" x14ac:dyDescent="0.25">
      <c r="A678" s="23">
        <f t="shared" si="24"/>
        <v>82.299999999999983</v>
      </c>
      <c r="B678" s="111" t="s">
        <v>147</v>
      </c>
      <c r="C678" s="23" t="s">
        <v>86</v>
      </c>
      <c r="D678" s="23">
        <v>1</v>
      </c>
      <c r="E678" s="25"/>
      <c r="F678" s="41"/>
    </row>
    <row r="679" spans="1:6" ht="34.950000000000003" customHeight="1" x14ac:dyDescent="0.25">
      <c r="A679" s="23">
        <f t="shared" si="24"/>
        <v>82.399999999999977</v>
      </c>
      <c r="B679" s="111" t="s">
        <v>148</v>
      </c>
      <c r="C679" s="23" t="s">
        <v>86</v>
      </c>
      <c r="D679" s="23">
        <v>1</v>
      </c>
      <c r="E679" s="25"/>
      <c r="F679" s="41"/>
    </row>
    <row r="680" spans="1:6" ht="34.950000000000003" customHeight="1" x14ac:dyDescent="0.25">
      <c r="A680" s="23">
        <f t="shared" si="24"/>
        <v>82.499999999999972</v>
      </c>
      <c r="B680" s="111" t="s">
        <v>149</v>
      </c>
      <c r="C680" s="23" t="s">
        <v>86</v>
      </c>
      <c r="D680" s="23">
        <v>1</v>
      </c>
      <c r="E680" s="25"/>
      <c r="F680" s="41"/>
    </row>
    <row r="681" spans="1:6" ht="25.2" customHeight="1" x14ac:dyDescent="0.25">
      <c r="A681" s="23">
        <f t="shared" si="24"/>
        <v>82.599999999999966</v>
      </c>
      <c r="B681" s="111" t="s">
        <v>150</v>
      </c>
      <c r="C681" s="23" t="s">
        <v>86</v>
      </c>
      <c r="D681" s="23">
        <v>1</v>
      </c>
      <c r="E681" s="25"/>
      <c r="F681" s="41"/>
    </row>
    <row r="682" spans="1:6" ht="29.4" customHeight="1" x14ac:dyDescent="0.25">
      <c r="A682" s="12"/>
      <c r="B682" s="24" t="s">
        <v>123</v>
      </c>
      <c r="C682" s="23"/>
      <c r="D682" s="23"/>
      <c r="E682" s="25"/>
      <c r="F682" s="17"/>
    </row>
    <row r="683" spans="1:6" x14ac:dyDescent="0.25">
      <c r="A683" s="283" t="s">
        <v>64</v>
      </c>
      <c r="B683" s="241"/>
      <c r="C683" s="241"/>
      <c r="D683" s="241"/>
      <c r="E683" s="241"/>
      <c r="F683" s="241"/>
    </row>
    <row r="684" spans="1:6" x14ac:dyDescent="0.25">
      <c r="A684" s="12"/>
      <c r="B684" s="24"/>
      <c r="C684" s="12"/>
      <c r="D684" s="12"/>
      <c r="E684" s="31"/>
      <c r="F684" s="15"/>
    </row>
    <row r="685" spans="1:6" ht="26.4" x14ac:dyDescent="0.25">
      <c r="A685" s="66" t="s">
        <v>2</v>
      </c>
      <c r="B685" s="66" t="s">
        <v>11</v>
      </c>
      <c r="C685" s="66" t="s">
        <v>0</v>
      </c>
      <c r="D685" s="66" t="s">
        <v>51</v>
      </c>
      <c r="E685" s="67" t="s">
        <v>24</v>
      </c>
      <c r="F685" s="67" t="s">
        <v>58</v>
      </c>
    </row>
    <row r="686" spans="1:6" ht="27" customHeight="1" x14ac:dyDescent="0.25">
      <c r="A686" s="23"/>
      <c r="B686" s="24" t="s">
        <v>41</v>
      </c>
      <c r="C686" s="23"/>
      <c r="D686" s="23"/>
      <c r="E686" s="25"/>
      <c r="F686" s="26"/>
    </row>
    <row r="687" spans="1:6" ht="28.2" customHeight="1" x14ac:dyDescent="0.25">
      <c r="A687" s="50">
        <v>83</v>
      </c>
      <c r="B687" s="113" t="s">
        <v>725</v>
      </c>
      <c r="C687" s="52"/>
      <c r="D687" s="52"/>
      <c r="E687" s="53"/>
      <c r="F687" s="54"/>
    </row>
    <row r="688" spans="1:6" ht="30" customHeight="1" x14ac:dyDescent="0.25">
      <c r="A688" s="23">
        <f t="shared" ref="A688:A693" si="25">A687+0.1</f>
        <v>83.1</v>
      </c>
      <c r="B688" s="111" t="s">
        <v>350</v>
      </c>
      <c r="C688" s="23" t="s">
        <v>86</v>
      </c>
      <c r="D688" s="23">
        <v>1</v>
      </c>
      <c r="E688" s="35"/>
      <c r="F688" s="26"/>
    </row>
    <row r="689" spans="1:6" ht="58.2" customHeight="1" x14ac:dyDescent="0.25">
      <c r="A689" s="23">
        <f t="shared" si="25"/>
        <v>83.199999999999989</v>
      </c>
      <c r="B689" s="111" t="s">
        <v>653</v>
      </c>
      <c r="C689" s="23" t="s">
        <v>86</v>
      </c>
      <c r="D689" s="23">
        <v>1</v>
      </c>
      <c r="E689" s="35"/>
      <c r="F689" s="26"/>
    </row>
    <row r="690" spans="1:6" ht="58.2" customHeight="1" x14ac:dyDescent="0.25">
      <c r="A690" s="23">
        <f t="shared" si="25"/>
        <v>83.299999999999983</v>
      </c>
      <c r="B690" s="111" t="s">
        <v>147</v>
      </c>
      <c r="C690" s="23" t="s">
        <v>86</v>
      </c>
      <c r="D690" s="23">
        <v>1</v>
      </c>
      <c r="E690" s="25"/>
      <c r="F690" s="41"/>
    </row>
    <row r="691" spans="1:6" ht="44.4" customHeight="1" x14ac:dyDescent="0.25">
      <c r="A691" s="23">
        <f t="shared" si="25"/>
        <v>83.399999999999977</v>
      </c>
      <c r="B691" s="111" t="s">
        <v>148</v>
      </c>
      <c r="C691" s="23" t="s">
        <v>86</v>
      </c>
      <c r="D691" s="23">
        <v>1</v>
      </c>
      <c r="E691" s="25"/>
      <c r="F691" s="41"/>
    </row>
    <row r="692" spans="1:6" ht="39" customHeight="1" x14ac:dyDescent="0.25">
      <c r="A692" s="23">
        <f t="shared" si="25"/>
        <v>83.499999999999972</v>
      </c>
      <c r="B692" s="111" t="s">
        <v>149</v>
      </c>
      <c r="C692" s="23" t="s">
        <v>86</v>
      </c>
      <c r="D692" s="23">
        <v>1</v>
      </c>
      <c r="E692" s="25"/>
      <c r="F692" s="41"/>
    </row>
    <row r="693" spans="1:6" ht="31.2" customHeight="1" x14ac:dyDescent="0.25">
      <c r="A693" s="23">
        <f t="shared" si="25"/>
        <v>83.599999999999966</v>
      </c>
      <c r="B693" s="111" t="s">
        <v>150</v>
      </c>
      <c r="C693" s="23" t="s">
        <v>86</v>
      </c>
      <c r="D693" s="23">
        <v>1</v>
      </c>
      <c r="E693" s="25"/>
      <c r="F693" s="41"/>
    </row>
    <row r="694" spans="1:6" ht="31.2" customHeight="1" x14ac:dyDescent="0.25">
      <c r="A694" s="50">
        <v>84</v>
      </c>
      <c r="B694" s="113" t="s">
        <v>726</v>
      </c>
      <c r="C694" s="52"/>
      <c r="D694" s="52"/>
      <c r="E694" s="60"/>
      <c r="F694" s="68"/>
    </row>
    <row r="695" spans="1:6" ht="29.4" customHeight="1" x14ac:dyDescent="0.25">
      <c r="A695" s="23">
        <f t="shared" ref="A695:A700" si="26">A694+0.1</f>
        <v>84.1</v>
      </c>
      <c r="B695" s="111" t="s">
        <v>350</v>
      </c>
      <c r="C695" s="23" t="s">
        <v>86</v>
      </c>
      <c r="D695" s="23">
        <v>1</v>
      </c>
      <c r="E695" s="25"/>
      <c r="F695" s="41"/>
    </row>
    <row r="696" spans="1:6" ht="56.4" customHeight="1" x14ac:dyDescent="0.25">
      <c r="A696" s="23">
        <f t="shared" si="26"/>
        <v>84.199999999999989</v>
      </c>
      <c r="B696" s="111" t="s">
        <v>388</v>
      </c>
      <c r="C696" s="23" t="s">
        <v>86</v>
      </c>
      <c r="D696" s="23">
        <v>1</v>
      </c>
      <c r="E696" s="25"/>
      <c r="F696" s="41"/>
    </row>
    <row r="697" spans="1:6" ht="54" customHeight="1" x14ac:dyDescent="0.25">
      <c r="A697" s="23">
        <f t="shared" si="26"/>
        <v>84.299999999999983</v>
      </c>
      <c r="B697" s="111" t="s">
        <v>147</v>
      </c>
      <c r="C697" s="23" t="s">
        <v>86</v>
      </c>
      <c r="D697" s="23">
        <v>1</v>
      </c>
      <c r="E697" s="25"/>
      <c r="F697" s="41"/>
    </row>
    <row r="698" spans="1:6" ht="43.2" customHeight="1" x14ac:dyDescent="0.25">
      <c r="A698" s="23">
        <f t="shared" si="26"/>
        <v>84.399999999999977</v>
      </c>
      <c r="B698" s="111" t="s">
        <v>148</v>
      </c>
      <c r="C698" s="23" t="s">
        <v>86</v>
      </c>
      <c r="D698" s="23">
        <v>1</v>
      </c>
      <c r="E698" s="25"/>
      <c r="F698" s="41"/>
    </row>
    <row r="699" spans="1:6" ht="39.6" customHeight="1" x14ac:dyDescent="0.25">
      <c r="A699" s="23">
        <f t="shared" si="26"/>
        <v>84.499999999999972</v>
      </c>
      <c r="B699" s="111" t="s">
        <v>149</v>
      </c>
      <c r="C699" s="23" t="s">
        <v>86</v>
      </c>
      <c r="D699" s="23">
        <v>1</v>
      </c>
      <c r="E699" s="25"/>
      <c r="F699" s="41"/>
    </row>
    <row r="700" spans="1:6" ht="36" customHeight="1" x14ac:dyDescent="0.25">
      <c r="A700" s="23">
        <f t="shared" si="26"/>
        <v>84.599999999999966</v>
      </c>
      <c r="B700" s="111" t="s">
        <v>150</v>
      </c>
      <c r="C700" s="23" t="s">
        <v>86</v>
      </c>
      <c r="D700" s="23">
        <v>1</v>
      </c>
      <c r="E700" s="25"/>
      <c r="F700" s="41"/>
    </row>
    <row r="701" spans="1:6" ht="25.95" customHeight="1" x14ac:dyDescent="0.25">
      <c r="A701" s="50">
        <v>85</v>
      </c>
      <c r="B701" s="113" t="s">
        <v>727</v>
      </c>
      <c r="C701" s="52"/>
      <c r="D701" s="52"/>
      <c r="E701" s="60"/>
      <c r="F701" s="68"/>
    </row>
    <row r="702" spans="1:6" ht="37.950000000000003" customHeight="1" x14ac:dyDescent="0.25">
      <c r="A702" s="23">
        <f t="shared" ref="A702:A707" si="27">A701+0.1</f>
        <v>85.1</v>
      </c>
      <c r="B702" s="111" t="s">
        <v>350</v>
      </c>
      <c r="C702" s="23" t="s">
        <v>86</v>
      </c>
      <c r="D702" s="23">
        <v>1</v>
      </c>
      <c r="E702" s="25"/>
      <c r="F702" s="41"/>
    </row>
    <row r="703" spans="1:6" ht="50.4" customHeight="1" x14ac:dyDescent="0.25">
      <c r="A703" s="23">
        <f t="shared" si="27"/>
        <v>85.199999999999989</v>
      </c>
      <c r="B703" s="111" t="s">
        <v>564</v>
      </c>
      <c r="C703" s="23" t="s">
        <v>86</v>
      </c>
      <c r="D703" s="23">
        <v>1</v>
      </c>
      <c r="E703" s="25"/>
      <c r="F703" s="41"/>
    </row>
    <row r="704" spans="1:6" ht="48" customHeight="1" x14ac:dyDescent="0.25">
      <c r="A704" s="23">
        <f t="shared" si="27"/>
        <v>85.299999999999983</v>
      </c>
      <c r="B704" s="111" t="s">
        <v>147</v>
      </c>
      <c r="C704" s="23" t="s">
        <v>86</v>
      </c>
      <c r="D704" s="23">
        <v>1</v>
      </c>
      <c r="E704" s="25"/>
      <c r="F704" s="41"/>
    </row>
    <row r="705" spans="1:6" ht="42" customHeight="1" x14ac:dyDescent="0.25">
      <c r="A705" s="23">
        <f t="shared" si="27"/>
        <v>85.399999999999977</v>
      </c>
      <c r="B705" s="111" t="s">
        <v>148</v>
      </c>
      <c r="C705" s="23" t="s">
        <v>86</v>
      </c>
      <c r="D705" s="23">
        <v>1</v>
      </c>
      <c r="E705" s="25"/>
      <c r="F705" s="41"/>
    </row>
    <row r="706" spans="1:6" ht="43.95" customHeight="1" x14ac:dyDescent="0.25">
      <c r="A706" s="23">
        <f t="shared" si="27"/>
        <v>85.499999999999972</v>
      </c>
      <c r="B706" s="111" t="s">
        <v>149</v>
      </c>
      <c r="C706" s="23" t="s">
        <v>86</v>
      </c>
      <c r="D706" s="23">
        <v>1</v>
      </c>
      <c r="E706" s="25"/>
      <c r="F706" s="41"/>
    </row>
    <row r="707" spans="1:6" ht="32.4" customHeight="1" x14ac:dyDescent="0.25">
      <c r="A707" s="23">
        <f t="shared" si="27"/>
        <v>85.599999999999966</v>
      </c>
      <c r="B707" s="111" t="s">
        <v>150</v>
      </c>
      <c r="C707" s="23" t="s">
        <v>86</v>
      </c>
      <c r="D707" s="23">
        <v>1</v>
      </c>
      <c r="E707" s="25"/>
      <c r="F707" s="41"/>
    </row>
    <row r="708" spans="1:6" ht="34.200000000000003" customHeight="1" x14ac:dyDescent="0.25">
      <c r="A708" s="12"/>
      <c r="B708" s="24" t="s">
        <v>123</v>
      </c>
      <c r="C708" s="23"/>
      <c r="D708" s="23"/>
      <c r="E708" s="25"/>
      <c r="F708" s="17"/>
    </row>
    <row r="709" spans="1:6" x14ac:dyDescent="0.25">
      <c r="A709" s="283" t="s">
        <v>64</v>
      </c>
      <c r="B709" s="283"/>
      <c r="C709" s="283"/>
      <c r="D709" s="283"/>
      <c r="E709" s="283"/>
      <c r="F709" s="283"/>
    </row>
    <row r="710" spans="1:6" x14ac:dyDescent="0.25">
      <c r="A710" s="12"/>
      <c r="B710" s="24"/>
      <c r="C710" s="12"/>
      <c r="D710" s="12"/>
      <c r="E710" s="31"/>
      <c r="F710" s="15"/>
    </row>
    <row r="711" spans="1:6" ht="26.4" x14ac:dyDescent="0.25">
      <c r="A711" s="66" t="s">
        <v>2</v>
      </c>
      <c r="B711" s="66" t="s">
        <v>11</v>
      </c>
      <c r="C711" s="66" t="s">
        <v>0</v>
      </c>
      <c r="D711" s="66" t="s">
        <v>51</v>
      </c>
      <c r="E711" s="67" t="s">
        <v>24</v>
      </c>
      <c r="F711" s="67" t="s">
        <v>58</v>
      </c>
    </row>
    <row r="712" spans="1:6" ht="28.95" customHeight="1" x14ac:dyDescent="0.25">
      <c r="A712" s="23"/>
      <c r="B712" s="24" t="s">
        <v>41</v>
      </c>
      <c r="C712" s="23"/>
      <c r="D712" s="23"/>
      <c r="E712" s="25"/>
      <c r="F712" s="26"/>
    </row>
    <row r="713" spans="1:6" ht="34.950000000000003" customHeight="1" x14ac:dyDescent="0.25">
      <c r="A713" s="50">
        <v>86</v>
      </c>
      <c r="B713" s="113" t="s">
        <v>728</v>
      </c>
      <c r="C713" s="52"/>
      <c r="D713" s="52"/>
      <c r="E713" s="53"/>
      <c r="F713" s="54"/>
    </row>
    <row r="714" spans="1:6" ht="28.2" customHeight="1" x14ac:dyDescent="0.25">
      <c r="A714" s="23">
        <f t="shared" ref="A714:A719" si="28">A713+0.1</f>
        <v>86.1</v>
      </c>
      <c r="B714" s="111" t="s">
        <v>350</v>
      </c>
      <c r="C714" s="23" t="s">
        <v>86</v>
      </c>
      <c r="D714" s="23">
        <v>1</v>
      </c>
      <c r="E714" s="35"/>
      <c r="F714" s="26"/>
    </row>
    <row r="715" spans="1:6" ht="45.6" customHeight="1" x14ac:dyDescent="0.25">
      <c r="A715" s="23">
        <f t="shared" si="28"/>
        <v>86.199999999999989</v>
      </c>
      <c r="B715" s="111" t="s">
        <v>369</v>
      </c>
      <c r="C715" s="23" t="s">
        <v>86</v>
      </c>
      <c r="D715" s="23">
        <v>1</v>
      </c>
      <c r="E715" s="35"/>
      <c r="F715" s="26"/>
    </row>
    <row r="716" spans="1:6" ht="48.6" customHeight="1" x14ac:dyDescent="0.25">
      <c r="A716" s="23">
        <f t="shared" si="28"/>
        <v>86.299999999999983</v>
      </c>
      <c r="B716" s="111" t="s">
        <v>147</v>
      </c>
      <c r="C716" s="23" t="s">
        <v>86</v>
      </c>
      <c r="D716" s="23">
        <v>1</v>
      </c>
      <c r="E716" s="25"/>
      <c r="F716" s="41"/>
    </row>
    <row r="717" spans="1:6" ht="40.950000000000003" customHeight="1" x14ac:dyDescent="0.25">
      <c r="A717" s="23">
        <f t="shared" si="28"/>
        <v>86.399999999999977</v>
      </c>
      <c r="B717" s="111" t="s">
        <v>148</v>
      </c>
      <c r="C717" s="23" t="s">
        <v>86</v>
      </c>
      <c r="D717" s="23">
        <v>1</v>
      </c>
      <c r="E717" s="25"/>
      <c r="F717" s="41"/>
    </row>
    <row r="718" spans="1:6" ht="41.4" customHeight="1" x14ac:dyDescent="0.25">
      <c r="A718" s="23">
        <f t="shared" si="28"/>
        <v>86.499999999999972</v>
      </c>
      <c r="B718" s="111" t="s">
        <v>149</v>
      </c>
      <c r="C718" s="23" t="s">
        <v>86</v>
      </c>
      <c r="D718" s="23">
        <v>1</v>
      </c>
      <c r="E718" s="25"/>
      <c r="F718" s="41"/>
    </row>
    <row r="719" spans="1:6" ht="30.6" customHeight="1" x14ac:dyDescent="0.25">
      <c r="A719" s="23">
        <f t="shared" si="28"/>
        <v>86.599999999999966</v>
      </c>
      <c r="B719" s="111" t="s">
        <v>150</v>
      </c>
      <c r="C719" s="23" t="s">
        <v>86</v>
      </c>
      <c r="D719" s="23">
        <v>1</v>
      </c>
      <c r="E719" s="25"/>
      <c r="F719" s="41"/>
    </row>
    <row r="720" spans="1:6" ht="19.95" customHeight="1" x14ac:dyDescent="0.25">
      <c r="A720" s="50">
        <v>87</v>
      </c>
      <c r="B720" s="113" t="s">
        <v>729</v>
      </c>
      <c r="C720" s="52"/>
      <c r="D720" s="52"/>
      <c r="E720" s="60"/>
      <c r="F720" s="68"/>
    </row>
    <row r="721" spans="1:6" ht="27" customHeight="1" x14ac:dyDescent="0.25">
      <c r="A721" s="23">
        <f t="shared" ref="A721:A726" si="29">A720+0.1</f>
        <v>87.1</v>
      </c>
      <c r="B721" s="111" t="s">
        <v>350</v>
      </c>
      <c r="C721" s="23" t="s">
        <v>86</v>
      </c>
      <c r="D721" s="23">
        <v>2</v>
      </c>
      <c r="E721" s="25"/>
      <c r="F721" s="41"/>
    </row>
    <row r="722" spans="1:6" ht="49.95" customHeight="1" x14ac:dyDescent="0.25">
      <c r="A722" s="23">
        <f t="shared" si="29"/>
        <v>87.199999999999989</v>
      </c>
      <c r="B722" s="111" t="s">
        <v>388</v>
      </c>
      <c r="C722" s="23" t="s">
        <v>86</v>
      </c>
      <c r="D722" s="23">
        <v>2</v>
      </c>
      <c r="E722" s="25"/>
      <c r="F722" s="41"/>
    </row>
    <row r="723" spans="1:6" ht="52.95" customHeight="1" x14ac:dyDescent="0.25">
      <c r="A723" s="23">
        <f t="shared" si="29"/>
        <v>87.299999999999983</v>
      </c>
      <c r="B723" s="111" t="s">
        <v>147</v>
      </c>
      <c r="C723" s="23" t="s">
        <v>86</v>
      </c>
      <c r="D723" s="23">
        <v>2</v>
      </c>
      <c r="E723" s="25"/>
      <c r="F723" s="41"/>
    </row>
    <row r="724" spans="1:6" ht="36" customHeight="1" x14ac:dyDescent="0.25">
      <c r="A724" s="23">
        <f t="shared" si="29"/>
        <v>87.399999999999977</v>
      </c>
      <c r="B724" s="111" t="s">
        <v>148</v>
      </c>
      <c r="C724" s="23" t="s">
        <v>86</v>
      </c>
      <c r="D724" s="23">
        <v>2</v>
      </c>
      <c r="E724" s="25"/>
      <c r="F724" s="41"/>
    </row>
    <row r="725" spans="1:6" ht="33.6" customHeight="1" x14ac:dyDescent="0.25">
      <c r="A725" s="23">
        <f t="shared" si="29"/>
        <v>87.499999999999972</v>
      </c>
      <c r="B725" s="111" t="s">
        <v>149</v>
      </c>
      <c r="C725" s="23" t="s">
        <v>86</v>
      </c>
      <c r="D725" s="23">
        <v>2</v>
      </c>
      <c r="E725" s="25"/>
      <c r="F725" s="41"/>
    </row>
    <row r="726" spans="1:6" ht="31.95" customHeight="1" x14ac:dyDescent="0.25">
      <c r="A726" s="23">
        <f t="shared" si="29"/>
        <v>87.599999999999966</v>
      </c>
      <c r="B726" s="111" t="s">
        <v>150</v>
      </c>
      <c r="C726" s="23" t="s">
        <v>86</v>
      </c>
      <c r="D726" s="23">
        <v>2</v>
      </c>
      <c r="E726" s="25"/>
      <c r="F726" s="41"/>
    </row>
    <row r="727" spans="1:6" ht="24.6" customHeight="1" x14ac:dyDescent="0.25">
      <c r="A727" s="50">
        <v>88</v>
      </c>
      <c r="B727" s="113" t="s">
        <v>730</v>
      </c>
      <c r="C727" s="52"/>
      <c r="D727" s="52"/>
      <c r="E727" s="60"/>
      <c r="F727" s="68"/>
    </row>
    <row r="728" spans="1:6" ht="30.6" customHeight="1" x14ac:dyDescent="0.25">
      <c r="A728" s="23">
        <f t="shared" ref="A728:A733" si="30">A727+0.1</f>
        <v>88.1</v>
      </c>
      <c r="B728" s="111" t="s">
        <v>350</v>
      </c>
      <c r="C728" s="23" t="s">
        <v>86</v>
      </c>
      <c r="D728" s="23">
        <v>1</v>
      </c>
      <c r="E728" s="25"/>
      <c r="F728" s="41"/>
    </row>
    <row r="729" spans="1:6" ht="52.2" customHeight="1" x14ac:dyDescent="0.25">
      <c r="A729" s="23">
        <f t="shared" si="30"/>
        <v>88.199999999999989</v>
      </c>
      <c r="B729" s="111" t="s">
        <v>388</v>
      </c>
      <c r="C729" s="23" t="s">
        <v>86</v>
      </c>
      <c r="D729" s="23">
        <v>1</v>
      </c>
      <c r="E729" s="25"/>
      <c r="F729" s="41"/>
    </row>
    <row r="730" spans="1:6" ht="52.2" customHeight="1" x14ac:dyDescent="0.25">
      <c r="A730" s="23">
        <f t="shared" si="30"/>
        <v>88.299999999999983</v>
      </c>
      <c r="B730" s="111" t="s">
        <v>147</v>
      </c>
      <c r="C730" s="23" t="s">
        <v>86</v>
      </c>
      <c r="D730" s="23">
        <v>1</v>
      </c>
      <c r="E730" s="25"/>
      <c r="F730" s="41"/>
    </row>
    <row r="731" spans="1:6" ht="33" customHeight="1" x14ac:dyDescent="0.25">
      <c r="A731" s="23">
        <f t="shared" si="30"/>
        <v>88.399999999999977</v>
      </c>
      <c r="B731" s="111" t="s">
        <v>148</v>
      </c>
      <c r="C731" s="23" t="s">
        <v>86</v>
      </c>
      <c r="D731" s="23">
        <v>1</v>
      </c>
      <c r="E731" s="25"/>
      <c r="F731" s="41"/>
    </row>
    <row r="732" spans="1:6" ht="36.6" customHeight="1" x14ac:dyDescent="0.25">
      <c r="A732" s="23">
        <f t="shared" si="30"/>
        <v>88.499999999999972</v>
      </c>
      <c r="B732" s="111" t="s">
        <v>149</v>
      </c>
      <c r="C732" s="23" t="s">
        <v>86</v>
      </c>
      <c r="D732" s="23">
        <v>1</v>
      </c>
      <c r="E732" s="25"/>
      <c r="F732" s="41"/>
    </row>
    <row r="733" spans="1:6" ht="30" customHeight="1" x14ac:dyDescent="0.25">
      <c r="A733" s="23">
        <f t="shared" si="30"/>
        <v>88.599999999999966</v>
      </c>
      <c r="B733" s="111" t="s">
        <v>150</v>
      </c>
      <c r="C733" s="23" t="s">
        <v>86</v>
      </c>
      <c r="D733" s="23">
        <v>1</v>
      </c>
      <c r="E733" s="25"/>
      <c r="F733" s="41"/>
    </row>
    <row r="734" spans="1:6" ht="30" customHeight="1" x14ac:dyDescent="0.25">
      <c r="A734" s="12"/>
      <c r="B734" s="24" t="s">
        <v>123</v>
      </c>
      <c r="C734" s="23"/>
      <c r="D734" s="23"/>
      <c r="E734" s="25"/>
      <c r="F734" s="17"/>
    </row>
    <row r="735" spans="1:6" x14ac:dyDescent="0.25">
      <c r="A735" s="283" t="s">
        <v>64</v>
      </c>
      <c r="B735" s="283"/>
      <c r="C735" s="283"/>
      <c r="D735" s="283"/>
      <c r="E735" s="283"/>
      <c r="F735" s="283"/>
    </row>
    <row r="736" spans="1:6" x14ac:dyDescent="0.25">
      <c r="A736" s="12"/>
      <c r="B736" s="24"/>
      <c r="C736" s="12"/>
      <c r="D736" s="12"/>
      <c r="E736" s="31"/>
      <c r="F736" s="15"/>
    </row>
    <row r="737" spans="1:6" ht="26.4" x14ac:dyDescent="0.25">
      <c r="A737" s="66" t="s">
        <v>2</v>
      </c>
      <c r="B737" s="66" t="s">
        <v>11</v>
      </c>
      <c r="C737" s="66" t="s">
        <v>0</v>
      </c>
      <c r="D737" s="66" t="s">
        <v>51</v>
      </c>
      <c r="E737" s="67" t="s">
        <v>24</v>
      </c>
      <c r="F737" s="67" t="s">
        <v>58</v>
      </c>
    </row>
    <row r="738" spans="1:6" ht="28.2" customHeight="1" x14ac:dyDescent="0.25">
      <c r="A738" s="23"/>
      <c r="B738" s="24" t="s">
        <v>41</v>
      </c>
      <c r="C738" s="23"/>
      <c r="D738" s="23"/>
      <c r="E738" s="25"/>
      <c r="F738" s="26"/>
    </row>
    <row r="739" spans="1:6" ht="26.4" customHeight="1" x14ac:dyDescent="0.25">
      <c r="A739" s="50">
        <v>89</v>
      </c>
      <c r="B739" s="113" t="s">
        <v>731</v>
      </c>
      <c r="C739" s="52"/>
      <c r="D739" s="52"/>
      <c r="E739" s="53"/>
      <c r="F739" s="54"/>
    </row>
    <row r="740" spans="1:6" ht="28.95" customHeight="1" x14ac:dyDescent="0.25">
      <c r="A740" s="23">
        <f t="shared" ref="A740:A745" si="31">A739+0.1</f>
        <v>89.1</v>
      </c>
      <c r="B740" s="111" t="s">
        <v>350</v>
      </c>
      <c r="C740" s="23" t="s">
        <v>86</v>
      </c>
      <c r="D740" s="23">
        <v>1</v>
      </c>
      <c r="E740" s="35"/>
      <c r="F740" s="26"/>
    </row>
    <row r="741" spans="1:6" ht="51" customHeight="1" x14ac:dyDescent="0.25">
      <c r="A741" s="23">
        <f t="shared" si="31"/>
        <v>89.199999999999989</v>
      </c>
      <c r="B741" s="111" t="s">
        <v>388</v>
      </c>
      <c r="C741" s="23" t="s">
        <v>86</v>
      </c>
      <c r="D741" s="23">
        <v>1</v>
      </c>
      <c r="E741" s="35"/>
      <c r="F741" s="26"/>
    </row>
    <row r="742" spans="1:6" ht="47.4" customHeight="1" x14ac:dyDescent="0.25">
      <c r="A742" s="23">
        <f t="shared" si="31"/>
        <v>89.299999999999983</v>
      </c>
      <c r="B742" s="111" t="s">
        <v>147</v>
      </c>
      <c r="C742" s="23" t="s">
        <v>86</v>
      </c>
      <c r="D742" s="23">
        <v>1</v>
      </c>
      <c r="E742" s="25"/>
      <c r="F742" s="41"/>
    </row>
    <row r="743" spans="1:6" ht="43.95" customHeight="1" x14ac:dyDescent="0.25">
      <c r="A743" s="23">
        <f t="shared" si="31"/>
        <v>89.399999999999977</v>
      </c>
      <c r="B743" s="111" t="s">
        <v>148</v>
      </c>
      <c r="C743" s="23" t="s">
        <v>86</v>
      </c>
      <c r="D743" s="23">
        <v>1</v>
      </c>
      <c r="E743" s="25"/>
      <c r="F743" s="41"/>
    </row>
    <row r="744" spans="1:6" ht="40.200000000000003" customHeight="1" x14ac:dyDescent="0.25">
      <c r="A744" s="23">
        <f t="shared" si="31"/>
        <v>89.499999999999972</v>
      </c>
      <c r="B744" s="111" t="s">
        <v>149</v>
      </c>
      <c r="C744" s="23" t="s">
        <v>86</v>
      </c>
      <c r="D744" s="23">
        <v>1</v>
      </c>
      <c r="E744" s="25"/>
      <c r="F744" s="41"/>
    </row>
    <row r="745" spans="1:6" ht="30.6" customHeight="1" x14ac:dyDescent="0.25">
      <c r="A745" s="23">
        <f t="shared" si="31"/>
        <v>89.599999999999966</v>
      </c>
      <c r="B745" s="111" t="s">
        <v>150</v>
      </c>
      <c r="C745" s="23" t="s">
        <v>86</v>
      </c>
      <c r="D745" s="23">
        <v>1</v>
      </c>
      <c r="E745" s="25"/>
      <c r="F745" s="41"/>
    </row>
    <row r="746" spans="1:6" ht="25.95" customHeight="1" x14ac:dyDescent="0.25">
      <c r="A746" s="50">
        <v>90</v>
      </c>
      <c r="B746" s="113" t="s">
        <v>732</v>
      </c>
      <c r="C746" s="52"/>
      <c r="D746" s="52"/>
      <c r="E746" s="60"/>
      <c r="F746" s="68"/>
    </row>
    <row r="747" spans="1:6" ht="27.6" customHeight="1" x14ac:dyDescent="0.25">
      <c r="A747" s="23">
        <f t="shared" ref="A747:A752" si="32">A746+0.1</f>
        <v>90.1</v>
      </c>
      <c r="B747" s="111" t="s">
        <v>350</v>
      </c>
      <c r="C747" s="23" t="s">
        <v>86</v>
      </c>
      <c r="D747" s="23">
        <v>1</v>
      </c>
      <c r="E747" s="25"/>
      <c r="F747" s="41"/>
    </row>
    <row r="748" spans="1:6" ht="50.4" customHeight="1" x14ac:dyDescent="0.25">
      <c r="A748" s="23">
        <f t="shared" si="32"/>
        <v>90.199999999999989</v>
      </c>
      <c r="B748" s="111" t="s">
        <v>388</v>
      </c>
      <c r="C748" s="23" t="s">
        <v>86</v>
      </c>
      <c r="D748" s="23">
        <v>1</v>
      </c>
      <c r="E748" s="25"/>
      <c r="F748" s="41"/>
    </row>
    <row r="749" spans="1:6" ht="45.6" customHeight="1" x14ac:dyDescent="0.25">
      <c r="A749" s="23">
        <f t="shared" si="32"/>
        <v>90.299999999999983</v>
      </c>
      <c r="B749" s="111" t="s">
        <v>147</v>
      </c>
      <c r="C749" s="23" t="s">
        <v>86</v>
      </c>
      <c r="D749" s="23">
        <v>1</v>
      </c>
      <c r="E749" s="25"/>
      <c r="F749" s="41"/>
    </row>
    <row r="750" spans="1:6" ht="35.4" customHeight="1" x14ac:dyDescent="0.25">
      <c r="A750" s="23">
        <f t="shared" si="32"/>
        <v>90.399999999999977</v>
      </c>
      <c r="B750" s="111" t="s">
        <v>148</v>
      </c>
      <c r="C750" s="23" t="s">
        <v>86</v>
      </c>
      <c r="D750" s="23">
        <v>1</v>
      </c>
      <c r="E750" s="25"/>
      <c r="F750" s="41"/>
    </row>
    <row r="751" spans="1:6" ht="34.950000000000003" customHeight="1" x14ac:dyDescent="0.25">
      <c r="A751" s="23">
        <f t="shared" si="32"/>
        <v>90.499999999999972</v>
      </c>
      <c r="B751" s="111" t="s">
        <v>149</v>
      </c>
      <c r="C751" s="23" t="s">
        <v>86</v>
      </c>
      <c r="D751" s="23">
        <v>1</v>
      </c>
      <c r="E751" s="25"/>
      <c r="F751" s="41"/>
    </row>
    <row r="752" spans="1:6" ht="30" customHeight="1" x14ac:dyDescent="0.25">
      <c r="A752" s="23">
        <f t="shared" si="32"/>
        <v>90.599999999999966</v>
      </c>
      <c r="B752" s="111" t="s">
        <v>150</v>
      </c>
      <c r="C752" s="23" t="s">
        <v>86</v>
      </c>
      <c r="D752" s="23">
        <v>1</v>
      </c>
      <c r="E752" s="25"/>
      <c r="F752" s="41"/>
    </row>
    <row r="753" spans="1:6" ht="31.2" customHeight="1" x14ac:dyDescent="0.25">
      <c r="A753" s="50">
        <v>91</v>
      </c>
      <c r="B753" s="113" t="s">
        <v>733</v>
      </c>
      <c r="C753" s="52"/>
      <c r="D753" s="52"/>
      <c r="E753" s="60"/>
      <c r="F753" s="68"/>
    </row>
    <row r="754" spans="1:6" ht="31.95" customHeight="1" x14ac:dyDescent="0.25">
      <c r="A754" s="23">
        <f t="shared" ref="A754:A759" si="33">A753+0.1</f>
        <v>91.1</v>
      </c>
      <c r="B754" s="111" t="s">
        <v>350</v>
      </c>
      <c r="C754" s="23" t="s">
        <v>86</v>
      </c>
      <c r="D754" s="23">
        <v>1</v>
      </c>
      <c r="E754" s="25"/>
      <c r="F754" s="41"/>
    </row>
    <row r="755" spans="1:6" ht="51" customHeight="1" x14ac:dyDescent="0.25">
      <c r="A755" s="23">
        <f t="shared" si="33"/>
        <v>91.199999999999989</v>
      </c>
      <c r="B755" s="111" t="s">
        <v>388</v>
      </c>
      <c r="C755" s="23" t="s">
        <v>86</v>
      </c>
      <c r="D755" s="23">
        <v>1</v>
      </c>
      <c r="E755" s="25"/>
      <c r="F755" s="41"/>
    </row>
    <row r="756" spans="1:6" ht="46.2" customHeight="1" x14ac:dyDescent="0.25">
      <c r="A756" s="23">
        <f t="shared" si="33"/>
        <v>91.299999999999983</v>
      </c>
      <c r="B756" s="111" t="s">
        <v>147</v>
      </c>
      <c r="C756" s="23" t="s">
        <v>86</v>
      </c>
      <c r="D756" s="23">
        <v>1</v>
      </c>
      <c r="E756" s="25"/>
      <c r="F756" s="41"/>
    </row>
    <row r="757" spans="1:6" ht="37.950000000000003" customHeight="1" x14ac:dyDescent="0.25">
      <c r="A757" s="23">
        <f t="shared" si="33"/>
        <v>91.399999999999977</v>
      </c>
      <c r="B757" s="111" t="s">
        <v>148</v>
      </c>
      <c r="C757" s="23" t="s">
        <v>86</v>
      </c>
      <c r="D757" s="23">
        <v>1</v>
      </c>
      <c r="E757" s="25"/>
      <c r="F757" s="41"/>
    </row>
    <row r="758" spans="1:6" ht="39" customHeight="1" x14ac:dyDescent="0.25">
      <c r="A758" s="23">
        <f t="shared" si="33"/>
        <v>91.499999999999972</v>
      </c>
      <c r="B758" s="111" t="s">
        <v>149</v>
      </c>
      <c r="C758" s="23" t="s">
        <v>86</v>
      </c>
      <c r="D758" s="23">
        <v>1</v>
      </c>
      <c r="E758" s="25"/>
      <c r="F758" s="41"/>
    </row>
    <row r="759" spans="1:6" ht="23.4" customHeight="1" x14ac:dyDescent="0.25">
      <c r="A759" s="23">
        <f t="shared" si="33"/>
        <v>91.599999999999966</v>
      </c>
      <c r="B759" s="111" t="s">
        <v>150</v>
      </c>
      <c r="C759" s="23" t="s">
        <v>86</v>
      </c>
      <c r="D759" s="23">
        <v>1</v>
      </c>
      <c r="E759" s="25"/>
      <c r="F759" s="41"/>
    </row>
    <row r="760" spans="1:6" ht="30.6" customHeight="1" x14ac:dyDescent="0.25">
      <c r="A760" s="12"/>
      <c r="B760" s="24" t="s">
        <v>123</v>
      </c>
      <c r="C760" s="23"/>
      <c r="D760" s="23"/>
      <c r="E760" s="25"/>
      <c r="F760" s="17"/>
    </row>
    <row r="761" spans="1:6" x14ac:dyDescent="0.25">
      <c r="A761" s="23"/>
      <c r="B761" s="39"/>
      <c r="C761" s="23"/>
      <c r="D761" s="23"/>
      <c r="E761" s="25"/>
      <c r="F761" s="41"/>
    </row>
    <row r="762" spans="1:6" ht="26.4" x14ac:dyDescent="0.25">
      <c r="A762" s="66" t="s">
        <v>2</v>
      </c>
      <c r="B762" s="66" t="s">
        <v>11</v>
      </c>
      <c r="C762" s="66" t="s">
        <v>0</v>
      </c>
      <c r="D762" s="66" t="s">
        <v>51</v>
      </c>
      <c r="E762" s="67" t="s">
        <v>24</v>
      </c>
      <c r="F762" s="67" t="s">
        <v>58</v>
      </c>
    </row>
    <row r="763" spans="1:6" ht="31.2" customHeight="1" x14ac:dyDescent="0.25">
      <c r="A763" s="23"/>
      <c r="B763" s="24" t="s">
        <v>41</v>
      </c>
      <c r="C763" s="23"/>
      <c r="D763" s="23"/>
      <c r="E763" s="25"/>
      <c r="F763" s="26"/>
    </row>
    <row r="764" spans="1:6" ht="31.95" customHeight="1" x14ac:dyDescent="0.25">
      <c r="A764" s="50">
        <v>92</v>
      </c>
      <c r="B764" s="113" t="s">
        <v>734</v>
      </c>
      <c r="C764" s="52"/>
      <c r="D764" s="52"/>
      <c r="E764" s="53"/>
      <c r="F764" s="54"/>
    </row>
    <row r="765" spans="1:6" ht="36.6" customHeight="1" x14ac:dyDescent="0.25">
      <c r="A765" s="23">
        <f t="shared" ref="A765:A770" si="34">A764+0.1</f>
        <v>92.1</v>
      </c>
      <c r="B765" s="111" t="s">
        <v>350</v>
      </c>
      <c r="C765" s="23" t="s">
        <v>86</v>
      </c>
      <c r="D765" s="23">
        <v>1</v>
      </c>
      <c r="E765" s="35"/>
      <c r="F765" s="26"/>
    </row>
    <row r="766" spans="1:6" ht="48" customHeight="1" x14ac:dyDescent="0.25">
      <c r="A766" s="23">
        <f t="shared" si="34"/>
        <v>92.199999999999989</v>
      </c>
      <c r="B766" s="111" t="s">
        <v>369</v>
      </c>
      <c r="C766" s="23" t="s">
        <v>86</v>
      </c>
      <c r="D766" s="23">
        <v>1</v>
      </c>
      <c r="E766" s="35"/>
      <c r="F766" s="26"/>
    </row>
    <row r="767" spans="1:6" ht="54" customHeight="1" x14ac:dyDescent="0.25">
      <c r="A767" s="23">
        <f t="shared" si="34"/>
        <v>92.299999999999983</v>
      </c>
      <c r="B767" s="111" t="s">
        <v>147</v>
      </c>
      <c r="C767" s="23" t="s">
        <v>86</v>
      </c>
      <c r="D767" s="23">
        <v>1</v>
      </c>
      <c r="E767" s="25"/>
      <c r="F767" s="41"/>
    </row>
    <row r="768" spans="1:6" ht="31.2" customHeight="1" x14ac:dyDescent="0.25">
      <c r="A768" s="23">
        <f t="shared" si="34"/>
        <v>92.399999999999977</v>
      </c>
      <c r="B768" s="111" t="s">
        <v>148</v>
      </c>
      <c r="C768" s="23" t="s">
        <v>86</v>
      </c>
      <c r="D768" s="23">
        <v>1</v>
      </c>
      <c r="E768" s="25"/>
      <c r="F768" s="41"/>
    </row>
    <row r="769" spans="1:6" ht="35.4" customHeight="1" x14ac:dyDescent="0.25">
      <c r="A769" s="23">
        <f t="shared" si="34"/>
        <v>92.499999999999972</v>
      </c>
      <c r="B769" s="111" t="s">
        <v>149</v>
      </c>
      <c r="C769" s="23" t="s">
        <v>86</v>
      </c>
      <c r="D769" s="23">
        <v>1</v>
      </c>
      <c r="E769" s="25"/>
      <c r="F769" s="41"/>
    </row>
    <row r="770" spans="1:6" ht="33.6" customHeight="1" x14ac:dyDescent="0.25">
      <c r="A770" s="23">
        <f t="shared" si="34"/>
        <v>92.599999999999966</v>
      </c>
      <c r="B770" s="111" t="s">
        <v>150</v>
      </c>
      <c r="C770" s="23" t="s">
        <v>86</v>
      </c>
      <c r="D770" s="23">
        <v>1</v>
      </c>
      <c r="E770" s="25"/>
      <c r="F770" s="41"/>
    </row>
    <row r="771" spans="1:6" ht="33" customHeight="1" x14ac:dyDescent="0.25">
      <c r="A771" s="50">
        <v>93</v>
      </c>
      <c r="B771" s="113" t="s">
        <v>735</v>
      </c>
      <c r="C771" s="52"/>
      <c r="D771" s="52"/>
      <c r="E771" s="60"/>
      <c r="F771" s="68"/>
    </row>
    <row r="772" spans="1:6" ht="28.95" customHeight="1" x14ac:dyDescent="0.25">
      <c r="A772" s="23">
        <f t="shared" ref="A772:A777" si="35">A771+0.1</f>
        <v>93.1</v>
      </c>
      <c r="B772" s="111" t="s">
        <v>350</v>
      </c>
      <c r="C772" s="23" t="s">
        <v>86</v>
      </c>
      <c r="D772" s="23">
        <v>1</v>
      </c>
      <c r="E772" s="25"/>
      <c r="F772" s="41"/>
    </row>
    <row r="773" spans="1:6" ht="55.2" customHeight="1" x14ac:dyDescent="0.25">
      <c r="A773" s="23">
        <f t="shared" si="35"/>
        <v>93.199999999999989</v>
      </c>
      <c r="B773" s="111" t="s">
        <v>369</v>
      </c>
      <c r="C773" s="23" t="s">
        <v>86</v>
      </c>
      <c r="D773" s="23">
        <v>1</v>
      </c>
      <c r="E773" s="25"/>
      <c r="F773" s="41"/>
    </row>
    <row r="774" spans="1:6" ht="53.4" customHeight="1" x14ac:dyDescent="0.25">
      <c r="A774" s="23">
        <f t="shared" si="35"/>
        <v>93.299999999999983</v>
      </c>
      <c r="B774" s="111" t="s">
        <v>147</v>
      </c>
      <c r="C774" s="23" t="s">
        <v>86</v>
      </c>
      <c r="D774" s="23">
        <v>1</v>
      </c>
      <c r="E774" s="25"/>
      <c r="F774" s="41"/>
    </row>
    <row r="775" spans="1:6" ht="37.200000000000003" customHeight="1" x14ac:dyDescent="0.25">
      <c r="A775" s="23">
        <f t="shared" si="35"/>
        <v>93.399999999999977</v>
      </c>
      <c r="B775" s="111" t="s">
        <v>148</v>
      </c>
      <c r="C775" s="23" t="s">
        <v>86</v>
      </c>
      <c r="D775" s="23">
        <v>1</v>
      </c>
      <c r="E775" s="25"/>
      <c r="F775" s="41"/>
    </row>
    <row r="776" spans="1:6" ht="39" customHeight="1" x14ac:dyDescent="0.25">
      <c r="A776" s="23">
        <f t="shared" si="35"/>
        <v>93.499999999999972</v>
      </c>
      <c r="B776" s="111" t="s">
        <v>149</v>
      </c>
      <c r="C776" s="23" t="s">
        <v>86</v>
      </c>
      <c r="D776" s="23">
        <v>1</v>
      </c>
      <c r="E776" s="25"/>
      <c r="F776" s="41"/>
    </row>
    <row r="777" spans="1:6" ht="31.95" customHeight="1" x14ac:dyDescent="0.25">
      <c r="A777" s="23">
        <f t="shared" si="35"/>
        <v>93.599999999999966</v>
      </c>
      <c r="B777" s="111" t="s">
        <v>150</v>
      </c>
      <c r="C777" s="23" t="s">
        <v>86</v>
      </c>
      <c r="D777" s="23">
        <v>1</v>
      </c>
      <c r="E777" s="25"/>
      <c r="F777" s="41"/>
    </row>
    <row r="778" spans="1:6" ht="32.4" customHeight="1" x14ac:dyDescent="0.25">
      <c r="A778" s="50">
        <v>94</v>
      </c>
      <c r="B778" s="113" t="s">
        <v>736</v>
      </c>
      <c r="C778" s="52"/>
      <c r="D778" s="52"/>
      <c r="E778" s="60"/>
      <c r="F778" s="68"/>
    </row>
    <row r="779" spans="1:6" ht="33" customHeight="1" x14ac:dyDescent="0.25">
      <c r="A779" s="23">
        <f t="shared" ref="A779:A784" si="36">A778+0.1</f>
        <v>94.1</v>
      </c>
      <c r="B779" s="111" t="s">
        <v>350</v>
      </c>
      <c r="C779" s="23" t="s">
        <v>86</v>
      </c>
      <c r="D779" s="23">
        <v>1</v>
      </c>
      <c r="E779" s="25"/>
      <c r="F779" s="41"/>
    </row>
    <row r="780" spans="1:6" ht="46.2" customHeight="1" x14ac:dyDescent="0.25">
      <c r="A780" s="23">
        <f t="shared" si="36"/>
        <v>94.199999999999989</v>
      </c>
      <c r="B780" s="111" t="s">
        <v>388</v>
      </c>
      <c r="C780" s="23" t="s">
        <v>86</v>
      </c>
      <c r="D780" s="23">
        <v>1</v>
      </c>
      <c r="E780" s="25"/>
      <c r="F780" s="41"/>
    </row>
    <row r="781" spans="1:6" ht="49.95" customHeight="1" x14ac:dyDescent="0.25">
      <c r="A781" s="23">
        <f t="shared" si="36"/>
        <v>94.299999999999983</v>
      </c>
      <c r="B781" s="111" t="s">
        <v>147</v>
      </c>
      <c r="C781" s="23" t="s">
        <v>86</v>
      </c>
      <c r="D781" s="23">
        <v>1</v>
      </c>
      <c r="E781" s="25"/>
      <c r="F781" s="41"/>
    </row>
    <row r="782" spans="1:6" ht="36" customHeight="1" x14ac:dyDescent="0.25">
      <c r="A782" s="23">
        <f t="shared" si="36"/>
        <v>94.399999999999977</v>
      </c>
      <c r="B782" s="111" t="s">
        <v>148</v>
      </c>
      <c r="C782" s="23" t="s">
        <v>86</v>
      </c>
      <c r="D782" s="23">
        <v>1</v>
      </c>
      <c r="E782" s="25"/>
      <c r="F782" s="41"/>
    </row>
    <row r="783" spans="1:6" ht="35.4" customHeight="1" x14ac:dyDescent="0.25">
      <c r="A783" s="23">
        <f t="shared" si="36"/>
        <v>94.499999999999972</v>
      </c>
      <c r="B783" s="111" t="s">
        <v>149</v>
      </c>
      <c r="C783" s="23" t="s">
        <v>86</v>
      </c>
      <c r="D783" s="23">
        <v>1</v>
      </c>
      <c r="E783" s="25"/>
      <c r="F783" s="41"/>
    </row>
    <row r="784" spans="1:6" ht="28.2" customHeight="1" x14ac:dyDescent="0.25">
      <c r="A784" s="23">
        <f t="shared" si="36"/>
        <v>94.599999999999966</v>
      </c>
      <c r="B784" s="111" t="s">
        <v>150</v>
      </c>
      <c r="C784" s="23" t="s">
        <v>86</v>
      </c>
      <c r="D784" s="23">
        <v>1</v>
      </c>
      <c r="E784" s="25"/>
      <c r="F784" s="41"/>
    </row>
    <row r="785" spans="1:6" ht="34.200000000000003" customHeight="1" x14ac:dyDescent="0.25">
      <c r="A785" s="12"/>
      <c r="B785" s="24" t="s">
        <v>123</v>
      </c>
      <c r="C785" s="23"/>
      <c r="D785" s="23"/>
      <c r="E785" s="25"/>
      <c r="F785" s="17"/>
    </row>
    <row r="786" spans="1:6" x14ac:dyDescent="0.25">
      <c r="A786" s="23"/>
      <c r="B786" s="39"/>
      <c r="C786" s="23"/>
      <c r="D786" s="23"/>
      <c r="E786" s="25"/>
      <c r="F786" s="41"/>
    </row>
    <row r="787" spans="1:6" ht="26.4" x14ac:dyDescent="0.25">
      <c r="A787" s="66" t="s">
        <v>2</v>
      </c>
      <c r="B787" s="66" t="s">
        <v>11</v>
      </c>
      <c r="C787" s="66" t="s">
        <v>0</v>
      </c>
      <c r="D787" s="66" t="s">
        <v>51</v>
      </c>
      <c r="E787" s="67" t="s">
        <v>24</v>
      </c>
      <c r="F787" s="67" t="s">
        <v>58</v>
      </c>
    </row>
    <row r="788" spans="1:6" ht="29.4" customHeight="1" x14ac:dyDescent="0.25">
      <c r="A788" s="23"/>
      <c r="B788" s="24" t="s">
        <v>41</v>
      </c>
      <c r="C788" s="23"/>
      <c r="D788" s="23"/>
      <c r="E788" s="25"/>
      <c r="F788" s="26"/>
    </row>
    <row r="789" spans="1:6" ht="19.95" customHeight="1" x14ac:dyDescent="0.25">
      <c r="A789" s="50">
        <v>95</v>
      </c>
      <c r="B789" s="113" t="s">
        <v>737</v>
      </c>
      <c r="C789" s="52"/>
      <c r="D789" s="52"/>
      <c r="E789" s="53"/>
      <c r="F789" s="54"/>
    </row>
    <row r="790" spans="1:6" ht="31.95" customHeight="1" x14ac:dyDescent="0.25">
      <c r="A790" s="23">
        <f t="shared" ref="A790:A795" si="37">A789+0.1</f>
        <v>95.1</v>
      </c>
      <c r="B790" s="111" t="s">
        <v>350</v>
      </c>
      <c r="C790" s="23" t="s">
        <v>86</v>
      </c>
      <c r="D790" s="23">
        <v>1</v>
      </c>
      <c r="E790" s="35"/>
      <c r="F790" s="26"/>
    </row>
    <row r="791" spans="1:6" ht="49.2" customHeight="1" x14ac:dyDescent="0.25">
      <c r="A791" s="23">
        <f t="shared" si="37"/>
        <v>95.199999999999989</v>
      </c>
      <c r="B791" s="111" t="s">
        <v>437</v>
      </c>
      <c r="C791" s="23" t="s">
        <v>86</v>
      </c>
      <c r="D791" s="23">
        <v>1</v>
      </c>
      <c r="E791" s="35"/>
      <c r="F791" s="26"/>
    </row>
    <row r="792" spans="1:6" ht="46.2" customHeight="1" x14ac:dyDescent="0.25">
      <c r="A792" s="23">
        <f t="shared" si="37"/>
        <v>95.299999999999983</v>
      </c>
      <c r="B792" s="111" t="s">
        <v>147</v>
      </c>
      <c r="C792" s="23" t="s">
        <v>86</v>
      </c>
      <c r="D792" s="23">
        <v>1</v>
      </c>
      <c r="E792" s="25"/>
      <c r="F792" s="41"/>
    </row>
    <row r="793" spans="1:6" ht="33" customHeight="1" x14ac:dyDescent="0.25">
      <c r="A793" s="23">
        <f t="shared" si="37"/>
        <v>95.399999999999977</v>
      </c>
      <c r="B793" s="111" t="s">
        <v>148</v>
      </c>
      <c r="C793" s="23" t="s">
        <v>86</v>
      </c>
      <c r="D793" s="23">
        <v>1</v>
      </c>
      <c r="E793" s="25"/>
      <c r="F793" s="41"/>
    </row>
    <row r="794" spans="1:6" ht="31.95" customHeight="1" x14ac:dyDescent="0.25">
      <c r="A794" s="23">
        <f t="shared" si="37"/>
        <v>95.499999999999972</v>
      </c>
      <c r="B794" s="111" t="s">
        <v>149</v>
      </c>
      <c r="C794" s="23" t="s">
        <v>86</v>
      </c>
      <c r="D794" s="23">
        <v>1</v>
      </c>
      <c r="E794" s="25"/>
      <c r="F794" s="41"/>
    </row>
    <row r="795" spans="1:6" ht="27" customHeight="1" x14ac:dyDescent="0.25">
      <c r="A795" s="23">
        <f t="shared" si="37"/>
        <v>95.599999999999966</v>
      </c>
      <c r="B795" s="111" t="s">
        <v>150</v>
      </c>
      <c r="C795" s="23" t="s">
        <v>86</v>
      </c>
      <c r="D795" s="23">
        <v>1</v>
      </c>
      <c r="E795" s="25"/>
      <c r="F795" s="41"/>
    </row>
    <row r="796" spans="1:6" ht="23.4" customHeight="1" x14ac:dyDescent="0.25">
      <c r="A796" s="50">
        <v>96</v>
      </c>
      <c r="B796" s="113" t="s">
        <v>738</v>
      </c>
      <c r="C796" s="52"/>
      <c r="D796" s="52"/>
      <c r="E796" s="60"/>
      <c r="F796" s="68"/>
    </row>
    <row r="797" spans="1:6" ht="23.4" customHeight="1" x14ac:dyDescent="0.25">
      <c r="A797" s="23">
        <f t="shared" ref="A797:A802" si="38">A796+0.1</f>
        <v>96.1</v>
      </c>
      <c r="B797" s="111" t="s">
        <v>350</v>
      </c>
      <c r="C797" s="23" t="s">
        <v>86</v>
      </c>
      <c r="D797" s="23">
        <v>1</v>
      </c>
      <c r="E797" s="25"/>
      <c r="F797" s="41"/>
    </row>
    <row r="798" spans="1:6" ht="55.95" customHeight="1" x14ac:dyDescent="0.25">
      <c r="A798" s="23">
        <f t="shared" si="38"/>
        <v>96.199999999999989</v>
      </c>
      <c r="B798" s="111" t="s">
        <v>388</v>
      </c>
      <c r="C798" s="23" t="s">
        <v>86</v>
      </c>
      <c r="D798" s="23">
        <v>1</v>
      </c>
      <c r="E798" s="25"/>
      <c r="F798" s="41"/>
    </row>
    <row r="799" spans="1:6" ht="50.4" customHeight="1" x14ac:dyDescent="0.25">
      <c r="A799" s="23">
        <f t="shared" si="38"/>
        <v>96.299999999999983</v>
      </c>
      <c r="B799" s="111" t="s">
        <v>147</v>
      </c>
      <c r="C799" s="23" t="s">
        <v>86</v>
      </c>
      <c r="D799" s="23">
        <v>1</v>
      </c>
      <c r="E799" s="25"/>
      <c r="F799" s="41"/>
    </row>
    <row r="800" spans="1:6" ht="40.200000000000003" customHeight="1" x14ac:dyDescent="0.25">
      <c r="A800" s="23">
        <f t="shared" si="38"/>
        <v>96.399999999999977</v>
      </c>
      <c r="B800" s="111" t="s">
        <v>148</v>
      </c>
      <c r="C800" s="23" t="s">
        <v>86</v>
      </c>
      <c r="D800" s="23">
        <v>1</v>
      </c>
      <c r="E800" s="25"/>
      <c r="F800" s="41"/>
    </row>
    <row r="801" spans="1:6" ht="34.950000000000003" customHeight="1" x14ac:dyDescent="0.25">
      <c r="A801" s="23">
        <f t="shared" si="38"/>
        <v>96.499999999999972</v>
      </c>
      <c r="B801" s="111" t="s">
        <v>149</v>
      </c>
      <c r="C801" s="23" t="s">
        <v>86</v>
      </c>
      <c r="D801" s="23">
        <v>1</v>
      </c>
      <c r="E801" s="25"/>
      <c r="F801" s="41"/>
    </row>
    <row r="802" spans="1:6" ht="28.2" customHeight="1" x14ac:dyDescent="0.25">
      <c r="A802" s="23">
        <f t="shared" si="38"/>
        <v>96.599999999999966</v>
      </c>
      <c r="B802" s="111" t="s">
        <v>150</v>
      </c>
      <c r="C802" s="23" t="s">
        <v>86</v>
      </c>
      <c r="D802" s="23">
        <v>1</v>
      </c>
      <c r="E802" s="25"/>
      <c r="F802" s="41"/>
    </row>
    <row r="803" spans="1:6" ht="24.6" customHeight="1" x14ac:dyDescent="0.25">
      <c r="A803" s="50">
        <v>97</v>
      </c>
      <c r="B803" s="113" t="s">
        <v>739</v>
      </c>
      <c r="C803" s="52"/>
      <c r="D803" s="52"/>
      <c r="E803" s="60"/>
      <c r="F803" s="68"/>
    </row>
    <row r="804" spans="1:6" ht="29.4" customHeight="1" x14ac:dyDescent="0.25">
      <c r="A804" s="23">
        <f t="shared" ref="A804:A809" si="39">A803+0.1</f>
        <v>97.1</v>
      </c>
      <c r="B804" s="111" t="s">
        <v>350</v>
      </c>
      <c r="C804" s="23" t="s">
        <v>86</v>
      </c>
      <c r="D804" s="23">
        <v>1</v>
      </c>
      <c r="E804" s="25"/>
      <c r="F804" s="41"/>
    </row>
    <row r="805" spans="1:6" ht="50.4" customHeight="1" x14ac:dyDescent="0.25">
      <c r="A805" s="23">
        <f t="shared" si="39"/>
        <v>97.199999999999989</v>
      </c>
      <c r="B805" s="111" t="s">
        <v>498</v>
      </c>
      <c r="C805" s="23" t="s">
        <v>86</v>
      </c>
      <c r="D805" s="23">
        <v>1</v>
      </c>
      <c r="E805" s="25"/>
      <c r="F805" s="41"/>
    </row>
    <row r="806" spans="1:6" ht="48.6" customHeight="1" x14ac:dyDescent="0.25">
      <c r="A806" s="23">
        <f t="shared" si="39"/>
        <v>97.299999999999983</v>
      </c>
      <c r="B806" s="111" t="s">
        <v>147</v>
      </c>
      <c r="C806" s="23" t="s">
        <v>86</v>
      </c>
      <c r="D806" s="23">
        <v>1</v>
      </c>
      <c r="E806" s="25"/>
      <c r="F806" s="41"/>
    </row>
    <row r="807" spans="1:6" ht="30.6" customHeight="1" x14ac:dyDescent="0.25">
      <c r="A807" s="23">
        <f t="shared" si="39"/>
        <v>97.399999999999977</v>
      </c>
      <c r="B807" s="111" t="s">
        <v>148</v>
      </c>
      <c r="C807" s="23" t="s">
        <v>86</v>
      </c>
      <c r="D807" s="23">
        <v>1</v>
      </c>
      <c r="E807" s="25"/>
      <c r="F807" s="41"/>
    </row>
    <row r="808" spans="1:6" ht="31.95" customHeight="1" x14ac:dyDescent="0.25">
      <c r="A808" s="23">
        <f t="shared" si="39"/>
        <v>97.499999999999972</v>
      </c>
      <c r="B808" s="111" t="s">
        <v>149</v>
      </c>
      <c r="C808" s="23" t="s">
        <v>86</v>
      </c>
      <c r="D808" s="23">
        <v>1</v>
      </c>
      <c r="E808" s="25"/>
      <c r="F808" s="41"/>
    </row>
    <row r="809" spans="1:6" ht="22.95" customHeight="1" x14ac:dyDescent="0.25">
      <c r="A809" s="23">
        <f t="shared" si="39"/>
        <v>97.599999999999966</v>
      </c>
      <c r="B809" s="111" t="s">
        <v>150</v>
      </c>
      <c r="C809" s="23" t="s">
        <v>86</v>
      </c>
      <c r="D809" s="23">
        <v>1</v>
      </c>
      <c r="E809" s="25"/>
      <c r="F809" s="41"/>
    </row>
    <row r="810" spans="1:6" ht="27" customHeight="1" x14ac:dyDescent="0.25">
      <c r="A810" s="12"/>
      <c r="B810" s="24" t="s">
        <v>123</v>
      </c>
      <c r="C810" s="23"/>
      <c r="D810" s="23"/>
      <c r="E810" s="25"/>
      <c r="F810" s="17"/>
    </row>
    <row r="811" spans="1:6" x14ac:dyDescent="0.25">
      <c r="A811" s="23"/>
      <c r="B811" s="39"/>
      <c r="C811" s="23"/>
      <c r="D811" s="23"/>
      <c r="E811" s="25"/>
      <c r="F811" s="41"/>
    </row>
    <row r="812" spans="1:6" ht="26.4" x14ac:dyDescent="0.25">
      <c r="A812" s="66" t="s">
        <v>2</v>
      </c>
      <c r="B812" s="66" t="s">
        <v>11</v>
      </c>
      <c r="C812" s="66" t="s">
        <v>0</v>
      </c>
      <c r="D812" s="66" t="s">
        <v>51</v>
      </c>
      <c r="E812" s="67" t="s">
        <v>24</v>
      </c>
      <c r="F812" s="67" t="s">
        <v>58</v>
      </c>
    </row>
    <row r="813" spans="1:6" ht="24" customHeight="1" x14ac:dyDescent="0.25">
      <c r="A813" s="23"/>
      <c r="B813" s="24" t="s">
        <v>41</v>
      </c>
      <c r="C813" s="23"/>
      <c r="D813" s="23"/>
      <c r="E813" s="25"/>
      <c r="F813" s="26"/>
    </row>
    <row r="814" spans="1:6" ht="23.4" customHeight="1" x14ac:dyDescent="0.25">
      <c r="A814" s="50">
        <v>98</v>
      </c>
      <c r="B814" s="113" t="s">
        <v>740</v>
      </c>
      <c r="C814" s="52"/>
      <c r="D814" s="52"/>
      <c r="E814" s="53"/>
      <c r="F814" s="54"/>
    </row>
    <row r="815" spans="1:6" ht="28.95" customHeight="1" x14ac:dyDescent="0.25">
      <c r="A815" s="23">
        <f t="shared" ref="A815:A820" si="40">A814+0.1</f>
        <v>98.1</v>
      </c>
      <c r="B815" s="111" t="s">
        <v>350</v>
      </c>
      <c r="C815" s="23" t="s">
        <v>86</v>
      </c>
      <c r="D815" s="23">
        <v>1</v>
      </c>
      <c r="E815" s="35"/>
      <c r="F815" s="26"/>
    </row>
    <row r="816" spans="1:6" ht="46.2" customHeight="1" x14ac:dyDescent="0.25">
      <c r="A816" s="23">
        <f t="shared" si="40"/>
        <v>98.199999999999989</v>
      </c>
      <c r="B816" s="111" t="s">
        <v>388</v>
      </c>
      <c r="C816" s="23" t="s">
        <v>86</v>
      </c>
      <c r="D816" s="23">
        <v>1</v>
      </c>
      <c r="E816" s="35"/>
      <c r="F816" s="26"/>
    </row>
    <row r="817" spans="1:6" ht="46.2" customHeight="1" x14ac:dyDescent="0.25">
      <c r="A817" s="23">
        <f t="shared" si="40"/>
        <v>98.299999999999983</v>
      </c>
      <c r="B817" s="111" t="s">
        <v>147</v>
      </c>
      <c r="C817" s="23" t="s">
        <v>86</v>
      </c>
      <c r="D817" s="23">
        <v>1</v>
      </c>
      <c r="E817" s="25"/>
      <c r="F817" s="41"/>
    </row>
    <row r="818" spans="1:6" ht="37.950000000000003" customHeight="1" x14ac:dyDescent="0.25">
      <c r="A818" s="23">
        <f t="shared" si="40"/>
        <v>98.399999999999977</v>
      </c>
      <c r="B818" s="111" t="s">
        <v>148</v>
      </c>
      <c r="C818" s="23" t="s">
        <v>86</v>
      </c>
      <c r="D818" s="23">
        <v>1</v>
      </c>
      <c r="E818" s="25"/>
      <c r="F818" s="41"/>
    </row>
    <row r="819" spans="1:6" ht="41.4" customHeight="1" x14ac:dyDescent="0.25">
      <c r="A819" s="23">
        <f t="shared" si="40"/>
        <v>98.499999999999972</v>
      </c>
      <c r="B819" s="111" t="s">
        <v>149</v>
      </c>
      <c r="C819" s="23" t="s">
        <v>86</v>
      </c>
      <c r="D819" s="23">
        <v>1</v>
      </c>
      <c r="E819" s="25"/>
      <c r="F819" s="41"/>
    </row>
    <row r="820" spans="1:6" ht="25.95" customHeight="1" x14ac:dyDescent="0.25">
      <c r="A820" s="23">
        <f t="shared" si="40"/>
        <v>98.599999999999966</v>
      </c>
      <c r="B820" s="111" t="s">
        <v>150</v>
      </c>
      <c r="C820" s="23" t="s">
        <v>86</v>
      </c>
      <c r="D820" s="23">
        <v>1</v>
      </c>
      <c r="E820" s="25"/>
      <c r="F820" s="41"/>
    </row>
    <row r="821" spans="1:6" ht="21.6" customHeight="1" x14ac:dyDescent="0.25">
      <c r="A821" s="50">
        <v>99</v>
      </c>
      <c r="B821" s="113" t="s">
        <v>741</v>
      </c>
      <c r="C821" s="52"/>
      <c r="D821" s="52"/>
      <c r="E821" s="60"/>
      <c r="F821" s="68"/>
    </row>
    <row r="822" spans="1:6" ht="21" customHeight="1" x14ac:dyDescent="0.25">
      <c r="A822" s="23">
        <f t="shared" ref="A822:A827" si="41">A821+0.1</f>
        <v>99.1</v>
      </c>
      <c r="B822" s="111" t="s">
        <v>350</v>
      </c>
      <c r="C822" s="23" t="s">
        <v>86</v>
      </c>
      <c r="D822" s="23">
        <v>1</v>
      </c>
      <c r="E822" s="25"/>
      <c r="F822" s="41"/>
    </row>
    <row r="823" spans="1:6" ht="48.6" customHeight="1" x14ac:dyDescent="0.25">
      <c r="A823" s="23">
        <f t="shared" si="41"/>
        <v>99.199999999999989</v>
      </c>
      <c r="B823" s="111" t="s">
        <v>369</v>
      </c>
      <c r="C823" s="23" t="s">
        <v>86</v>
      </c>
      <c r="D823" s="23">
        <v>1</v>
      </c>
      <c r="E823" s="25"/>
      <c r="F823" s="41"/>
    </row>
    <row r="824" spans="1:6" ht="44.4" customHeight="1" x14ac:dyDescent="0.25">
      <c r="A824" s="23">
        <f t="shared" si="41"/>
        <v>99.299999999999983</v>
      </c>
      <c r="B824" s="111" t="s">
        <v>147</v>
      </c>
      <c r="C824" s="23" t="s">
        <v>86</v>
      </c>
      <c r="D824" s="23">
        <v>1</v>
      </c>
      <c r="E824" s="25"/>
      <c r="F824" s="41"/>
    </row>
    <row r="825" spans="1:6" ht="33" customHeight="1" x14ac:dyDescent="0.25">
      <c r="A825" s="23">
        <f t="shared" si="41"/>
        <v>99.399999999999977</v>
      </c>
      <c r="B825" s="111" t="s">
        <v>148</v>
      </c>
      <c r="C825" s="23" t="s">
        <v>86</v>
      </c>
      <c r="D825" s="23">
        <v>1</v>
      </c>
      <c r="E825" s="25"/>
      <c r="F825" s="41"/>
    </row>
    <row r="826" spans="1:6" ht="33.6" customHeight="1" x14ac:dyDescent="0.25">
      <c r="A826" s="23">
        <f t="shared" si="41"/>
        <v>99.499999999999972</v>
      </c>
      <c r="B826" s="111" t="s">
        <v>149</v>
      </c>
      <c r="C826" s="23" t="s">
        <v>86</v>
      </c>
      <c r="D826" s="23">
        <v>1</v>
      </c>
      <c r="E826" s="25"/>
      <c r="F826" s="41"/>
    </row>
    <row r="827" spans="1:6" ht="25.2" customHeight="1" x14ac:dyDescent="0.25">
      <c r="A827" s="23">
        <f t="shared" si="41"/>
        <v>99.599999999999966</v>
      </c>
      <c r="B827" s="111" t="s">
        <v>150</v>
      </c>
      <c r="C827" s="23" t="s">
        <v>86</v>
      </c>
      <c r="D827" s="23">
        <v>1</v>
      </c>
      <c r="E827" s="25"/>
      <c r="F827" s="41"/>
    </row>
    <row r="828" spans="1:6" ht="23.4" customHeight="1" x14ac:dyDescent="0.25">
      <c r="A828" s="50">
        <v>100</v>
      </c>
      <c r="B828" s="113" t="s">
        <v>742</v>
      </c>
      <c r="C828" s="52"/>
      <c r="D828" s="52"/>
      <c r="E828" s="60"/>
      <c r="F828" s="68"/>
    </row>
    <row r="829" spans="1:6" ht="24.6" customHeight="1" x14ac:dyDescent="0.25">
      <c r="A829" s="23">
        <f t="shared" ref="A829:A834" si="42">A828+0.1</f>
        <v>100.1</v>
      </c>
      <c r="B829" s="111" t="s">
        <v>350</v>
      </c>
      <c r="C829" s="23" t="s">
        <v>86</v>
      </c>
      <c r="D829" s="23">
        <v>1</v>
      </c>
      <c r="E829" s="25"/>
      <c r="F829" s="41"/>
    </row>
    <row r="830" spans="1:6" ht="49.2" customHeight="1" x14ac:dyDescent="0.25">
      <c r="A830" s="23">
        <f t="shared" si="42"/>
        <v>100.19999999999999</v>
      </c>
      <c r="B830" s="111" t="s">
        <v>388</v>
      </c>
      <c r="C830" s="23" t="s">
        <v>86</v>
      </c>
      <c r="D830" s="23">
        <v>1</v>
      </c>
      <c r="E830" s="25"/>
      <c r="F830" s="41"/>
    </row>
    <row r="831" spans="1:6" ht="46.95" customHeight="1" x14ac:dyDescent="0.25">
      <c r="A831" s="23">
        <f t="shared" si="42"/>
        <v>100.29999999999998</v>
      </c>
      <c r="B831" s="111" t="s">
        <v>147</v>
      </c>
      <c r="C831" s="23" t="s">
        <v>86</v>
      </c>
      <c r="D831" s="23">
        <v>1</v>
      </c>
      <c r="E831" s="25"/>
      <c r="F831" s="41"/>
    </row>
    <row r="832" spans="1:6" ht="34.200000000000003" customHeight="1" x14ac:dyDescent="0.25">
      <c r="A832" s="23">
        <f t="shared" si="42"/>
        <v>100.39999999999998</v>
      </c>
      <c r="B832" s="111" t="s">
        <v>148</v>
      </c>
      <c r="C832" s="23" t="s">
        <v>86</v>
      </c>
      <c r="D832" s="23">
        <v>1</v>
      </c>
      <c r="E832" s="25"/>
      <c r="F832" s="41"/>
    </row>
    <row r="833" spans="1:6" ht="33.6" customHeight="1" x14ac:dyDescent="0.25">
      <c r="A833" s="23">
        <f t="shared" si="42"/>
        <v>100.49999999999997</v>
      </c>
      <c r="B833" s="111" t="s">
        <v>149</v>
      </c>
      <c r="C833" s="23" t="s">
        <v>86</v>
      </c>
      <c r="D833" s="23">
        <v>1</v>
      </c>
      <c r="E833" s="25"/>
      <c r="F833" s="41"/>
    </row>
    <row r="834" spans="1:6" ht="28.95" customHeight="1" x14ac:dyDescent="0.25">
      <c r="A834" s="23">
        <f t="shared" si="42"/>
        <v>100.59999999999997</v>
      </c>
      <c r="B834" s="111" t="s">
        <v>150</v>
      </c>
      <c r="C834" s="23" t="s">
        <v>86</v>
      </c>
      <c r="D834" s="23">
        <v>1</v>
      </c>
      <c r="E834" s="25"/>
      <c r="F834" s="41"/>
    </row>
    <row r="835" spans="1:6" ht="24.6" customHeight="1" x14ac:dyDescent="0.25">
      <c r="A835" s="12"/>
      <c r="B835" s="24" t="s">
        <v>123</v>
      </c>
      <c r="C835" s="23"/>
      <c r="D835" s="23"/>
      <c r="E835" s="25"/>
      <c r="F835" s="17"/>
    </row>
    <row r="836" spans="1:6" x14ac:dyDescent="0.25">
      <c r="A836" s="23"/>
      <c r="B836" s="39"/>
      <c r="C836" s="23"/>
      <c r="D836" s="23"/>
      <c r="E836" s="25"/>
      <c r="F836" s="41"/>
    </row>
    <row r="837" spans="1:6" ht="26.4" x14ac:dyDescent="0.25">
      <c r="A837" s="66" t="s">
        <v>2</v>
      </c>
      <c r="B837" s="66" t="s">
        <v>11</v>
      </c>
      <c r="C837" s="66" t="s">
        <v>0</v>
      </c>
      <c r="D837" s="66" t="s">
        <v>51</v>
      </c>
      <c r="E837" s="67" t="s">
        <v>24</v>
      </c>
      <c r="F837" s="67" t="s">
        <v>58</v>
      </c>
    </row>
    <row r="838" spans="1:6" ht="27.6" customHeight="1" x14ac:dyDescent="0.25">
      <c r="A838" s="23"/>
      <c r="B838" s="24" t="s">
        <v>41</v>
      </c>
      <c r="C838" s="23"/>
      <c r="D838" s="23"/>
      <c r="E838" s="25"/>
      <c r="F838" s="26"/>
    </row>
    <row r="839" spans="1:6" ht="22.2" customHeight="1" x14ac:dyDescent="0.25">
      <c r="A839" s="50">
        <v>101</v>
      </c>
      <c r="B839" s="113" t="s">
        <v>742</v>
      </c>
      <c r="C839" s="52"/>
      <c r="D839" s="52"/>
      <c r="E839" s="53"/>
      <c r="F839" s="54"/>
    </row>
    <row r="840" spans="1:6" ht="29.4" customHeight="1" x14ac:dyDescent="0.25">
      <c r="A840" s="23">
        <f t="shared" ref="A840:A845" si="43">A839+0.1</f>
        <v>101.1</v>
      </c>
      <c r="B840" s="111" t="s">
        <v>350</v>
      </c>
      <c r="C840" s="23" t="s">
        <v>86</v>
      </c>
      <c r="D840" s="23">
        <v>1</v>
      </c>
      <c r="E840" s="35"/>
      <c r="F840" s="26"/>
    </row>
    <row r="841" spans="1:6" ht="39.6" x14ac:dyDescent="0.25">
      <c r="A841" s="23">
        <f t="shared" si="43"/>
        <v>101.19999999999999</v>
      </c>
      <c r="B841" s="111" t="s">
        <v>388</v>
      </c>
      <c r="C841" s="23" t="s">
        <v>86</v>
      </c>
      <c r="D841" s="23">
        <v>1</v>
      </c>
      <c r="E841" s="35"/>
      <c r="F841" s="26"/>
    </row>
    <row r="842" spans="1:6" ht="52.95" customHeight="1" x14ac:dyDescent="0.25">
      <c r="A842" s="23">
        <f t="shared" si="43"/>
        <v>101.29999999999998</v>
      </c>
      <c r="B842" s="111" t="s">
        <v>147</v>
      </c>
      <c r="C842" s="23" t="s">
        <v>86</v>
      </c>
      <c r="D842" s="23">
        <v>1</v>
      </c>
      <c r="E842" s="25"/>
      <c r="F842" s="41"/>
    </row>
    <row r="843" spans="1:6" ht="37.200000000000003" customHeight="1" x14ac:dyDescent="0.25">
      <c r="A843" s="23">
        <f t="shared" si="43"/>
        <v>101.39999999999998</v>
      </c>
      <c r="B843" s="111" t="s">
        <v>148</v>
      </c>
      <c r="C843" s="23" t="s">
        <v>86</v>
      </c>
      <c r="D843" s="23">
        <v>1</v>
      </c>
      <c r="E843" s="25"/>
      <c r="F843" s="41"/>
    </row>
    <row r="844" spans="1:6" ht="34.200000000000003" customHeight="1" x14ac:dyDescent="0.25">
      <c r="A844" s="23">
        <f t="shared" si="43"/>
        <v>101.49999999999997</v>
      </c>
      <c r="B844" s="111" t="s">
        <v>149</v>
      </c>
      <c r="C844" s="23" t="s">
        <v>86</v>
      </c>
      <c r="D844" s="23">
        <v>1</v>
      </c>
      <c r="E844" s="25"/>
      <c r="F844" s="41"/>
    </row>
    <row r="845" spans="1:6" ht="26.4" customHeight="1" x14ac:dyDescent="0.25">
      <c r="A845" s="23">
        <f t="shared" si="43"/>
        <v>101.59999999999997</v>
      </c>
      <c r="B845" s="111" t="s">
        <v>150</v>
      </c>
      <c r="C845" s="23" t="s">
        <v>86</v>
      </c>
      <c r="D845" s="23">
        <v>1</v>
      </c>
      <c r="E845" s="25"/>
      <c r="F845" s="41"/>
    </row>
    <row r="846" spans="1:6" ht="24" customHeight="1" x14ac:dyDescent="0.25">
      <c r="A846" s="50">
        <v>102</v>
      </c>
      <c r="B846" s="113" t="s">
        <v>743</v>
      </c>
      <c r="C846" s="52"/>
      <c r="D846" s="52"/>
      <c r="E846" s="60"/>
      <c r="F846" s="68"/>
    </row>
    <row r="847" spans="1:6" ht="33.6" customHeight="1" x14ac:dyDescent="0.25">
      <c r="A847" s="23">
        <f t="shared" ref="A847:A852" si="44">A846+0.1</f>
        <v>102.1</v>
      </c>
      <c r="B847" s="111" t="s">
        <v>350</v>
      </c>
      <c r="C847" s="23" t="s">
        <v>86</v>
      </c>
      <c r="D847" s="23">
        <v>1</v>
      </c>
      <c r="E847" s="25"/>
      <c r="F847" s="41"/>
    </row>
    <row r="848" spans="1:6" ht="54" customHeight="1" x14ac:dyDescent="0.25">
      <c r="A848" s="23">
        <f t="shared" si="44"/>
        <v>102.19999999999999</v>
      </c>
      <c r="B848" s="111" t="s">
        <v>388</v>
      </c>
      <c r="C848" s="23" t="s">
        <v>86</v>
      </c>
      <c r="D848" s="23">
        <v>1</v>
      </c>
      <c r="E848" s="25"/>
      <c r="F848" s="41"/>
    </row>
    <row r="849" spans="1:6" ht="46.95" customHeight="1" x14ac:dyDescent="0.25">
      <c r="A849" s="23">
        <f t="shared" si="44"/>
        <v>102.29999999999998</v>
      </c>
      <c r="B849" s="111" t="s">
        <v>147</v>
      </c>
      <c r="C849" s="23" t="s">
        <v>86</v>
      </c>
      <c r="D849" s="23">
        <v>1</v>
      </c>
      <c r="E849" s="25"/>
      <c r="F849" s="41"/>
    </row>
    <row r="850" spans="1:6" ht="35.4" customHeight="1" x14ac:dyDescent="0.25">
      <c r="A850" s="23">
        <f t="shared" si="44"/>
        <v>102.39999999999998</v>
      </c>
      <c r="B850" s="111" t="s">
        <v>148</v>
      </c>
      <c r="C850" s="23" t="s">
        <v>86</v>
      </c>
      <c r="D850" s="23">
        <v>1</v>
      </c>
      <c r="E850" s="25"/>
      <c r="F850" s="41"/>
    </row>
    <row r="851" spans="1:6" ht="34.200000000000003" customHeight="1" x14ac:dyDescent="0.25">
      <c r="A851" s="23">
        <f t="shared" si="44"/>
        <v>102.49999999999997</v>
      </c>
      <c r="B851" s="111" t="s">
        <v>149</v>
      </c>
      <c r="C851" s="23" t="s">
        <v>86</v>
      </c>
      <c r="D851" s="23">
        <v>1</v>
      </c>
      <c r="E851" s="25"/>
      <c r="F851" s="41"/>
    </row>
    <row r="852" spans="1:6" ht="25.95" customHeight="1" x14ac:dyDescent="0.25">
      <c r="A852" s="23">
        <f t="shared" si="44"/>
        <v>102.59999999999997</v>
      </c>
      <c r="B852" s="111" t="s">
        <v>150</v>
      </c>
      <c r="C852" s="23" t="s">
        <v>86</v>
      </c>
      <c r="D852" s="23">
        <v>1</v>
      </c>
      <c r="E852" s="25"/>
      <c r="F852" s="41"/>
    </row>
    <row r="853" spans="1:6" ht="24" customHeight="1" x14ac:dyDescent="0.25">
      <c r="A853" s="50">
        <v>103</v>
      </c>
      <c r="B853" s="113" t="s">
        <v>744</v>
      </c>
      <c r="C853" s="52"/>
      <c r="D853" s="52"/>
      <c r="E853" s="60"/>
      <c r="F853" s="68"/>
    </row>
    <row r="854" spans="1:6" ht="21.6" customHeight="1" x14ac:dyDescent="0.25">
      <c r="A854" s="23">
        <f t="shared" ref="A854:A859" si="45">A853+0.1</f>
        <v>103.1</v>
      </c>
      <c r="B854" s="111" t="s">
        <v>350</v>
      </c>
      <c r="C854" s="23" t="s">
        <v>86</v>
      </c>
      <c r="D854" s="23">
        <v>1</v>
      </c>
      <c r="E854" s="25"/>
      <c r="F854" s="41"/>
    </row>
    <row r="855" spans="1:6" ht="43.95" customHeight="1" x14ac:dyDescent="0.25">
      <c r="A855" s="23">
        <f t="shared" si="45"/>
        <v>103.19999999999999</v>
      </c>
      <c r="B855" s="111" t="s">
        <v>388</v>
      </c>
      <c r="C855" s="23" t="s">
        <v>86</v>
      </c>
      <c r="D855" s="23">
        <v>1</v>
      </c>
      <c r="E855" s="25"/>
      <c r="F855" s="41"/>
    </row>
    <row r="856" spans="1:6" ht="48.6" customHeight="1" x14ac:dyDescent="0.25">
      <c r="A856" s="23">
        <f t="shared" si="45"/>
        <v>103.29999999999998</v>
      </c>
      <c r="B856" s="111" t="s">
        <v>147</v>
      </c>
      <c r="C856" s="23" t="s">
        <v>86</v>
      </c>
      <c r="D856" s="23">
        <v>1</v>
      </c>
      <c r="E856" s="25"/>
      <c r="F856" s="41"/>
    </row>
    <row r="857" spans="1:6" ht="34.200000000000003" customHeight="1" x14ac:dyDescent="0.25">
      <c r="A857" s="23">
        <f t="shared" si="45"/>
        <v>103.39999999999998</v>
      </c>
      <c r="B857" s="111" t="s">
        <v>148</v>
      </c>
      <c r="C857" s="23" t="s">
        <v>86</v>
      </c>
      <c r="D857" s="23">
        <v>1</v>
      </c>
      <c r="E857" s="25"/>
      <c r="F857" s="41"/>
    </row>
    <row r="858" spans="1:6" ht="37.950000000000003" customHeight="1" x14ac:dyDescent="0.25">
      <c r="A858" s="23">
        <f t="shared" si="45"/>
        <v>103.49999999999997</v>
      </c>
      <c r="B858" s="111" t="s">
        <v>149</v>
      </c>
      <c r="C858" s="23" t="s">
        <v>86</v>
      </c>
      <c r="D858" s="23">
        <v>1</v>
      </c>
      <c r="E858" s="25"/>
      <c r="F858" s="41"/>
    </row>
    <row r="859" spans="1:6" ht="26.4" customHeight="1" x14ac:dyDescent="0.25">
      <c r="A859" s="23">
        <f t="shared" si="45"/>
        <v>103.59999999999997</v>
      </c>
      <c r="B859" s="111" t="s">
        <v>150</v>
      </c>
      <c r="C859" s="23" t="s">
        <v>86</v>
      </c>
      <c r="D859" s="23">
        <v>1</v>
      </c>
      <c r="E859" s="25"/>
      <c r="F859" s="41"/>
    </row>
    <row r="860" spans="1:6" ht="29.4" customHeight="1" x14ac:dyDescent="0.25">
      <c r="A860" s="12"/>
      <c r="B860" s="24" t="s">
        <v>1007</v>
      </c>
      <c r="C860" s="23"/>
      <c r="D860" s="23"/>
      <c r="E860" s="25"/>
      <c r="F860" s="17"/>
    </row>
    <row r="861" spans="1:6" x14ac:dyDescent="0.25">
      <c r="A861" s="23"/>
      <c r="B861" s="39"/>
      <c r="C861" s="23"/>
      <c r="D861" s="23"/>
      <c r="E861" s="25"/>
      <c r="F861" s="41"/>
    </row>
    <row r="862" spans="1:6" ht="26.4" x14ac:dyDescent="0.25">
      <c r="A862" s="66" t="s">
        <v>2</v>
      </c>
      <c r="B862" s="66" t="s">
        <v>11</v>
      </c>
      <c r="C862" s="66" t="s">
        <v>0</v>
      </c>
      <c r="D862" s="66" t="s">
        <v>51</v>
      </c>
      <c r="E862" s="67" t="s">
        <v>24</v>
      </c>
      <c r="F862" s="67" t="s">
        <v>58</v>
      </c>
    </row>
    <row r="863" spans="1:6" ht="28.95" customHeight="1" x14ac:dyDescent="0.25">
      <c r="A863" s="23"/>
      <c r="B863" s="24" t="s">
        <v>41</v>
      </c>
      <c r="C863" s="23"/>
      <c r="D863" s="23"/>
      <c r="E863" s="25"/>
      <c r="F863" s="26"/>
    </row>
    <row r="864" spans="1:6" ht="27" customHeight="1" x14ac:dyDescent="0.25">
      <c r="A864" s="50">
        <v>104</v>
      </c>
      <c r="B864" s="113" t="s">
        <v>745</v>
      </c>
      <c r="C864" s="52"/>
      <c r="D864" s="52"/>
      <c r="E864" s="53"/>
      <c r="F864" s="54"/>
    </row>
    <row r="865" spans="1:6" ht="31.95" customHeight="1" x14ac:dyDescent="0.25">
      <c r="A865" s="23">
        <f t="shared" ref="A865:A870" si="46">A864+0.1</f>
        <v>104.1</v>
      </c>
      <c r="B865" s="111" t="s">
        <v>350</v>
      </c>
      <c r="C865" s="23" t="s">
        <v>86</v>
      </c>
      <c r="D865" s="23">
        <v>1</v>
      </c>
      <c r="E865" s="35"/>
      <c r="F865" s="26"/>
    </row>
    <row r="866" spans="1:6" ht="51.6" customHeight="1" x14ac:dyDescent="0.25">
      <c r="A866" s="23">
        <f t="shared" si="46"/>
        <v>104.19999999999999</v>
      </c>
      <c r="B866" s="111" t="s">
        <v>653</v>
      </c>
      <c r="C866" s="23" t="s">
        <v>86</v>
      </c>
      <c r="D866" s="23">
        <v>1</v>
      </c>
      <c r="E866" s="35"/>
      <c r="F866" s="26"/>
    </row>
    <row r="867" spans="1:6" ht="46.95" customHeight="1" x14ac:dyDescent="0.25">
      <c r="A867" s="23">
        <f t="shared" si="46"/>
        <v>104.29999999999998</v>
      </c>
      <c r="B867" s="111" t="s">
        <v>147</v>
      </c>
      <c r="C867" s="23" t="s">
        <v>86</v>
      </c>
      <c r="D867" s="23">
        <v>1</v>
      </c>
      <c r="E867" s="25"/>
      <c r="F867" s="41"/>
    </row>
    <row r="868" spans="1:6" ht="35.4" customHeight="1" x14ac:dyDescent="0.25">
      <c r="A868" s="23">
        <f t="shared" si="46"/>
        <v>104.39999999999998</v>
      </c>
      <c r="B868" s="111" t="s">
        <v>148</v>
      </c>
      <c r="C868" s="23" t="s">
        <v>86</v>
      </c>
      <c r="D868" s="23">
        <v>1</v>
      </c>
      <c r="E868" s="25"/>
      <c r="F868" s="41"/>
    </row>
    <row r="869" spans="1:6" ht="33" customHeight="1" x14ac:dyDescent="0.25">
      <c r="A869" s="23">
        <f t="shared" si="46"/>
        <v>104.49999999999997</v>
      </c>
      <c r="B869" s="111" t="s">
        <v>149</v>
      </c>
      <c r="C869" s="23" t="s">
        <v>86</v>
      </c>
      <c r="D869" s="23">
        <v>1</v>
      </c>
      <c r="E869" s="25"/>
      <c r="F869" s="41"/>
    </row>
    <row r="870" spans="1:6" ht="27.6" customHeight="1" x14ac:dyDescent="0.25">
      <c r="A870" s="23">
        <f t="shared" si="46"/>
        <v>104.59999999999997</v>
      </c>
      <c r="B870" s="111" t="s">
        <v>150</v>
      </c>
      <c r="C870" s="23" t="s">
        <v>86</v>
      </c>
      <c r="D870" s="23">
        <v>1</v>
      </c>
      <c r="E870" s="25"/>
      <c r="F870" s="41"/>
    </row>
    <row r="871" spans="1:6" ht="19.2" customHeight="1" x14ac:dyDescent="0.25">
      <c r="A871" s="50">
        <v>105</v>
      </c>
      <c r="B871" s="113" t="s">
        <v>746</v>
      </c>
      <c r="C871" s="52"/>
      <c r="D871" s="52"/>
      <c r="E871" s="60"/>
      <c r="F871" s="68"/>
    </row>
    <row r="872" spans="1:6" ht="27" customHeight="1" x14ac:dyDescent="0.25">
      <c r="A872" s="23">
        <f t="shared" ref="A872:A877" si="47">A871+0.1</f>
        <v>105.1</v>
      </c>
      <c r="B872" s="111" t="s">
        <v>350</v>
      </c>
      <c r="C872" s="23" t="s">
        <v>86</v>
      </c>
      <c r="D872" s="23">
        <v>1</v>
      </c>
      <c r="E872" s="25"/>
      <c r="F872" s="41"/>
    </row>
    <row r="873" spans="1:6" ht="48.6" customHeight="1" x14ac:dyDescent="0.25">
      <c r="A873" s="23">
        <f t="shared" si="47"/>
        <v>105.19999999999999</v>
      </c>
      <c r="B873" s="111" t="s">
        <v>653</v>
      </c>
      <c r="C873" s="23" t="s">
        <v>86</v>
      </c>
      <c r="D873" s="23">
        <v>1</v>
      </c>
      <c r="E873" s="25"/>
      <c r="F873" s="41"/>
    </row>
    <row r="874" spans="1:6" ht="43.2" customHeight="1" x14ac:dyDescent="0.25">
      <c r="A874" s="23">
        <f t="shared" si="47"/>
        <v>105.29999999999998</v>
      </c>
      <c r="B874" s="111" t="s">
        <v>147</v>
      </c>
      <c r="C874" s="23" t="s">
        <v>86</v>
      </c>
      <c r="D874" s="23">
        <v>1</v>
      </c>
      <c r="E874" s="25"/>
      <c r="F874" s="41"/>
    </row>
    <row r="875" spans="1:6" ht="31.95" customHeight="1" x14ac:dyDescent="0.25">
      <c r="A875" s="23">
        <f t="shared" si="47"/>
        <v>105.39999999999998</v>
      </c>
      <c r="B875" s="111" t="s">
        <v>148</v>
      </c>
      <c r="C875" s="23" t="s">
        <v>86</v>
      </c>
      <c r="D875" s="23">
        <v>1</v>
      </c>
      <c r="E875" s="25"/>
      <c r="F875" s="41"/>
    </row>
    <row r="876" spans="1:6" ht="33" customHeight="1" x14ac:dyDescent="0.25">
      <c r="A876" s="23">
        <f t="shared" si="47"/>
        <v>105.49999999999997</v>
      </c>
      <c r="B876" s="111" t="s">
        <v>149</v>
      </c>
      <c r="C876" s="23" t="s">
        <v>86</v>
      </c>
      <c r="D876" s="23">
        <v>1</v>
      </c>
      <c r="E876" s="25"/>
      <c r="F876" s="41"/>
    </row>
    <row r="877" spans="1:6" ht="25.2" customHeight="1" x14ac:dyDescent="0.25">
      <c r="A877" s="23">
        <f t="shared" si="47"/>
        <v>105.59999999999997</v>
      </c>
      <c r="B877" s="111" t="s">
        <v>150</v>
      </c>
      <c r="C877" s="23" t="s">
        <v>86</v>
      </c>
      <c r="D877" s="23">
        <v>1</v>
      </c>
      <c r="E877" s="25"/>
      <c r="F877" s="41"/>
    </row>
    <row r="878" spans="1:6" ht="31.95" customHeight="1" x14ac:dyDescent="0.25">
      <c r="A878" s="12"/>
      <c r="B878" s="24" t="s">
        <v>798</v>
      </c>
      <c r="C878" s="23"/>
      <c r="D878" s="23"/>
      <c r="E878" s="25"/>
      <c r="F878" s="17"/>
    </row>
    <row r="879" spans="1:6" x14ac:dyDescent="0.25">
      <c r="A879" s="23"/>
      <c r="B879" s="39"/>
      <c r="C879" s="23"/>
      <c r="D879" s="23"/>
      <c r="E879" s="25"/>
      <c r="F879" s="41"/>
    </row>
    <row r="880" spans="1:6" ht="26.4" x14ac:dyDescent="0.25">
      <c r="A880" s="66" t="s">
        <v>2</v>
      </c>
      <c r="B880" s="66" t="s">
        <v>11</v>
      </c>
      <c r="C880" s="66" t="s">
        <v>0</v>
      </c>
      <c r="D880" s="66" t="s">
        <v>51</v>
      </c>
      <c r="E880" s="67" t="s">
        <v>24</v>
      </c>
      <c r="F880" s="67" t="s">
        <v>58</v>
      </c>
    </row>
    <row r="881" spans="1:6" ht="30.6" customHeight="1" x14ac:dyDescent="0.25">
      <c r="A881" s="23"/>
      <c r="B881" s="24" t="s">
        <v>41</v>
      </c>
      <c r="C881" s="23"/>
      <c r="D881" s="23"/>
      <c r="E881" s="25"/>
      <c r="F881" s="26"/>
    </row>
    <row r="882" spans="1:6" ht="28.95" customHeight="1" x14ac:dyDescent="0.25">
      <c r="A882" s="50">
        <v>106</v>
      </c>
      <c r="B882" s="113" t="s">
        <v>747</v>
      </c>
      <c r="C882" s="52"/>
      <c r="D882" s="52"/>
      <c r="E882" s="53"/>
      <c r="F882" s="54"/>
    </row>
    <row r="883" spans="1:6" ht="25.95" customHeight="1" x14ac:dyDescent="0.25">
      <c r="A883" s="23">
        <f t="shared" ref="A883:A888" si="48">A882+0.1</f>
        <v>106.1</v>
      </c>
      <c r="B883" s="111" t="s">
        <v>350</v>
      </c>
      <c r="C883" s="23" t="s">
        <v>86</v>
      </c>
      <c r="D883" s="23">
        <v>1</v>
      </c>
      <c r="E883" s="35"/>
      <c r="F883" s="26"/>
    </row>
    <row r="884" spans="1:6" ht="51" customHeight="1" x14ac:dyDescent="0.25">
      <c r="A884" s="23">
        <f t="shared" si="48"/>
        <v>106.19999999999999</v>
      </c>
      <c r="B884" s="111" t="s">
        <v>653</v>
      </c>
      <c r="C884" s="23" t="s">
        <v>86</v>
      </c>
      <c r="D884" s="23">
        <v>1</v>
      </c>
      <c r="E884" s="35"/>
      <c r="F884" s="26"/>
    </row>
    <row r="885" spans="1:6" ht="46.2" customHeight="1" x14ac:dyDescent="0.25">
      <c r="A885" s="23">
        <f t="shared" si="48"/>
        <v>106.29999999999998</v>
      </c>
      <c r="B885" s="111" t="s">
        <v>147</v>
      </c>
      <c r="C885" s="23" t="s">
        <v>86</v>
      </c>
      <c r="D885" s="23">
        <v>1</v>
      </c>
      <c r="E885" s="25"/>
      <c r="F885" s="41"/>
    </row>
    <row r="886" spans="1:6" ht="35.4" customHeight="1" x14ac:dyDescent="0.25">
      <c r="A886" s="23">
        <f t="shared" si="48"/>
        <v>106.39999999999998</v>
      </c>
      <c r="B886" s="111" t="s">
        <v>148</v>
      </c>
      <c r="C886" s="23" t="s">
        <v>86</v>
      </c>
      <c r="D886" s="23">
        <v>1</v>
      </c>
      <c r="E886" s="25"/>
      <c r="F886" s="41"/>
    </row>
    <row r="887" spans="1:6" ht="32.4" customHeight="1" x14ac:dyDescent="0.25">
      <c r="A887" s="23">
        <f t="shared" si="48"/>
        <v>106.49999999999997</v>
      </c>
      <c r="B887" s="111" t="s">
        <v>149</v>
      </c>
      <c r="C887" s="23" t="s">
        <v>86</v>
      </c>
      <c r="D887" s="23">
        <v>1</v>
      </c>
      <c r="E887" s="25"/>
      <c r="F887" s="41"/>
    </row>
    <row r="888" spans="1:6" ht="19.2" customHeight="1" x14ac:dyDescent="0.25">
      <c r="A888" s="23">
        <f t="shared" si="48"/>
        <v>106.59999999999997</v>
      </c>
      <c r="B888" s="111" t="s">
        <v>150</v>
      </c>
      <c r="C888" s="23" t="s">
        <v>86</v>
      </c>
      <c r="D888" s="23">
        <v>1</v>
      </c>
      <c r="E888" s="25"/>
      <c r="F888" s="41"/>
    </row>
    <row r="889" spans="1:6" ht="20.399999999999999" customHeight="1" x14ac:dyDescent="0.25">
      <c r="A889" s="50">
        <v>107</v>
      </c>
      <c r="B889" s="113" t="s">
        <v>748</v>
      </c>
      <c r="C889" s="52"/>
      <c r="D889" s="52"/>
      <c r="E889" s="53"/>
      <c r="F889" s="54"/>
    </row>
    <row r="890" spans="1:6" ht="19.2" customHeight="1" x14ac:dyDescent="0.25">
      <c r="A890" s="23">
        <f t="shared" ref="A890:A895" si="49">A889+0.1</f>
        <v>107.1</v>
      </c>
      <c r="B890" s="111" t="s">
        <v>350</v>
      </c>
      <c r="C890" s="23" t="s">
        <v>86</v>
      </c>
      <c r="D890" s="23">
        <v>1</v>
      </c>
      <c r="E890" s="25"/>
      <c r="F890" s="41"/>
    </row>
    <row r="891" spans="1:6" ht="43.95" customHeight="1" x14ac:dyDescent="0.25">
      <c r="A891" s="23">
        <f t="shared" si="49"/>
        <v>107.19999999999999</v>
      </c>
      <c r="B891" s="111" t="s">
        <v>653</v>
      </c>
      <c r="C891" s="23" t="s">
        <v>86</v>
      </c>
      <c r="D891" s="23">
        <v>1</v>
      </c>
      <c r="E891" s="25"/>
      <c r="F891" s="41"/>
    </row>
    <row r="892" spans="1:6" ht="43.95" customHeight="1" x14ac:dyDescent="0.25">
      <c r="A892" s="23">
        <f t="shared" si="49"/>
        <v>107.29999999999998</v>
      </c>
      <c r="B892" s="111" t="s">
        <v>147</v>
      </c>
      <c r="C892" s="23" t="s">
        <v>86</v>
      </c>
      <c r="D892" s="23">
        <v>1</v>
      </c>
      <c r="E892" s="25"/>
      <c r="F892" s="41"/>
    </row>
    <row r="893" spans="1:6" ht="32.4" customHeight="1" x14ac:dyDescent="0.25">
      <c r="A893" s="23">
        <f t="shared" si="49"/>
        <v>107.39999999999998</v>
      </c>
      <c r="B893" s="111" t="s">
        <v>148</v>
      </c>
      <c r="C893" s="23" t="s">
        <v>86</v>
      </c>
      <c r="D893" s="23">
        <v>1</v>
      </c>
      <c r="E893" s="25"/>
      <c r="F893" s="41"/>
    </row>
    <row r="894" spans="1:6" ht="34.200000000000003" customHeight="1" x14ac:dyDescent="0.25">
      <c r="A894" s="23">
        <f t="shared" si="49"/>
        <v>107.49999999999997</v>
      </c>
      <c r="B894" s="111" t="s">
        <v>149</v>
      </c>
      <c r="C894" s="23" t="s">
        <v>86</v>
      </c>
      <c r="D894" s="23">
        <v>1</v>
      </c>
      <c r="E894" s="25"/>
      <c r="F894" s="41"/>
    </row>
    <row r="895" spans="1:6" ht="27" customHeight="1" x14ac:dyDescent="0.25">
      <c r="A895" s="23">
        <f t="shared" si="49"/>
        <v>107.59999999999997</v>
      </c>
      <c r="B895" s="111" t="s">
        <v>150</v>
      </c>
      <c r="C895" s="23" t="s">
        <v>86</v>
      </c>
      <c r="D895" s="23">
        <v>1</v>
      </c>
      <c r="E895" s="25"/>
      <c r="F895" s="41"/>
    </row>
    <row r="896" spans="1:6" ht="23.4" customHeight="1" x14ac:dyDescent="0.25">
      <c r="A896" s="50">
        <v>108</v>
      </c>
      <c r="B896" s="113" t="s">
        <v>749</v>
      </c>
      <c r="C896" s="52"/>
      <c r="D896" s="52"/>
      <c r="E896" s="60"/>
      <c r="F896" s="68"/>
    </row>
    <row r="897" spans="1:6" ht="30" customHeight="1" x14ac:dyDescent="0.25">
      <c r="A897" s="23">
        <f t="shared" ref="A897:A902" si="50">A896+0.1</f>
        <v>108.1</v>
      </c>
      <c r="B897" s="111" t="s">
        <v>350</v>
      </c>
      <c r="C897" s="23" t="s">
        <v>86</v>
      </c>
      <c r="D897" s="23">
        <v>1</v>
      </c>
      <c r="E897" s="25"/>
      <c r="F897" s="41"/>
    </row>
    <row r="898" spans="1:6" ht="48" customHeight="1" x14ac:dyDescent="0.25">
      <c r="A898" s="23">
        <f t="shared" si="50"/>
        <v>108.19999999999999</v>
      </c>
      <c r="B898" s="111" t="s">
        <v>653</v>
      </c>
      <c r="C898" s="23" t="s">
        <v>86</v>
      </c>
      <c r="D898" s="23">
        <v>1</v>
      </c>
      <c r="E898" s="25"/>
      <c r="F898" s="41"/>
    </row>
    <row r="899" spans="1:6" ht="47.4" customHeight="1" x14ac:dyDescent="0.25">
      <c r="A899" s="23">
        <f t="shared" si="50"/>
        <v>108.29999999999998</v>
      </c>
      <c r="B899" s="111" t="s">
        <v>147</v>
      </c>
      <c r="C899" s="23" t="s">
        <v>86</v>
      </c>
      <c r="D899" s="23">
        <v>1</v>
      </c>
      <c r="E899" s="25"/>
      <c r="F899" s="41"/>
    </row>
    <row r="900" spans="1:6" ht="39" customHeight="1" x14ac:dyDescent="0.25">
      <c r="A900" s="23">
        <f t="shared" si="50"/>
        <v>108.39999999999998</v>
      </c>
      <c r="B900" s="111" t="s">
        <v>148</v>
      </c>
      <c r="C900" s="23" t="s">
        <v>86</v>
      </c>
      <c r="D900" s="23">
        <v>1</v>
      </c>
      <c r="E900" s="25"/>
      <c r="F900" s="41"/>
    </row>
    <row r="901" spans="1:6" ht="36.6" customHeight="1" x14ac:dyDescent="0.25">
      <c r="A901" s="23">
        <f t="shared" si="50"/>
        <v>108.49999999999997</v>
      </c>
      <c r="B901" s="111" t="s">
        <v>149</v>
      </c>
      <c r="C901" s="23" t="s">
        <v>86</v>
      </c>
      <c r="D901" s="23">
        <v>1</v>
      </c>
      <c r="E901" s="25"/>
      <c r="F901" s="41"/>
    </row>
    <row r="902" spans="1:6" ht="24.6" customHeight="1" x14ac:dyDescent="0.25">
      <c r="A902" s="23">
        <f t="shared" si="50"/>
        <v>108.59999999999997</v>
      </c>
      <c r="B902" s="111" t="s">
        <v>150</v>
      </c>
      <c r="C902" s="23" t="s">
        <v>86</v>
      </c>
      <c r="D902" s="23">
        <v>1</v>
      </c>
      <c r="E902" s="25"/>
      <c r="F902" s="41"/>
    </row>
    <row r="903" spans="1:6" ht="27.6" customHeight="1" x14ac:dyDescent="0.25">
      <c r="A903" s="12"/>
      <c r="B903" s="24" t="s">
        <v>1007</v>
      </c>
      <c r="C903" s="23"/>
      <c r="D903" s="23"/>
      <c r="E903" s="25"/>
      <c r="F903" s="17"/>
    </row>
    <row r="904" spans="1:6" x14ac:dyDescent="0.25">
      <c r="A904" s="23"/>
      <c r="B904" s="39"/>
      <c r="C904" s="23"/>
      <c r="D904" s="23"/>
      <c r="E904" s="25"/>
      <c r="F904" s="41"/>
    </row>
    <row r="905" spans="1:6" ht="26.4" x14ac:dyDescent="0.25">
      <c r="A905" s="66" t="s">
        <v>2</v>
      </c>
      <c r="B905" s="66" t="s">
        <v>11</v>
      </c>
      <c r="C905" s="66" t="s">
        <v>0</v>
      </c>
      <c r="D905" s="66" t="s">
        <v>51</v>
      </c>
      <c r="E905" s="67" t="s">
        <v>24</v>
      </c>
      <c r="F905" s="67" t="s">
        <v>58</v>
      </c>
    </row>
    <row r="906" spans="1:6" ht="26.4" customHeight="1" x14ac:dyDescent="0.25">
      <c r="A906" s="23"/>
      <c r="B906" s="24" t="s">
        <v>41</v>
      </c>
      <c r="C906" s="23"/>
      <c r="D906" s="23"/>
      <c r="E906" s="25"/>
      <c r="F906" s="26">
        <f>F903</f>
        <v>0</v>
      </c>
    </row>
    <row r="907" spans="1:6" ht="22.95" customHeight="1" x14ac:dyDescent="0.25">
      <c r="A907" s="50">
        <v>109</v>
      </c>
      <c r="B907" s="113" t="s">
        <v>750</v>
      </c>
      <c r="C907" s="52"/>
      <c r="D907" s="52"/>
      <c r="E907" s="53"/>
      <c r="F907" s="54"/>
    </row>
    <row r="908" spans="1:6" ht="24" customHeight="1" x14ac:dyDescent="0.25">
      <c r="A908" s="23">
        <f t="shared" ref="A908:A913" si="51">A907+0.1</f>
        <v>109.1</v>
      </c>
      <c r="B908" s="111" t="s">
        <v>350</v>
      </c>
      <c r="C908" s="23" t="s">
        <v>86</v>
      </c>
      <c r="D908" s="23">
        <v>1</v>
      </c>
      <c r="E908" s="35"/>
      <c r="F908" s="26"/>
    </row>
    <row r="909" spans="1:6" ht="43.95" customHeight="1" x14ac:dyDescent="0.25">
      <c r="A909" s="23">
        <f t="shared" si="51"/>
        <v>109.19999999999999</v>
      </c>
      <c r="B909" s="111" t="s">
        <v>388</v>
      </c>
      <c r="C909" s="23" t="s">
        <v>86</v>
      </c>
      <c r="D909" s="23">
        <v>1</v>
      </c>
      <c r="E909" s="35"/>
      <c r="F909" s="26"/>
    </row>
    <row r="910" spans="1:6" ht="48" customHeight="1" x14ac:dyDescent="0.25">
      <c r="A910" s="23">
        <f t="shared" si="51"/>
        <v>109.29999999999998</v>
      </c>
      <c r="B910" s="111" t="s">
        <v>147</v>
      </c>
      <c r="C910" s="23" t="s">
        <v>86</v>
      </c>
      <c r="D910" s="23">
        <v>1</v>
      </c>
      <c r="E910" s="25"/>
      <c r="F910" s="41"/>
    </row>
    <row r="911" spans="1:6" ht="37.950000000000003" customHeight="1" x14ac:dyDescent="0.25">
      <c r="A911" s="23">
        <f t="shared" si="51"/>
        <v>109.39999999999998</v>
      </c>
      <c r="B911" s="111" t="s">
        <v>148</v>
      </c>
      <c r="C911" s="23" t="s">
        <v>86</v>
      </c>
      <c r="D911" s="23">
        <v>1</v>
      </c>
      <c r="E911" s="25"/>
      <c r="F911" s="41"/>
    </row>
    <row r="912" spans="1:6" ht="30.6" customHeight="1" x14ac:dyDescent="0.25">
      <c r="A912" s="23">
        <f t="shared" si="51"/>
        <v>109.49999999999997</v>
      </c>
      <c r="B912" s="111" t="s">
        <v>149</v>
      </c>
      <c r="C912" s="23" t="s">
        <v>86</v>
      </c>
      <c r="D912" s="23">
        <v>1</v>
      </c>
      <c r="E912" s="25"/>
      <c r="F912" s="41"/>
    </row>
    <row r="913" spans="1:6" ht="27.6" customHeight="1" x14ac:dyDescent="0.25">
      <c r="A913" s="23">
        <f t="shared" si="51"/>
        <v>109.59999999999997</v>
      </c>
      <c r="B913" s="111" t="s">
        <v>150</v>
      </c>
      <c r="C913" s="23" t="s">
        <v>86</v>
      </c>
      <c r="D913" s="23">
        <v>1</v>
      </c>
      <c r="E913" s="25"/>
      <c r="F913" s="41"/>
    </row>
    <row r="914" spans="1:6" ht="18" customHeight="1" x14ac:dyDescent="0.25">
      <c r="A914" s="50">
        <v>110</v>
      </c>
      <c r="B914" s="113" t="s">
        <v>751</v>
      </c>
      <c r="C914" s="52"/>
      <c r="D914" s="52"/>
      <c r="E914" s="60"/>
      <c r="F914" s="68"/>
    </row>
    <row r="915" spans="1:6" ht="25.2" customHeight="1" x14ac:dyDescent="0.25">
      <c r="A915" s="23">
        <f t="shared" ref="A915:A920" si="52">A914+0.1</f>
        <v>110.1</v>
      </c>
      <c r="B915" s="111" t="s">
        <v>350</v>
      </c>
      <c r="C915" s="23" t="s">
        <v>86</v>
      </c>
      <c r="D915" s="23">
        <v>1</v>
      </c>
      <c r="E915" s="25"/>
      <c r="F915" s="41"/>
    </row>
    <row r="916" spans="1:6" ht="39.6" x14ac:dyDescent="0.25">
      <c r="A916" s="23">
        <f t="shared" si="52"/>
        <v>110.19999999999999</v>
      </c>
      <c r="B916" s="111" t="s">
        <v>388</v>
      </c>
      <c r="C916" s="23" t="s">
        <v>86</v>
      </c>
      <c r="D916" s="23">
        <v>1</v>
      </c>
      <c r="E916" s="25"/>
      <c r="F916" s="41"/>
    </row>
    <row r="917" spans="1:6" ht="48" customHeight="1" x14ac:dyDescent="0.25">
      <c r="A917" s="23">
        <f t="shared" si="52"/>
        <v>110.29999999999998</v>
      </c>
      <c r="B917" s="111" t="s">
        <v>147</v>
      </c>
      <c r="C917" s="23" t="s">
        <v>86</v>
      </c>
      <c r="D917" s="23">
        <v>1</v>
      </c>
      <c r="E917" s="25"/>
      <c r="F917" s="41"/>
    </row>
    <row r="918" spans="1:6" ht="36" customHeight="1" x14ac:dyDescent="0.25">
      <c r="A918" s="23">
        <f t="shared" si="52"/>
        <v>110.39999999999998</v>
      </c>
      <c r="B918" s="111" t="s">
        <v>148</v>
      </c>
      <c r="C918" s="23" t="s">
        <v>86</v>
      </c>
      <c r="D918" s="23">
        <v>1</v>
      </c>
      <c r="E918" s="25"/>
      <c r="F918" s="41"/>
    </row>
    <row r="919" spans="1:6" ht="30.6" customHeight="1" x14ac:dyDescent="0.25">
      <c r="A919" s="23">
        <f t="shared" si="52"/>
        <v>110.49999999999997</v>
      </c>
      <c r="B919" s="111" t="s">
        <v>149</v>
      </c>
      <c r="C919" s="23" t="s">
        <v>86</v>
      </c>
      <c r="D919" s="23">
        <v>1</v>
      </c>
      <c r="E919" s="25"/>
      <c r="F919" s="41"/>
    </row>
    <row r="920" spans="1:6" ht="31.95" customHeight="1" x14ac:dyDescent="0.25">
      <c r="A920" s="23">
        <f t="shared" si="52"/>
        <v>110.59999999999997</v>
      </c>
      <c r="B920" s="111" t="s">
        <v>150</v>
      </c>
      <c r="C920" s="23" t="s">
        <v>86</v>
      </c>
      <c r="D920" s="23">
        <v>1</v>
      </c>
      <c r="E920" s="25"/>
      <c r="F920" s="41"/>
    </row>
    <row r="921" spans="1:6" ht="30.6" customHeight="1" x14ac:dyDescent="0.25">
      <c r="A921" s="50">
        <v>111</v>
      </c>
      <c r="B921" s="113" t="s">
        <v>752</v>
      </c>
      <c r="C921" s="52"/>
      <c r="D921" s="52"/>
      <c r="E921" s="60"/>
      <c r="F921" s="68"/>
    </row>
    <row r="922" spans="1:6" ht="22.95" customHeight="1" x14ac:dyDescent="0.25">
      <c r="A922" s="23">
        <f t="shared" ref="A922:A927" si="53">A921+0.1</f>
        <v>111.1</v>
      </c>
      <c r="B922" s="111" t="s">
        <v>350</v>
      </c>
      <c r="C922" s="23" t="s">
        <v>86</v>
      </c>
      <c r="D922" s="23">
        <v>1</v>
      </c>
      <c r="E922" s="25"/>
      <c r="F922" s="41"/>
    </row>
    <row r="923" spans="1:6" ht="50.4" customHeight="1" x14ac:dyDescent="0.25">
      <c r="A923" s="23">
        <f t="shared" si="53"/>
        <v>111.19999999999999</v>
      </c>
      <c r="B923" s="111" t="s">
        <v>653</v>
      </c>
      <c r="C923" s="23" t="s">
        <v>86</v>
      </c>
      <c r="D923" s="23">
        <v>1</v>
      </c>
      <c r="E923" s="25"/>
      <c r="F923" s="41"/>
    </row>
    <row r="924" spans="1:6" ht="48.6" customHeight="1" x14ac:dyDescent="0.25">
      <c r="A924" s="23">
        <f t="shared" si="53"/>
        <v>111.29999999999998</v>
      </c>
      <c r="B924" s="111" t="s">
        <v>147</v>
      </c>
      <c r="C924" s="23" t="s">
        <v>86</v>
      </c>
      <c r="D924" s="23">
        <v>1</v>
      </c>
      <c r="E924" s="25"/>
      <c r="F924" s="41"/>
    </row>
    <row r="925" spans="1:6" ht="35.4" customHeight="1" x14ac:dyDescent="0.25">
      <c r="A925" s="23">
        <f t="shared" si="53"/>
        <v>111.39999999999998</v>
      </c>
      <c r="B925" s="111" t="s">
        <v>148</v>
      </c>
      <c r="C925" s="23" t="s">
        <v>86</v>
      </c>
      <c r="D925" s="23">
        <v>1</v>
      </c>
      <c r="E925" s="25"/>
      <c r="F925" s="41"/>
    </row>
    <row r="926" spans="1:6" ht="36.6" customHeight="1" x14ac:dyDescent="0.25">
      <c r="A926" s="23">
        <f t="shared" si="53"/>
        <v>111.49999999999997</v>
      </c>
      <c r="B926" s="111" t="s">
        <v>149</v>
      </c>
      <c r="C926" s="23" t="s">
        <v>86</v>
      </c>
      <c r="D926" s="23">
        <v>1</v>
      </c>
      <c r="E926" s="25"/>
      <c r="F926" s="41"/>
    </row>
    <row r="927" spans="1:6" ht="22.95" customHeight="1" x14ac:dyDescent="0.25">
      <c r="A927" s="23">
        <f t="shared" si="53"/>
        <v>111.59999999999997</v>
      </c>
      <c r="B927" s="111" t="s">
        <v>150</v>
      </c>
      <c r="C927" s="23" t="s">
        <v>86</v>
      </c>
      <c r="D927" s="23">
        <v>1</v>
      </c>
      <c r="E927" s="25"/>
      <c r="F927" s="41"/>
    </row>
    <row r="928" spans="1:6" ht="26.4" customHeight="1" x14ac:dyDescent="0.25">
      <c r="A928" s="12"/>
      <c r="B928" s="24" t="s">
        <v>798</v>
      </c>
      <c r="C928" s="23"/>
      <c r="D928" s="23"/>
      <c r="E928" s="25"/>
      <c r="F928" s="17"/>
    </row>
    <row r="929" spans="1:6" x14ac:dyDescent="0.25">
      <c r="A929" s="23"/>
      <c r="B929" s="39"/>
      <c r="C929" s="23"/>
      <c r="D929" s="23"/>
      <c r="E929" s="25"/>
      <c r="F929" s="41"/>
    </row>
    <row r="930" spans="1:6" ht="26.4" x14ac:dyDescent="0.25">
      <c r="A930" s="66" t="s">
        <v>2</v>
      </c>
      <c r="B930" s="66" t="s">
        <v>11</v>
      </c>
      <c r="C930" s="66" t="s">
        <v>0</v>
      </c>
      <c r="D930" s="66" t="s">
        <v>51</v>
      </c>
      <c r="E930" s="67" t="s">
        <v>24</v>
      </c>
      <c r="F930" s="67" t="s">
        <v>58</v>
      </c>
    </row>
    <row r="931" spans="1:6" ht="24.6" customHeight="1" x14ac:dyDescent="0.25">
      <c r="A931" s="23"/>
      <c r="B931" s="24" t="s">
        <v>41</v>
      </c>
      <c r="C931" s="23"/>
      <c r="D931" s="23"/>
      <c r="E931" s="25"/>
      <c r="F931" s="26"/>
    </row>
    <row r="932" spans="1:6" x14ac:dyDescent="0.25">
      <c r="A932" s="50">
        <v>112</v>
      </c>
      <c r="B932" s="113" t="s">
        <v>753</v>
      </c>
      <c r="C932" s="52"/>
      <c r="D932" s="52"/>
      <c r="E932" s="53"/>
      <c r="F932" s="54"/>
    </row>
    <row r="933" spans="1:6" ht="28.2" customHeight="1" x14ac:dyDescent="0.25">
      <c r="A933" s="23">
        <f t="shared" ref="A933:A938" si="54">A932+0.1</f>
        <v>112.1</v>
      </c>
      <c r="B933" s="111" t="s">
        <v>350</v>
      </c>
      <c r="C933" s="23" t="s">
        <v>86</v>
      </c>
      <c r="D933" s="23">
        <v>1</v>
      </c>
      <c r="E933" s="35"/>
      <c r="F933" s="26"/>
    </row>
    <row r="934" spans="1:6" ht="43.2" customHeight="1" x14ac:dyDescent="0.25">
      <c r="A934" s="23">
        <f t="shared" si="54"/>
        <v>112.19999999999999</v>
      </c>
      <c r="B934" s="111" t="s">
        <v>388</v>
      </c>
      <c r="C934" s="23" t="s">
        <v>86</v>
      </c>
      <c r="D934" s="23">
        <v>1</v>
      </c>
      <c r="E934" s="35"/>
      <c r="F934" s="26"/>
    </row>
    <row r="935" spans="1:6" ht="42" customHeight="1" x14ac:dyDescent="0.25">
      <c r="A935" s="23">
        <f t="shared" si="54"/>
        <v>112.29999999999998</v>
      </c>
      <c r="B935" s="111" t="s">
        <v>147</v>
      </c>
      <c r="C935" s="23" t="s">
        <v>86</v>
      </c>
      <c r="D935" s="23">
        <v>1</v>
      </c>
      <c r="E935" s="25"/>
      <c r="F935" s="41"/>
    </row>
    <row r="936" spans="1:6" ht="33.6" customHeight="1" x14ac:dyDescent="0.25">
      <c r="A936" s="23">
        <f t="shared" si="54"/>
        <v>112.39999999999998</v>
      </c>
      <c r="B936" s="111" t="s">
        <v>148</v>
      </c>
      <c r="C936" s="23" t="s">
        <v>86</v>
      </c>
      <c r="D936" s="23">
        <v>1</v>
      </c>
      <c r="E936" s="25"/>
      <c r="F936" s="41"/>
    </row>
    <row r="937" spans="1:6" ht="33" customHeight="1" x14ac:dyDescent="0.25">
      <c r="A937" s="23">
        <f t="shared" si="54"/>
        <v>112.49999999999997</v>
      </c>
      <c r="B937" s="111" t="s">
        <v>149</v>
      </c>
      <c r="C937" s="23" t="s">
        <v>86</v>
      </c>
      <c r="D937" s="23">
        <v>1</v>
      </c>
      <c r="E937" s="25"/>
      <c r="F937" s="41"/>
    </row>
    <row r="938" spans="1:6" ht="26.4" customHeight="1" x14ac:dyDescent="0.25">
      <c r="A938" s="23">
        <f t="shared" si="54"/>
        <v>112.59999999999997</v>
      </c>
      <c r="B938" s="111" t="s">
        <v>150</v>
      </c>
      <c r="C938" s="23" t="s">
        <v>86</v>
      </c>
      <c r="D938" s="23">
        <v>1</v>
      </c>
      <c r="E938" s="25"/>
      <c r="F938" s="41"/>
    </row>
    <row r="939" spans="1:6" ht="35.4" customHeight="1" x14ac:dyDescent="0.25">
      <c r="A939" s="50">
        <v>113</v>
      </c>
      <c r="B939" s="113" t="s">
        <v>754</v>
      </c>
      <c r="C939" s="52"/>
      <c r="D939" s="52"/>
      <c r="E939" s="60"/>
      <c r="F939" s="68"/>
    </row>
    <row r="940" spans="1:6" ht="28.95" customHeight="1" x14ac:dyDescent="0.25">
      <c r="A940" s="23">
        <f t="shared" ref="A940:A945" si="55">A939+0.1</f>
        <v>113.1</v>
      </c>
      <c r="B940" s="111" t="s">
        <v>350</v>
      </c>
      <c r="C940" s="23" t="s">
        <v>86</v>
      </c>
      <c r="D940" s="23">
        <v>1</v>
      </c>
      <c r="E940" s="25"/>
      <c r="F940" s="41"/>
    </row>
    <row r="941" spans="1:6" ht="49.95" customHeight="1" x14ac:dyDescent="0.25">
      <c r="A941" s="23">
        <f t="shared" si="55"/>
        <v>113.19999999999999</v>
      </c>
      <c r="B941" s="111" t="s">
        <v>437</v>
      </c>
      <c r="C941" s="23" t="s">
        <v>86</v>
      </c>
      <c r="D941" s="23">
        <v>1</v>
      </c>
      <c r="E941" s="25"/>
      <c r="F941" s="41"/>
    </row>
    <row r="942" spans="1:6" ht="44.4" customHeight="1" x14ac:dyDescent="0.25">
      <c r="A942" s="23">
        <f t="shared" si="55"/>
        <v>113.29999999999998</v>
      </c>
      <c r="B942" s="111" t="s">
        <v>147</v>
      </c>
      <c r="C942" s="23" t="s">
        <v>86</v>
      </c>
      <c r="D942" s="23">
        <v>1</v>
      </c>
      <c r="E942" s="25"/>
      <c r="F942" s="41"/>
    </row>
    <row r="943" spans="1:6" ht="35.4" customHeight="1" x14ac:dyDescent="0.25">
      <c r="A943" s="23">
        <f t="shared" si="55"/>
        <v>113.39999999999998</v>
      </c>
      <c r="B943" s="111" t="s">
        <v>148</v>
      </c>
      <c r="C943" s="23" t="s">
        <v>86</v>
      </c>
      <c r="D943" s="23">
        <v>1</v>
      </c>
      <c r="E943" s="25"/>
      <c r="F943" s="41"/>
    </row>
    <row r="944" spans="1:6" ht="36" customHeight="1" x14ac:dyDescent="0.25">
      <c r="A944" s="23">
        <f t="shared" si="55"/>
        <v>113.49999999999997</v>
      </c>
      <c r="B944" s="111" t="s">
        <v>149</v>
      </c>
      <c r="C944" s="23" t="s">
        <v>86</v>
      </c>
      <c r="D944" s="23">
        <v>1</v>
      </c>
      <c r="E944" s="25"/>
      <c r="F944" s="41"/>
    </row>
    <row r="945" spans="1:6" ht="30" customHeight="1" x14ac:dyDescent="0.25">
      <c r="A945" s="23">
        <f t="shared" si="55"/>
        <v>113.59999999999997</v>
      </c>
      <c r="B945" s="111" t="s">
        <v>150</v>
      </c>
      <c r="C945" s="23" t="s">
        <v>86</v>
      </c>
      <c r="D945" s="23">
        <v>1</v>
      </c>
      <c r="E945" s="25"/>
      <c r="F945" s="41"/>
    </row>
    <row r="946" spans="1:6" ht="19.2" customHeight="1" x14ac:dyDescent="0.25">
      <c r="A946" s="50">
        <v>114</v>
      </c>
      <c r="B946" s="113" t="s">
        <v>755</v>
      </c>
      <c r="C946" s="52"/>
      <c r="D946" s="52"/>
      <c r="E946" s="60"/>
      <c r="F946" s="68"/>
    </row>
    <row r="947" spans="1:6" ht="30" customHeight="1" x14ac:dyDescent="0.25">
      <c r="A947" s="23">
        <f t="shared" ref="A947:A952" si="56">A946+0.1</f>
        <v>114.1</v>
      </c>
      <c r="B947" s="111" t="s">
        <v>350</v>
      </c>
      <c r="C947" s="23" t="s">
        <v>86</v>
      </c>
      <c r="D947" s="23">
        <v>1</v>
      </c>
      <c r="E947" s="25"/>
      <c r="F947" s="41"/>
    </row>
    <row r="948" spans="1:6" ht="44.4" customHeight="1" x14ac:dyDescent="0.25">
      <c r="A948" s="23">
        <f t="shared" si="56"/>
        <v>114.19999999999999</v>
      </c>
      <c r="B948" s="111" t="s">
        <v>388</v>
      </c>
      <c r="C948" s="23" t="s">
        <v>86</v>
      </c>
      <c r="D948" s="23">
        <v>1</v>
      </c>
      <c r="E948" s="25"/>
      <c r="F948" s="41"/>
    </row>
    <row r="949" spans="1:6" ht="50.4" customHeight="1" x14ac:dyDescent="0.25">
      <c r="A949" s="23">
        <f t="shared" si="56"/>
        <v>114.29999999999998</v>
      </c>
      <c r="B949" s="111" t="s">
        <v>147</v>
      </c>
      <c r="C949" s="23" t="s">
        <v>86</v>
      </c>
      <c r="D949" s="23">
        <v>1</v>
      </c>
      <c r="E949" s="25"/>
      <c r="F949" s="41"/>
    </row>
    <row r="950" spans="1:6" ht="39.6" customHeight="1" x14ac:dyDescent="0.25">
      <c r="A950" s="23">
        <f t="shared" si="56"/>
        <v>114.39999999999998</v>
      </c>
      <c r="B950" s="111" t="s">
        <v>148</v>
      </c>
      <c r="C950" s="23" t="s">
        <v>86</v>
      </c>
      <c r="D950" s="23">
        <v>1</v>
      </c>
      <c r="E950" s="25"/>
      <c r="F950" s="41"/>
    </row>
    <row r="951" spans="1:6" ht="31.95" customHeight="1" x14ac:dyDescent="0.25">
      <c r="A951" s="23">
        <f t="shared" si="56"/>
        <v>114.49999999999997</v>
      </c>
      <c r="B951" s="111" t="s">
        <v>149</v>
      </c>
      <c r="C951" s="23" t="s">
        <v>86</v>
      </c>
      <c r="D951" s="23">
        <v>1</v>
      </c>
      <c r="E951" s="25"/>
      <c r="F951" s="41"/>
    </row>
    <row r="952" spans="1:6" ht="29.4" customHeight="1" x14ac:dyDescent="0.25">
      <c r="A952" s="23">
        <f t="shared" si="56"/>
        <v>114.59999999999997</v>
      </c>
      <c r="B952" s="111" t="s">
        <v>150</v>
      </c>
      <c r="C952" s="23" t="s">
        <v>86</v>
      </c>
      <c r="D952" s="23">
        <v>1</v>
      </c>
      <c r="E952" s="25"/>
      <c r="F952" s="41"/>
    </row>
    <row r="953" spans="1:6" ht="25.95" customHeight="1" x14ac:dyDescent="0.25">
      <c r="A953" s="12"/>
      <c r="B953" s="24" t="s">
        <v>798</v>
      </c>
      <c r="C953" s="23"/>
      <c r="D953" s="23"/>
      <c r="E953" s="25"/>
      <c r="F953" s="17"/>
    </row>
    <row r="954" spans="1:6" x14ac:dyDescent="0.25">
      <c r="A954" s="23"/>
      <c r="B954" s="39"/>
      <c r="C954" s="23"/>
      <c r="D954" s="23"/>
      <c r="E954" s="25"/>
      <c r="F954" s="41"/>
    </row>
    <row r="955" spans="1:6" ht="26.4" x14ac:dyDescent="0.25">
      <c r="A955" s="66" t="s">
        <v>2</v>
      </c>
      <c r="B955" s="66" t="s">
        <v>11</v>
      </c>
      <c r="C955" s="66" t="s">
        <v>0</v>
      </c>
      <c r="D955" s="66" t="s">
        <v>51</v>
      </c>
      <c r="E955" s="67" t="s">
        <v>24</v>
      </c>
      <c r="F955" s="67" t="s">
        <v>58</v>
      </c>
    </row>
    <row r="956" spans="1:6" ht="25.2" customHeight="1" x14ac:dyDescent="0.25">
      <c r="A956" s="23"/>
      <c r="B956" s="24" t="s">
        <v>41</v>
      </c>
      <c r="C956" s="23"/>
      <c r="D956" s="23"/>
      <c r="E956" s="25"/>
      <c r="F956" s="26"/>
    </row>
    <row r="957" spans="1:6" ht="23.4" customHeight="1" x14ac:dyDescent="0.25">
      <c r="A957" s="50">
        <v>115</v>
      </c>
      <c r="B957" s="113" t="s">
        <v>756</v>
      </c>
      <c r="C957" s="52"/>
      <c r="D957" s="52"/>
      <c r="E957" s="53"/>
      <c r="F957" s="54"/>
    </row>
    <row r="958" spans="1:6" ht="31.95" customHeight="1" x14ac:dyDescent="0.25">
      <c r="A958" s="23">
        <f t="shared" ref="A958:A963" si="57">A957+0.1</f>
        <v>115.1</v>
      </c>
      <c r="B958" s="111" t="s">
        <v>350</v>
      </c>
      <c r="C958" s="23" t="s">
        <v>86</v>
      </c>
      <c r="D958" s="23">
        <v>1</v>
      </c>
      <c r="E958" s="35"/>
      <c r="F958" s="26"/>
    </row>
    <row r="959" spans="1:6" ht="44.4" customHeight="1" x14ac:dyDescent="0.25">
      <c r="A959" s="23">
        <f t="shared" si="57"/>
        <v>115.19999999999999</v>
      </c>
      <c r="B959" s="111" t="s">
        <v>437</v>
      </c>
      <c r="C959" s="23" t="s">
        <v>86</v>
      </c>
      <c r="D959" s="23">
        <v>1</v>
      </c>
      <c r="E959" s="35"/>
      <c r="F959" s="26"/>
    </row>
    <row r="960" spans="1:6" ht="49.2" customHeight="1" x14ac:dyDescent="0.25">
      <c r="A960" s="23">
        <f t="shared" si="57"/>
        <v>115.29999999999998</v>
      </c>
      <c r="B960" s="111" t="s">
        <v>147</v>
      </c>
      <c r="C960" s="23" t="s">
        <v>86</v>
      </c>
      <c r="D960" s="23">
        <v>1</v>
      </c>
      <c r="E960" s="25"/>
      <c r="F960" s="41"/>
    </row>
    <row r="961" spans="1:6" ht="42" customHeight="1" x14ac:dyDescent="0.25">
      <c r="A961" s="23">
        <f t="shared" si="57"/>
        <v>115.39999999999998</v>
      </c>
      <c r="B961" s="111" t="s">
        <v>148</v>
      </c>
      <c r="C961" s="23" t="s">
        <v>86</v>
      </c>
      <c r="D961" s="23">
        <v>1</v>
      </c>
      <c r="E961" s="25"/>
      <c r="F961" s="41"/>
    </row>
    <row r="962" spans="1:6" ht="35.4" customHeight="1" x14ac:dyDescent="0.25">
      <c r="A962" s="23">
        <f t="shared" si="57"/>
        <v>115.49999999999997</v>
      </c>
      <c r="B962" s="111" t="s">
        <v>149</v>
      </c>
      <c r="C962" s="23" t="s">
        <v>86</v>
      </c>
      <c r="D962" s="23">
        <v>1</v>
      </c>
      <c r="E962" s="25"/>
      <c r="F962" s="41"/>
    </row>
    <row r="963" spans="1:6" ht="22.95" customHeight="1" x14ac:dyDescent="0.25">
      <c r="A963" s="23">
        <f t="shared" si="57"/>
        <v>115.59999999999997</v>
      </c>
      <c r="B963" s="111" t="s">
        <v>150</v>
      </c>
      <c r="C963" s="23" t="s">
        <v>86</v>
      </c>
      <c r="D963" s="23">
        <v>1</v>
      </c>
      <c r="E963" s="25"/>
      <c r="F963" s="41"/>
    </row>
    <row r="964" spans="1:6" ht="22.2" customHeight="1" x14ac:dyDescent="0.25">
      <c r="A964" s="50">
        <v>116</v>
      </c>
      <c r="B964" s="113" t="s">
        <v>757</v>
      </c>
      <c r="C964" s="52"/>
      <c r="D964" s="52"/>
      <c r="E964" s="60"/>
      <c r="F964" s="68"/>
    </row>
    <row r="965" spans="1:6" ht="36.6" customHeight="1" x14ac:dyDescent="0.25">
      <c r="A965" s="23">
        <f t="shared" ref="A965:A970" si="58">A964+0.1</f>
        <v>116.1</v>
      </c>
      <c r="B965" s="111" t="s">
        <v>350</v>
      </c>
      <c r="C965" s="23" t="s">
        <v>86</v>
      </c>
      <c r="D965" s="23">
        <v>1</v>
      </c>
      <c r="E965" s="25"/>
      <c r="F965" s="41"/>
    </row>
    <row r="966" spans="1:6" ht="51" customHeight="1" x14ac:dyDescent="0.25">
      <c r="A966" s="23">
        <f t="shared" si="58"/>
        <v>116.19999999999999</v>
      </c>
      <c r="B966" s="111" t="s">
        <v>437</v>
      </c>
      <c r="C966" s="23" t="s">
        <v>86</v>
      </c>
      <c r="D966" s="23">
        <v>1</v>
      </c>
      <c r="E966" s="25"/>
      <c r="F966" s="41"/>
    </row>
    <row r="967" spans="1:6" ht="49.95" customHeight="1" x14ac:dyDescent="0.25">
      <c r="A967" s="23">
        <f t="shared" si="58"/>
        <v>116.29999999999998</v>
      </c>
      <c r="B967" s="111" t="s">
        <v>147</v>
      </c>
      <c r="C967" s="23" t="s">
        <v>86</v>
      </c>
      <c r="D967" s="23">
        <v>1</v>
      </c>
      <c r="E967" s="25"/>
      <c r="F967" s="41"/>
    </row>
    <row r="968" spans="1:6" ht="31.95" customHeight="1" x14ac:dyDescent="0.25">
      <c r="A968" s="23">
        <f t="shared" si="58"/>
        <v>116.39999999999998</v>
      </c>
      <c r="B968" s="111" t="s">
        <v>148</v>
      </c>
      <c r="C968" s="23" t="s">
        <v>86</v>
      </c>
      <c r="D968" s="23">
        <v>1</v>
      </c>
      <c r="E968" s="25"/>
      <c r="F968" s="41"/>
    </row>
    <row r="969" spans="1:6" ht="32.4" customHeight="1" x14ac:dyDescent="0.25">
      <c r="A969" s="23">
        <f t="shared" si="58"/>
        <v>116.49999999999997</v>
      </c>
      <c r="B969" s="111" t="s">
        <v>149</v>
      </c>
      <c r="C969" s="23" t="s">
        <v>86</v>
      </c>
      <c r="D969" s="23">
        <v>1</v>
      </c>
      <c r="E969" s="25"/>
      <c r="F969" s="41"/>
    </row>
    <row r="970" spans="1:6" ht="26.4" customHeight="1" x14ac:dyDescent="0.25">
      <c r="A970" s="23">
        <f t="shared" si="58"/>
        <v>116.59999999999997</v>
      </c>
      <c r="B970" s="111" t="s">
        <v>150</v>
      </c>
      <c r="C970" s="23" t="s">
        <v>86</v>
      </c>
      <c r="D970" s="23">
        <v>1</v>
      </c>
      <c r="E970" s="25"/>
      <c r="F970" s="41"/>
    </row>
    <row r="971" spans="1:6" ht="28.2" customHeight="1" x14ac:dyDescent="0.25">
      <c r="A971" s="50">
        <v>117</v>
      </c>
      <c r="B971" s="113" t="s">
        <v>758</v>
      </c>
      <c r="C971" s="52"/>
      <c r="D971" s="52"/>
      <c r="E971" s="60"/>
      <c r="F971" s="68"/>
    </row>
    <row r="972" spans="1:6" ht="27.6" customHeight="1" x14ac:dyDescent="0.25">
      <c r="A972" s="23">
        <f t="shared" ref="A972:A977" si="59">A971+0.1</f>
        <v>117.1</v>
      </c>
      <c r="B972" s="111" t="s">
        <v>350</v>
      </c>
      <c r="C972" s="23" t="s">
        <v>86</v>
      </c>
      <c r="D972" s="23">
        <v>1</v>
      </c>
      <c r="E972" s="25"/>
      <c r="F972" s="41"/>
    </row>
    <row r="973" spans="1:6" ht="45.6" customHeight="1" x14ac:dyDescent="0.25">
      <c r="A973" s="23">
        <f t="shared" si="59"/>
        <v>117.19999999999999</v>
      </c>
      <c r="B973" s="111" t="s">
        <v>388</v>
      </c>
      <c r="C973" s="23" t="s">
        <v>86</v>
      </c>
      <c r="D973" s="23">
        <v>1</v>
      </c>
      <c r="E973" s="25"/>
      <c r="F973" s="41"/>
    </row>
    <row r="974" spans="1:6" ht="45.6" customHeight="1" x14ac:dyDescent="0.25">
      <c r="A974" s="23">
        <f t="shared" si="59"/>
        <v>117.29999999999998</v>
      </c>
      <c r="B974" s="111" t="s">
        <v>147</v>
      </c>
      <c r="C974" s="23" t="s">
        <v>86</v>
      </c>
      <c r="D974" s="23">
        <v>1</v>
      </c>
      <c r="E974" s="25"/>
      <c r="F974" s="41"/>
    </row>
    <row r="975" spans="1:6" ht="39" customHeight="1" x14ac:dyDescent="0.25">
      <c r="A975" s="23">
        <f t="shared" si="59"/>
        <v>117.39999999999998</v>
      </c>
      <c r="B975" s="111" t="s">
        <v>148</v>
      </c>
      <c r="C975" s="23" t="s">
        <v>86</v>
      </c>
      <c r="D975" s="23">
        <v>1</v>
      </c>
      <c r="E975" s="25"/>
      <c r="F975" s="41"/>
    </row>
    <row r="976" spans="1:6" ht="33" customHeight="1" x14ac:dyDescent="0.25">
      <c r="A976" s="23">
        <f t="shared" si="59"/>
        <v>117.49999999999997</v>
      </c>
      <c r="B976" s="111" t="s">
        <v>149</v>
      </c>
      <c r="C976" s="23" t="s">
        <v>86</v>
      </c>
      <c r="D976" s="23">
        <v>1</v>
      </c>
      <c r="E976" s="25"/>
      <c r="F976" s="41"/>
    </row>
    <row r="977" spans="1:6" ht="30" customHeight="1" x14ac:dyDescent="0.25">
      <c r="A977" s="23">
        <f t="shared" si="59"/>
        <v>117.59999999999997</v>
      </c>
      <c r="B977" s="111" t="s">
        <v>150</v>
      </c>
      <c r="C977" s="23" t="s">
        <v>86</v>
      </c>
      <c r="D977" s="23">
        <v>1</v>
      </c>
      <c r="E977" s="25"/>
      <c r="F977" s="41"/>
    </row>
    <row r="978" spans="1:6" ht="26.4" customHeight="1" x14ac:dyDescent="0.25">
      <c r="A978" s="12"/>
      <c r="B978" s="24" t="s">
        <v>798</v>
      </c>
      <c r="C978" s="23"/>
      <c r="D978" s="23"/>
      <c r="E978" s="25"/>
      <c r="F978" s="17"/>
    </row>
    <row r="979" spans="1:6" x14ac:dyDescent="0.25">
      <c r="A979" s="23"/>
      <c r="B979" s="39"/>
      <c r="C979" s="23"/>
      <c r="D979" s="23"/>
      <c r="E979" s="25"/>
      <c r="F979" s="41"/>
    </row>
    <row r="980" spans="1:6" ht="26.4" x14ac:dyDescent="0.25">
      <c r="A980" s="66" t="s">
        <v>2</v>
      </c>
      <c r="B980" s="66" t="s">
        <v>11</v>
      </c>
      <c r="C980" s="66" t="s">
        <v>0</v>
      </c>
      <c r="D980" s="66" t="s">
        <v>51</v>
      </c>
      <c r="E980" s="67" t="s">
        <v>24</v>
      </c>
      <c r="F980" s="67" t="s">
        <v>58</v>
      </c>
    </row>
    <row r="981" spans="1:6" ht="29.4" customHeight="1" x14ac:dyDescent="0.25">
      <c r="A981" s="23"/>
      <c r="B981" s="24" t="s">
        <v>41</v>
      </c>
      <c r="C981" s="23"/>
      <c r="D981" s="23"/>
      <c r="E981" s="25"/>
      <c r="F981" s="26"/>
    </row>
    <row r="982" spans="1:6" ht="31.2" customHeight="1" x14ac:dyDescent="0.25">
      <c r="A982" s="50">
        <v>118</v>
      </c>
      <c r="B982" s="113" t="s">
        <v>759</v>
      </c>
      <c r="C982" s="52"/>
      <c r="D982" s="52"/>
      <c r="E982" s="53"/>
      <c r="F982" s="54"/>
    </row>
    <row r="983" spans="1:6" ht="24" customHeight="1" x14ac:dyDescent="0.25">
      <c r="A983" s="23">
        <f t="shared" ref="A983:A988" si="60">A982+0.1</f>
        <v>118.1</v>
      </c>
      <c r="B983" s="111" t="s">
        <v>350</v>
      </c>
      <c r="C983" s="23" t="s">
        <v>86</v>
      </c>
      <c r="D983" s="23">
        <v>1</v>
      </c>
      <c r="E983" s="35"/>
      <c r="F983" s="26"/>
    </row>
    <row r="984" spans="1:6" ht="45" customHeight="1" x14ac:dyDescent="0.25">
      <c r="A984" s="23">
        <f t="shared" si="60"/>
        <v>118.19999999999999</v>
      </c>
      <c r="B984" s="111" t="s">
        <v>388</v>
      </c>
      <c r="C984" s="23" t="s">
        <v>86</v>
      </c>
      <c r="D984" s="23">
        <v>1</v>
      </c>
      <c r="E984" s="35"/>
      <c r="F984" s="26"/>
    </row>
    <row r="985" spans="1:6" ht="49.95" customHeight="1" x14ac:dyDescent="0.25">
      <c r="A985" s="23">
        <f t="shared" si="60"/>
        <v>118.29999999999998</v>
      </c>
      <c r="B985" s="111" t="s">
        <v>147</v>
      </c>
      <c r="C985" s="23" t="s">
        <v>86</v>
      </c>
      <c r="D985" s="23">
        <v>1</v>
      </c>
      <c r="E985" s="25"/>
      <c r="F985" s="41"/>
    </row>
    <row r="986" spans="1:6" ht="35.4" customHeight="1" x14ac:dyDescent="0.25">
      <c r="A986" s="23">
        <f t="shared" si="60"/>
        <v>118.39999999999998</v>
      </c>
      <c r="B986" s="111" t="s">
        <v>148</v>
      </c>
      <c r="C986" s="23" t="s">
        <v>86</v>
      </c>
      <c r="D986" s="23">
        <v>1</v>
      </c>
      <c r="E986" s="25"/>
      <c r="F986" s="41"/>
    </row>
    <row r="987" spans="1:6" ht="37.950000000000003" customHeight="1" x14ac:dyDescent="0.25">
      <c r="A987" s="23">
        <f t="shared" si="60"/>
        <v>118.49999999999997</v>
      </c>
      <c r="B987" s="111" t="s">
        <v>149</v>
      </c>
      <c r="C987" s="23" t="s">
        <v>86</v>
      </c>
      <c r="D987" s="23">
        <v>1</v>
      </c>
      <c r="E987" s="25"/>
      <c r="F987" s="41"/>
    </row>
    <row r="988" spans="1:6" ht="28.95" customHeight="1" x14ac:dyDescent="0.25">
      <c r="A988" s="23">
        <f t="shared" si="60"/>
        <v>118.59999999999997</v>
      </c>
      <c r="B988" s="111" t="s">
        <v>150</v>
      </c>
      <c r="C988" s="23" t="s">
        <v>86</v>
      </c>
      <c r="D988" s="23">
        <v>1</v>
      </c>
      <c r="E988" s="25"/>
      <c r="F988" s="41"/>
    </row>
    <row r="989" spans="1:6" ht="22.2" customHeight="1" x14ac:dyDescent="0.25">
      <c r="A989" s="50">
        <v>119</v>
      </c>
      <c r="B989" s="113" t="s">
        <v>760</v>
      </c>
      <c r="C989" s="52"/>
      <c r="D989" s="52"/>
      <c r="E989" s="60"/>
      <c r="F989" s="68"/>
    </row>
    <row r="990" spans="1:6" ht="30" customHeight="1" x14ac:dyDescent="0.25">
      <c r="A990" s="23">
        <f t="shared" ref="A990:A995" si="61">A989+0.1</f>
        <v>119.1</v>
      </c>
      <c r="B990" s="111" t="s">
        <v>350</v>
      </c>
      <c r="C990" s="23" t="s">
        <v>86</v>
      </c>
      <c r="D990" s="23">
        <v>1</v>
      </c>
      <c r="E990" s="25"/>
      <c r="F990" s="41"/>
    </row>
    <row r="991" spans="1:6" ht="51.6" customHeight="1" x14ac:dyDescent="0.25">
      <c r="A991" s="23">
        <f t="shared" si="61"/>
        <v>119.19999999999999</v>
      </c>
      <c r="B991" s="111" t="s">
        <v>564</v>
      </c>
      <c r="C991" s="23" t="s">
        <v>86</v>
      </c>
      <c r="D991" s="23">
        <v>1</v>
      </c>
      <c r="E991" s="25"/>
      <c r="F991" s="41"/>
    </row>
    <row r="992" spans="1:6" ht="48.6" customHeight="1" x14ac:dyDescent="0.25">
      <c r="A992" s="23">
        <f t="shared" si="61"/>
        <v>119.29999999999998</v>
      </c>
      <c r="B992" s="111" t="s">
        <v>147</v>
      </c>
      <c r="C992" s="23" t="s">
        <v>86</v>
      </c>
      <c r="D992" s="23">
        <v>1</v>
      </c>
      <c r="E992" s="25"/>
      <c r="F992" s="41"/>
    </row>
    <row r="993" spans="1:6" ht="34.950000000000003" customHeight="1" x14ac:dyDescent="0.25">
      <c r="A993" s="23">
        <f t="shared" si="61"/>
        <v>119.39999999999998</v>
      </c>
      <c r="B993" s="111" t="s">
        <v>148</v>
      </c>
      <c r="C993" s="23" t="s">
        <v>86</v>
      </c>
      <c r="D993" s="23">
        <v>1</v>
      </c>
      <c r="E993" s="25"/>
      <c r="F993" s="41"/>
    </row>
    <row r="994" spans="1:6" ht="33" customHeight="1" x14ac:dyDescent="0.25">
      <c r="A994" s="23">
        <f t="shared" si="61"/>
        <v>119.49999999999997</v>
      </c>
      <c r="B994" s="111" t="s">
        <v>149</v>
      </c>
      <c r="C994" s="23" t="s">
        <v>86</v>
      </c>
      <c r="D994" s="23">
        <v>1</v>
      </c>
      <c r="E994" s="25"/>
      <c r="F994" s="41"/>
    </row>
    <row r="995" spans="1:6" ht="25.95" customHeight="1" x14ac:dyDescent="0.25">
      <c r="A995" s="23">
        <f t="shared" si="61"/>
        <v>119.59999999999997</v>
      </c>
      <c r="B995" s="111" t="s">
        <v>150</v>
      </c>
      <c r="C995" s="23" t="s">
        <v>86</v>
      </c>
      <c r="D995" s="23">
        <v>1</v>
      </c>
      <c r="E995" s="25"/>
      <c r="F995" s="41"/>
    </row>
    <row r="996" spans="1:6" ht="25.95" customHeight="1" x14ac:dyDescent="0.25">
      <c r="A996" s="50">
        <v>120</v>
      </c>
      <c r="B996" s="113" t="s">
        <v>761</v>
      </c>
      <c r="C996" s="52"/>
      <c r="D996" s="52"/>
      <c r="E996" s="60"/>
      <c r="F996" s="68"/>
    </row>
    <row r="997" spans="1:6" ht="33.6" customHeight="1" x14ac:dyDescent="0.25">
      <c r="A997" s="23">
        <f t="shared" ref="A997:A1002" si="62">A996+0.1</f>
        <v>120.1</v>
      </c>
      <c r="B997" s="111" t="s">
        <v>350</v>
      </c>
      <c r="C997" s="23" t="s">
        <v>86</v>
      </c>
      <c r="D997" s="23">
        <v>1</v>
      </c>
      <c r="E997" s="25"/>
      <c r="F997" s="41"/>
    </row>
    <row r="998" spans="1:6" ht="51.6" customHeight="1" x14ac:dyDescent="0.25">
      <c r="A998" s="23">
        <f t="shared" si="62"/>
        <v>120.19999999999999</v>
      </c>
      <c r="B998" s="111" t="s">
        <v>388</v>
      </c>
      <c r="C998" s="23" t="s">
        <v>86</v>
      </c>
      <c r="D998" s="23">
        <v>1</v>
      </c>
      <c r="E998" s="25"/>
      <c r="F998" s="41"/>
    </row>
    <row r="999" spans="1:6" ht="47.4" customHeight="1" x14ac:dyDescent="0.25">
      <c r="A999" s="23">
        <f t="shared" si="62"/>
        <v>120.29999999999998</v>
      </c>
      <c r="B999" s="111" t="s">
        <v>147</v>
      </c>
      <c r="C999" s="23" t="s">
        <v>86</v>
      </c>
      <c r="D999" s="23">
        <v>1</v>
      </c>
      <c r="E999" s="25"/>
      <c r="F999" s="41"/>
    </row>
    <row r="1000" spans="1:6" ht="33.6" customHeight="1" x14ac:dyDescent="0.25">
      <c r="A1000" s="23">
        <f t="shared" si="62"/>
        <v>120.39999999999998</v>
      </c>
      <c r="B1000" s="111" t="s">
        <v>148</v>
      </c>
      <c r="C1000" s="23" t="s">
        <v>86</v>
      </c>
      <c r="D1000" s="23">
        <v>1</v>
      </c>
      <c r="E1000" s="25"/>
      <c r="F1000" s="41"/>
    </row>
    <row r="1001" spans="1:6" ht="33" customHeight="1" x14ac:dyDescent="0.25">
      <c r="A1001" s="23">
        <f t="shared" si="62"/>
        <v>120.49999999999997</v>
      </c>
      <c r="B1001" s="111" t="s">
        <v>149</v>
      </c>
      <c r="C1001" s="23" t="s">
        <v>86</v>
      </c>
      <c r="D1001" s="23">
        <v>1</v>
      </c>
      <c r="E1001" s="25"/>
      <c r="F1001" s="41"/>
    </row>
    <row r="1002" spans="1:6" ht="29.4" customHeight="1" x14ac:dyDescent="0.25">
      <c r="A1002" s="23">
        <f t="shared" si="62"/>
        <v>120.59999999999997</v>
      </c>
      <c r="B1002" s="111" t="s">
        <v>150</v>
      </c>
      <c r="C1002" s="23" t="s">
        <v>86</v>
      </c>
      <c r="D1002" s="23">
        <v>1</v>
      </c>
      <c r="E1002" s="25"/>
      <c r="F1002" s="41"/>
    </row>
    <row r="1003" spans="1:6" ht="32.4" customHeight="1" x14ac:dyDescent="0.25">
      <c r="A1003" s="12"/>
      <c r="B1003" s="24" t="s">
        <v>798</v>
      </c>
      <c r="C1003" s="23"/>
      <c r="D1003" s="23"/>
      <c r="E1003" s="25"/>
      <c r="F1003" s="17"/>
    </row>
    <row r="1004" spans="1:6" x14ac:dyDescent="0.25">
      <c r="A1004" s="23"/>
      <c r="B1004" s="39"/>
      <c r="C1004" s="23"/>
      <c r="D1004" s="23"/>
      <c r="E1004" s="25"/>
      <c r="F1004" s="41"/>
    </row>
    <row r="1005" spans="1:6" ht="26.4" x14ac:dyDescent="0.25">
      <c r="A1005" s="66" t="s">
        <v>2</v>
      </c>
      <c r="B1005" s="66" t="s">
        <v>11</v>
      </c>
      <c r="C1005" s="66" t="s">
        <v>0</v>
      </c>
      <c r="D1005" s="66" t="s">
        <v>51</v>
      </c>
      <c r="E1005" s="67" t="s">
        <v>24</v>
      </c>
      <c r="F1005" s="67" t="s">
        <v>58</v>
      </c>
    </row>
    <row r="1006" spans="1:6" ht="27" customHeight="1" x14ac:dyDescent="0.25">
      <c r="A1006" s="23"/>
      <c r="B1006" s="24" t="s">
        <v>41</v>
      </c>
      <c r="C1006" s="23"/>
      <c r="D1006" s="23"/>
      <c r="E1006" s="25"/>
      <c r="F1006" s="26"/>
    </row>
    <row r="1007" spans="1:6" ht="29.4" customHeight="1" x14ac:dyDescent="0.25">
      <c r="A1007" s="50">
        <v>121</v>
      </c>
      <c r="B1007" s="113" t="s">
        <v>762</v>
      </c>
      <c r="C1007" s="52"/>
      <c r="D1007" s="52"/>
      <c r="E1007" s="53"/>
      <c r="F1007" s="54"/>
    </row>
    <row r="1008" spans="1:6" ht="27.6" customHeight="1" x14ac:dyDescent="0.25">
      <c r="A1008" s="23">
        <f t="shared" ref="A1008:A1013" si="63">A1007+0.1</f>
        <v>121.1</v>
      </c>
      <c r="B1008" s="111" t="s">
        <v>350</v>
      </c>
      <c r="C1008" s="23" t="s">
        <v>86</v>
      </c>
      <c r="D1008" s="23">
        <v>1</v>
      </c>
      <c r="E1008" s="35"/>
      <c r="F1008" s="26"/>
    </row>
    <row r="1009" spans="1:6" ht="48" customHeight="1" x14ac:dyDescent="0.25">
      <c r="A1009" s="23">
        <f t="shared" si="63"/>
        <v>121.19999999999999</v>
      </c>
      <c r="B1009" s="111" t="s">
        <v>369</v>
      </c>
      <c r="C1009" s="23" t="s">
        <v>86</v>
      </c>
      <c r="D1009" s="23">
        <v>1</v>
      </c>
      <c r="E1009" s="35"/>
      <c r="F1009" s="26"/>
    </row>
    <row r="1010" spans="1:6" ht="50.4" customHeight="1" x14ac:dyDescent="0.25">
      <c r="A1010" s="23">
        <f t="shared" si="63"/>
        <v>121.29999999999998</v>
      </c>
      <c r="B1010" s="111" t="s">
        <v>147</v>
      </c>
      <c r="C1010" s="23" t="s">
        <v>86</v>
      </c>
      <c r="D1010" s="23">
        <v>1</v>
      </c>
      <c r="E1010" s="25"/>
      <c r="F1010" s="41"/>
    </row>
    <row r="1011" spans="1:6" ht="36.6" customHeight="1" x14ac:dyDescent="0.25">
      <c r="A1011" s="23">
        <f t="shared" si="63"/>
        <v>121.39999999999998</v>
      </c>
      <c r="B1011" s="111" t="s">
        <v>148</v>
      </c>
      <c r="C1011" s="23" t="s">
        <v>86</v>
      </c>
      <c r="D1011" s="23">
        <v>1</v>
      </c>
      <c r="E1011" s="25"/>
      <c r="F1011" s="41"/>
    </row>
    <row r="1012" spans="1:6" ht="30" customHeight="1" x14ac:dyDescent="0.25">
      <c r="A1012" s="23">
        <f t="shared" si="63"/>
        <v>121.49999999999997</v>
      </c>
      <c r="B1012" s="111" t="s">
        <v>149</v>
      </c>
      <c r="C1012" s="23" t="s">
        <v>86</v>
      </c>
      <c r="D1012" s="23">
        <v>1</v>
      </c>
      <c r="E1012" s="25"/>
      <c r="F1012" s="41"/>
    </row>
    <row r="1013" spans="1:6" ht="30" customHeight="1" x14ac:dyDescent="0.25">
      <c r="A1013" s="23">
        <f t="shared" si="63"/>
        <v>121.59999999999997</v>
      </c>
      <c r="B1013" s="111" t="s">
        <v>150</v>
      </c>
      <c r="C1013" s="23" t="s">
        <v>86</v>
      </c>
      <c r="D1013" s="23">
        <v>1</v>
      </c>
      <c r="E1013" s="25"/>
      <c r="F1013" s="41"/>
    </row>
    <row r="1014" spans="1:6" ht="19.2" customHeight="1" x14ac:dyDescent="0.25">
      <c r="A1014" s="50">
        <v>122</v>
      </c>
      <c r="B1014" s="113" t="s">
        <v>763</v>
      </c>
      <c r="C1014" s="52"/>
      <c r="D1014" s="52"/>
      <c r="E1014" s="60"/>
      <c r="F1014" s="68"/>
    </row>
    <row r="1015" spans="1:6" ht="26.4" customHeight="1" x14ac:dyDescent="0.25">
      <c r="A1015" s="23">
        <f t="shared" ref="A1015:A1020" si="64">A1014+0.1</f>
        <v>122.1</v>
      </c>
      <c r="B1015" s="111" t="s">
        <v>350</v>
      </c>
      <c r="C1015" s="23" t="s">
        <v>86</v>
      </c>
      <c r="D1015" s="23">
        <v>1</v>
      </c>
      <c r="E1015" s="25"/>
      <c r="F1015" s="41"/>
    </row>
    <row r="1016" spans="1:6" ht="39.6" x14ac:dyDescent="0.25">
      <c r="A1016" s="23">
        <f t="shared" si="64"/>
        <v>122.19999999999999</v>
      </c>
      <c r="B1016" s="111" t="s">
        <v>437</v>
      </c>
      <c r="C1016" s="23" t="s">
        <v>86</v>
      </c>
      <c r="D1016" s="23">
        <v>1</v>
      </c>
      <c r="E1016" s="25"/>
      <c r="F1016" s="41"/>
    </row>
    <row r="1017" spans="1:6" ht="52.95" customHeight="1" x14ac:dyDescent="0.25">
      <c r="A1017" s="23">
        <f t="shared" si="64"/>
        <v>122.29999999999998</v>
      </c>
      <c r="B1017" s="111" t="s">
        <v>147</v>
      </c>
      <c r="C1017" s="23" t="s">
        <v>86</v>
      </c>
      <c r="D1017" s="23">
        <v>1</v>
      </c>
      <c r="E1017" s="25"/>
      <c r="F1017" s="41"/>
    </row>
    <row r="1018" spans="1:6" ht="34.200000000000003" customHeight="1" x14ac:dyDescent="0.25">
      <c r="A1018" s="23">
        <f t="shared" si="64"/>
        <v>122.39999999999998</v>
      </c>
      <c r="B1018" s="111" t="s">
        <v>148</v>
      </c>
      <c r="C1018" s="23" t="s">
        <v>86</v>
      </c>
      <c r="D1018" s="23">
        <v>1</v>
      </c>
      <c r="E1018" s="25"/>
      <c r="F1018" s="41"/>
    </row>
    <row r="1019" spans="1:6" ht="32.4" customHeight="1" x14ac:dyDescent="0.25">
      <c r="A1019" s="23">
        <f t="shared" si="64"/>
        <v>122.49999999999997</v>
      </c>
      <c r="B1019" s="111" t="s">
        <v>149</v>
      </c>
      <c r="C1019" s="23" t="s">
        <v>86</v>
      </c>
      <c r="D1019" s="23">
        <v>1</v>
      </c>
      <c r="E1019" s="25"/>
      <c r="F1019" s="41"/>
    </row>
    <row r="1020" spans="1:6" ht="22.95" customHeight="1" x14ac:dyDescent="0.25">
      <c r="A1020" s="23">
        <f t="shared" si="64"/>
        <v>122.59999999999997</v>
      </c>
      <c r="B1020" s="111" t="s">
        <v>150</v>
      </c>
      <c r="C1020" s="23" t="s">
        <v>86</v>
      </c>
      <c r="D1020" s="23">
        <v>1</v>
      </c>
      <c r="E1020" s="25"/>
      <c r="F1020" s="41"/>
    </row>
    <row r="1021" spans="1:6" ht="24.6" customHeight="1" x14ac:dyDescent="0.25">
      <c r="A1021" s="50">
        <v>123</v>
      </c>
      <c r="B1021" s="113" t="s">
        <v>764</v>
      </c>
      <c r="C1021" s="52"/>
      <c r="D1021" s="52"/>
      <c r="E1021" s="60"/>
      <c r="F1021" s="68"/>
    </row>
    <row r="1022" spans="1:6" ht="22.2" customHeight="1" x14ac:dyDescent="0.25">
      <c r="A1022" s="23">
        <f t="shared" ref="A1022:A1027" si="65">A1021+0.1</f>
        <v>123.1</v>
      </c>
      <c r="B1022" s="111" t="s">
        <v>350</v>
      </c>
      <c r="C1022" s="23" t="s">
        <v>86</v>
      </c>
      <c r="D1022" s="23">
        <v>3</v>
      </c>
      <c r="E1022" s="25"/>
      <c r="F1022" s="41"/>
    </row>
    <row r="1023" spans="1:6" ht="44.4" customHeight="1" x14ac:dyDescent="0.25">
      <c r="A1023" s="23">
        <f t="shared" si="65"/>
        <v>123.19999999999999</v>
      </c>
      <c r="B1023" s="111" t="s">
        <v>388</v>
      </c>
      <c r="C1023" s="23" t="s">
        <v>86</v>
      </c>
      <c r="D1023" s="23">
        <v>3</v>
      </c>
      <c r="E1023" s="25"/>
      <c r="F1023" s="41"/>
    </row>
    <row r="1024" spans="1:6" ht="46.95" customHeight="1" x14ac:dyDescent="0.25">
      <c r="A1024" s="23">
        <f t="shared" si="65"/>
        <v>123.29999999999998</v>
      </c>
      <c r="B1024" s="111" t="s">
        <v>147</v>
      </c>
      <c r="C1024" s="23" t="s">
        <v>86</v>
      </c>
      <c r="D1024" s="23">
        <v>3</v>
      </c>
      <c r="E1024" s="25"/>
      <c r="F1024" s="41"/>
    </row>
    <row r="1025" spans="1:6" ht="33.6" customHeight="1" x14ac:dyDescent="0.25">
      <c r="A1025" s="23">
        <f t="shared" si="65"/>
        <v>123.39999999999998</v>
      </c>
      <c r="B1025" s="111" t="s">
        <v>148</v>
      </c>
      <c r="C1025" s="23" t="s">
        <v>86</v>
      </c>
      <c r="D1025" s="23">
        <v>3</v>
      </c>
      <c r="E1025" s="25"/>
      <c r="F1025" s="41"/>
    </row>
    <row r="1026" spans="1:6" ht="34.200000000000003" customHeight="1" x14ac:dyDescent="0.25">
      <c r="A1026" s="23">
        <f t="shared" si="65"/>
        <v>123.49999999999997</v>
      </c>
      <c r="B1026" s="111" t="s">
        <v>149</v>
      </c>
      <c r="C1026" s="23" t="s">
        <v>86</v>
      </c>
      <c r="D1026" s="23">
        <v>3</v>
      </c>
      <c r="E1026" s="25"/>
      <c r="F1026" s="41"/>
    </row>
    <row r="1027" spans="1:6" ht="21.6" customHeight="1" x14ac:dyDescent="0.25">
      <c r="A1027" s="23">
        <f t="shared" si="65"/>
        <v>123.59999999999997</v>
      </c>
      <c r="B1027" s="111" t="s">
        <v>150</v>
      </c>
      <c r="C1027" s="23" t="s">
        <v>86</v>
      </c>
      <c r="D1027" s="23">
        <v>3</v>
      </c>
      <c r="E1027" s="25"/>
      <c r="F1027" s="41"/>
    </row>
    <row r="1028" spans="1:6" ht="23.4" customHeight="1" x14ac:dyDescent="0.25">
      <c r="A1028" s="12"/>
      <c r="B1028" s="24" t="s">
        <v>1007</v>
      </c>
      <c r="C1028" s="23"/>
      <c r="D1028" s="23"/>
      <c r="E1028" s="25"/>
      <c r="F1028" s="17"/>
    </row>
    <row r="1029" spans="1:6" x14ac:dyDescent="0.25">
      <c r="A1029" s="23"/>
      <c r="B1029" s="39"/>
      <c r="C1029" s="23"/>
      <c r="D1029" s="23"/>
      <c r="E1029" s="25"/>
      <c r="F1029" s="41"/>
    </row>
    <row r="1030" spans="1:6" ht="26.4" x14ac:dyDescent="0.25">
      <c r="A1030" s="66" t="s">
        <v>2</v>
      </c>
      <c r="B1030" s="66" t="s">
        <v>11</v>
      </c>
      <c r="C1030" s="66" t="s">
        <v>0</v>
      </c>
      <c r="D1030" s="66" t="s">
        <v>51</v>
      </c>
      <c r="E1030" s="67" t="s">
        <v>24</v>
      </c>
      <c r="F1030" s="67" t="s">
        <v>58</v>
      </c>
    </row>
    <row r="1031" spans="1:6" ht="25.2" customHeight="1" x14ac:dyDescent="0.25">
      <c r="A1031" s="23"/>
      <c r="B1031" s="24" t="s">
        <v>41</v>
      </c>
      <c r="C1031" s="23"/>
      <c r="D1031" s="23"/>
      <c r="E1031" s="25"/>
      <c r="F1031" s="26"/>
    </row>
    <row r="1032" spans="1:6" ht="18" customHeight="1" x14ac:dyDescent="0.25">
      <c r="A1032" s="50">
        <v>124</v>
      </c>
      <c r="B1032" s="113" t="s">
        <v>765</v>
      </c>
      <c r="C1032" s="52"/>
      <c r="D1032" s="52"/>
      <c r="E1032" s="53"/>
      <c r="F1032" s="54"/>
    </row>
    <row r="1033" spans="1:6" ht="24.6" customHeight="1" x14ac:dyDescent="0.25">
      <c r="A1033" s="23">
        <f t="shared" ref="A1033:A1038" si="66">A1032+0.1</f>
        <v>124.1</v>
      </c>
      <c r="B1033" s="111" t="s">
        <v>350</v>
      </c>
      <c r="C1033" s="23" t="s">
        <v>86</v>
      </c>
      <c r="D1033" s="23">
        <v>1</v>
      </c>
      <c r="E1033" s="35"/>
      <c r="F1033" s="26"/>
    </row>
    <row r="1034" spans="1:6" ht="39.6" x14ac:dyDescent="0.25">
      <c r="A1034" s="23">
        <f t="shared" si="66"/>
        <v>124.19999999999999</v>
      </c>
      <c r="B1034" s="111" t="s">
        <v>388</v>
      </c>
      <c r="C1034" s="23" t="s">
        <v>86</v>
      </c>
      <c r="D1034" s="23">
        <v>1</v>
      </c>
      <c r="E1034" s="35"/>
      <c r="F1034" s="26"/>
    </row>
    <row r="1035" spans="1:6" ht="44.4" customHeight="1" x14ac:dyDescent="0.25">
      <c r="A1035" s="23">
        <f t="shared" si="66"/>
        <v>124.29999999999998</v>
      </c>
      <c r="B1035" s="111" t="s">
        <v>147</v>
      </c>
      <c r="C1035" s="23" t="s">
        <v>86</v>
      </c>
      <c r="D1035" s="23">
        <v>1</v>
      </c>
      <c r="E1035" s="25"/>
      <c r="F1035" s="41"/>
    </row>
    <row r="1036" spans="1:6" ht="35.4" customHeight="1" x14ac:dyDescent="0.25">
      <c r="A1036" s="23">
        <f t="shared" si="66"/>
        <v>124.39999999999998</v>
      </c>
      <c r="B1036" s="111" t="s">
        <v>148</v>
      </c>
      <c r="C1036" s="23" t="s">
        <v>86</v>
      </c>
      <c r="D1036" s="23">
        <v>1</v>
      </c>
      <c r="E1036" s="25"/>
      <c r="F1036" s="41"/>
    </row>
    <row r="1037" spans="1:6" ht="31.95" customHeight="1" x14ac:dyDescent="0.25">
      <c r="A1037" s="23">
        <f t="shared" si="66"/>
        <v>124.49999999999997</v>
      </c>
      <c r="B1037" s="111" t="s">
        <v>149</v>
      </c>
      <c r="C1037" s="23" t="s">
        <v>86</v>
      </c>
      <c r="D1037" s="23">
        <v>1</v>
      </c>
      <c r="E1037" s="25"/>
      <c r="F1037" s="41"/>
    </row>
    <row r="1038" spans="1:6" ht="19.2" customHeight="1" x14ac:dyDescent="0.25">
      <c r="A1038" s="23">
        <f t="shared" si="66"/>
        <v>124.59999999999997</v>
      </c>
      <c r="B1038" s="111" t="s">
        <v>150</v>
      </c>
      <c r="C1038" s="23" t="s">
        <v>86</v>
      </c>
      <c r="D1038" s="23">
        <v>1</v>
      </c>
      <c r="E1038" s="25"/>
      <c r="F1038" s="41"/>
    </row>
    <row r="1039" spans="1:6" ht="18" customHeight="1" x14ac:dyDescent="0.25">
      <c r="A1039" s="50">
        <v>125</v>
      </c>
      <c r="B1039" s="113" t="s">
        <v>766</v>
      </c>
      <c r="C1039" s="52"/>
      <c r="D1039" s="52"/>
      <c r="E1039" s="60"/>
      <c r="F1039" s="68"/>
    </row>
    <row r="1040" spans="1:6" ht="28.95" customHeight="1" x14ac:dyDescent="0.25">
      <c r="A1040" s="23">
        <f t="shared" ref="A1040:A1045" si="67">A1039+0.1</f>
        <v>125.1</v>
      </c>
      <c r="B1040" s="111" t="s">
        <v>350</v>
      </c>
      <c r="C1040" s="23" t="s">
        <v>86</v>
      </c>
      <c r="D1040" s="23">
        <v>1</v>
      </c>
      <c r="E1040" s="25"/>
      <c r="F1040" s="41"/>
    </row>
    <row r="1041" spans="1:6" ht="46.2" customHeight="1" x14ac:dyDescent="0.25">
      <c r="A1041" s="23">
        <f t="shared" si="67"/>
        <v>125.19999999999999</v>
      </c>
      <c r="B1041" s="111" t="s">
        <v>653</v>
      </c>
      <c r="C1041" s="23" t="s">
        <v>86</v>
      </c>
      <c r="D1041" s="23">
        <v>1</v>
      </c>
      <c r="E1041" s="25"/>
      <c r="F1041" s="41"/>
    </row>
    <row r="1042" spans="1:6" ht="42.6" customHeight="1" x14ac:dyDescent="0.25">
      <c r="A1042" s="23">
        <f t="shared" si="67"/>
        <v>125.29999999999998</v>
      </c>
      <c r="B1042" s="111" t="s">
        <v>147</v>
      </c>
      <c r="C1042" s="23" t="s">
        <v>86</v>
      </c>
      <c r="D1042" s="23">
        <v>1</v>
      </c>
      <c r="E1042" s="25"/>
      <c r="F1042" s="41"/>
    </row>
    <row r="1043" spans="1:6" ht="37.200000000000003" customHeight="1" x14ac:dyDescent="0.25">
      <c r="A1043" s="23">
        <f t="shared" si="67"/>
        <v>125.39999999999998</v>
      </c>
      <c r="B1043" s="111" t="s">
        <v>148</v>
      </c>
      <c r="C1043" s="23" t="s">
        <v>86</v>
      </c>
      <c r="D1043" s="23">
        <v>1</v>
      </c>
      <c r="E1043" s="25"/>
      <c r="F1043" s="41"/>
    </row>
    <row r="1044" spans="1:6" ht="33" customHeight="1" x14ac:dyDescent="0.25">
      <c r="A1044" s="23">
        <f t="shared" si="67"/>
        <v>125.49999999999997</v>
      </c>
      <c r="B1044" s="111" t="s">
        <v>149</v>
      </c>
      <c r="C1044" s="23" t="s">
        <v>86</v>
      </c>
      <c r="D1044" s="23">
        <v>1</v>
      </c>
      <c r="E1044" s="25"/>
      <c r="F1044" s="41"/>
    </row>
    <row r="1045" spans="1:6" ht="19.95" customHeight="1" x14ac:dyDescent="0.25">
      <c r="A1045" s="23">
        <f t="shared" si="67"/>
        <v>125.59999999999997</v>
      </c>
      <c r="B1045" s="111" t="s">
        <v>150</v>
      </c>
      <c r="C1045" s="23" t="s">
        <v>86</v>
      </c>
      <c r="D1045" s="23">
        <v>1</v>
      </c>
      <c r="E1045" s="25"/>
      <c r="F1045" s="41"/>
    </row>
    <row r="1046" spans="1:6" ht="21" customHeight="1" x14ac:dyDescent="0.25">
      <c r="A1046" s="50">
        <v>126</v>
      </c>
      <c r="B1046" s="113" t="s">
        <v>767</v>
      </c>
      <c r="C1046" s="52"/>
      <c r="D1046" s="52"/>
      <c r="E1046" s="60"/>
      <c r="F1046" s="68"/>
    </row>
    <row r="1047" spans="1:6" ht="23.4" customHeight="1" x14ac:dyDescent="0.25">
      <c r="A1047" s="23">
        <f t="shared" ref="A1047:A1052" si="68">A1046+0.1</f>
        <v>126.1</v>
      </c>
      <c r="B1047" s="111" t="s">
        <v>350</v>
      </c>
      <c r="C1047" s="23" t="s">
        <v>86</v>
      </c>
      <c r="D1047" s="23">
        <v>1</v>
      </c>
      <c r="E1047" s="25"/>
      <c r="F1047" s="41"/>
    </row>
    <row r="1048" spans="1:6" ht="46.2" customHeight="1" x14ac:dyDescent="0.25">
      <c r="A1048" s="23">
        <f t="shared" si="68"/>
        <v>126.19999999999999</v>
      </c>
      <c r="B1048" s="111" t="s">
        <v>369</v>
      </c>
      <c r="C1048" s="23" t="s">
        <v>86</v>
      </c>
      <c r="D1048" s="23">
        <v>1</v>
      </c>
      <c r="E1048" s="25"/>
      <c r="F1048" s="41"/>
    </row>
    <row r="1049" spans="1:6" ht="49.2" customHeight="1" x14ac:dyDescent="0.25">
      <c r="A1049" s="23">
        <f t="shared" si="68"/>
        <v>126.29999999999998</v>
      </c>
      <c r="B1049" s="111" t="s">
        <v>147</v>
      </c>
      <c r="C1049" s="23" t="s">
        <v>86</v>
      </c>
      <c r="D1049" s="23">
        <v>1</v>
      </c>
      <c r="E1049" s="25"/>
      <c r="F1049" s="41"/>
    </row>
    <row r="1050" spans="1:6" ht="32.4" customHeight="1" x14ac:dyDescent="0.25">
      <c r="A1050" s="23">
        <f t="shared" si="68"/>
        <v>126.39999999999998</v>
      </c>
      <c r="B1050" s="111" t="s">
        <v>148</v>
      </c>
      <c r="C1050" s="23" t="s">
        <v>86</v>
      </c>
      <c r="D1050" s="23">
        <v>1</v>
      </c>
      <c r="E1050" s="25"/>
      <c r="F1050" s="41"/>
    </row>
    <row r="1051" spans="1:6" ht="36" customHeight="1" x14ac:dyDescent="0.25">
      <c r="A1051" s="23">
        <f t="shared" si="68"/>
        <v>126.49999999999997</v>
      </c>
      <c r="B1051" s="111" t="s">
        <v>149</v>
      </c>
      <c r="C1051" s="23" t="s">
        <v>86</v>
      </c>
      <c r="D1051" s="23">
        <v>1</v>
      </c>
      <c r="E1051" s="25"/>
      <c r="F1051" s="41"/>
    </row>
    <row r="1052" spans="1:6" ht="24.6" customHeight="1" x14ac:dyDescent="0.25">
      <c r="A1052" s="23">
        <f t="shared" si="68"/>
        <v>126.59999999999997</v>
      </c>
      <c r="B1052" s="111" t="s">
        <v>150</v>
      </c>
      <c r="C1052" s="23" t="s">
        <v>86</v>
      </c>
      <c r="D1052" s="23">
        <v>1</v>
      </c>
      <c r="E1052" s="25"/>
      <c r="F1052" s="41"/>
    </row>
    <row r="1053" spans="1:6" ht="25.2" customHeight="1" x14ac:dyDescent="0.25">
      <c r="A1053" s="12"/>
      <c r="B1053" s="24" t="s">
        <v>798</v>
      </c>
      <c r="C1053" s="23"/>
      <c r="D1053" s="23"/>
      <c r="E1053" s="25"/>
      <c r="F1053" s="17"/>
    </row>
    <row r="1054" spans="1:6" x14ac:dyDescent="0.25">
      <c r="A1054" s="23"/>
      <c r="B1054" s="39"/>
      <c r="C1054" s="23"/>
      <c r="D1054" s="23"/>
      <c r="E1054" s="25"/>
      <c r="F1054" s="41"/>
    </row>
    <row r="1055" spans="1:6" ht="26.4" x14ac:dyDescent="0.25">
      <c r="A1055" s="66" t="s">
        <v>2</v>
      </c>
      <c r="B1055" s="66" t="s">
        <v>11</v>
      </c>
      <c r="C1055" s="66" t="s">
        <v>0</v>
      </c>
      <c r="D1055" s="66" t="s">
        <v>51</v>
      </c>
      <c r="E1055" s="67" t="s">
        <v>24</v>
      </c>
      <c r="F1055" s="67" t="s">
        <v>58</v>
      </c>
    </row>
    <row r="1056" spans="1:6" ht="28.2" customHeight="1" x14ac:dyDescent="0.25">
      <c r="A1056" s="23"/>
      <c r="B1056" s="24" t="s">
        <v>41</v>
      </c>
      <c r="C1056" s="23"/>
      <c r="D1056" s="23"/>
      <c r="E1056" s="25"/>
      <c r="F1056" s="26"/>
    </row>
    <row r="1057" spans="1:6" ht="19.95" customHeight="1" x14ac:dyDescent="0.25">
      <c r="A1057" s="50">
        <v>127</v>
      </c>
      <c r="B1057" s="113" t="s">
        <v>768</v>
      </c>
      <c r="C1057" s="52"/>
      <c r="D1057" s="52"/>
      <c r="E1057" s="53"/>
      <c r="F1057" s="54"/>
    </row>
    <row r="1058" spans="1:6" ht="24" customHeight="1" x14ac:dyDescent="0.25">
      <c r="A1058" s="23">
        <f t="shared" ref="A1058:A1063" si="69">A1057+0.1</f>
        <v>127.1</v>
      </c>
      <c r="B1058" s="111" t="s">
        <v>350</v>
      </c>
      <c r="C1058" s="23" t="s">
        <v>86</v>
      </c>
      <c r="D1058" s="23">
        <v>1</v>
      </c>
      <c r="E1058" s="35"/>
      <c r="F1058" s="26"/>
    </row>
    <row r="1059" spans="1:6" ht="48" customHeight="1" x14ac:dyDescent="0.25">
      <c r="A1059" s="23">
        <f t="shared" si="69"/>
        <v>127.19999999999999</v>
      </c>
      <c r="B1059" s="111" t="s">
        <v>388</v>
      </c>
      <c r="C1059" s="23" t="s">
        <v>86</v>
      </c>
      <c r="D1059" s="23">
        <v>1</v>
      </c>
      <c r="E1059" s="35"/>
      <c r="F1059" s="26"/>
    </row>
    <row r="1060" spans="1:6" ht="47.4" customHeight="1" x14ac:dyDescent="0.25">
      <c r="A1060" s="23">
        <f t="shared" si="69"/>
        <v>127.29999999999998</v>
      </c>
      <c r="B1060" s="111" t="s">
        <v>147</v>
      </c>
      <c r="C1060" s="23" t="s">
        <v>86</v>
      </c>
      <c r="D1060" s="23">
        <v>1</v>
      </c>
      <c r="E1060" s="25"/>
      <c r="F1060" s="41"/>
    </row>
    <row r="1061" spans="1:6" ht="32.4" customHeight="1" x14ac:dyDescent="0.25">
      <c r="A1061" s="23">
        <f t="shared" si="69"/>
        <v>127.39999999999998</v>
      </c>
      <c r="B1061" s="111" t="s">
        <v>148</v>
      </c>
      <c r="C1061" s="23" t="s">
        <v>86</v>
      </c>
      <c r="D1061" s="23">
        <v>1</v>
      </c>
      <c r="E1061" s="25"/>
      <c r="F1061" s="41"/>
    </row>
    <row r="1062" spans="1:6" ht="31.95" customHeight="1" x14ac:dyDescent="0.25">
      <c r="A1062" s="23">
        <f t="shared" si="69"/>
        <v>127.49999999999997</v>
      </c>
      <c r="B1062" s="111" t="s">
        <v>149</v>
      </c>
      <c r="C1062" s="23" t="s">
        <v>86</v>
      </c>
      <c r="D1062" s="23">
        <v>1</v>
      </c>
      <c r="E1062" s="25"/>
      <c r="F1062" s="41"/>
    </row>
    <row r="1063" spans="1:6" ht="24.6" customHeight="1" x14ac:dyDescent="0.25">
      <c r="A1063" s="23">
        <f t="shared" si="69"/>
        <v>127.59999999999997</v>
      </c>
      <c r="B1063" s="111" t="s">
        <v>150</v>
      </c>
      <c r="C1063" s="23" t="s">
        <v>86</v>
      </c>
      <c r="D1063" s="23">
        <v>1</v>
      </c>
      <c r="E1063" s="25"/>
      <c r="F1063" s="41"/>
    </row>
    <row r="1064" spans="1:6" ht="21" customHeight="1" x14ac:dyDescent="0.25">
      <c r="A1064" s="50">
        <v>128</v>
      </c>
      <c r="B1064" s="113" t="s">
        <v>769</v>
      </c>
      <c r="C1064" s="52"/>
      <c r="D1064" s="52"/>
      <c r="E1064" s="60"/>
      <c r="F1064" s="68"/>
    </row>
    <row r="1065" spans="1:6" ht="28.95" customHeight="1" x14ac:dyDescent="0.25">
      <c r="A1065" s="23">
        <f t="shared" ref="A1065:A1070" si="70">A1064+0.1</f>
        <v>128.1</v>
      </c>
      <c r="B1065" s="111" t="s">
        <v>350</v>
      </c>
      <c r="C1065" s="23" t="s">
        <v>86</v>
      </c>
      <c r="D1065" s="23">
        <v>1</v>
      </c>
      <c r="E1065" s="25"/>
      <c r="F1065" s="41"/>
    </row>
    <row r="1066" spans="1:6" ht="47.4" customHeight="1" x14ac:dyDescent="0.25">
      <c r="A1066" s="23">
        <f t="shared" si="70"/>
        <v>128.19999999999999</v>
      </c>
      <c r="B1066" s="111" t="s">
        <v>492</v>
      </c>
      <c r="C1066" s="23" t="s">
        <v>86</v>
      </c>
      <c r="D1066" s="23">
        <v>1</v>
      </c>
      <c r="E1066" s="25"/>
      <c r="F1066" s="41"/>
    </row>
    <row r="1067" spans="1:6" ht="45" customHeight="1" x14ac:dyDescent="0.25">
      <c r="A1067" s="23">
        <f t="shared" si="70"/>
        <v>128.29999999999998</v>
      </c>
      <c r="B1067" s="111" t="s">
        <v>147</v>
      </c>
      <c r="C1067" s="23" t="s">
        <v>86</v>
      </c>
      <c r="D1067" s="23">
        <v>1</v>
      </c>
      <c r="E1067" s="25"/>
      <c r="F1067" s="41"/>
    </row>
    <row r="1068" spans="1:6" ht="35.4" customHeight="1" x14ac:dyDescent="0.25">
      <c r="A1068" s="23">
        <f t="shared" si="70"/>
        <v>128.39999999999998</v>
      </c>
      <c r="B1068" s="111" t="s">
        <v>148</v>
      </c>
      <c r="C1068" s="23" t="s">
        <v>86</v>
      </c>
      <c r="D1068" s="23">
        <v>1</v>
      </c>
      <c r="E1068" s="25"/>
      <c r="F1068" s="41"/>
    </row>
    <row r="1069" spans="1:6" ht="34.200000000000003" customHeight="1" x14ac:dyDescent="0.25">
      <c r="A1069" s="23">
        <f t="shared" si="70"/>
        <v>128.49999999999997</v>
      </c>
      <c r="B1069" s="111" t="s">
        <v>149</v>
      </c>
      <c r="C1069" s="23" t="s">
        <v>86</v>
      </c>
      <c r="D1069" s="23">
        <v>1</v>
      </c>
      <c r="E1069" s="25"/>
      <c r="F1069" s="41"/>
    </row>
    <row r="1070" spans="1:6" ht="23.4" customHeight="1" x14ac:dyDescent="0.25">
      <c r="A1070" s="23">
        <f t="shared" si="70"/>
        <v>128.59999999999997</v>
      </c>
      <c r="B1070" s="111" t="s">
        <v>150</v>
      </c>
      <c r="C1070" s="23" t="s">
        <v>86</v>
      </c>
      <c r="D1070" s="23">
        <v>1</v>
      </c>
      <c r="E1070" s="25"/>
      <c r="F1070" s="41"/>
    </row>
    <row r="1071" spans="1:6" ht="23.4" customHeight="1" x14ac:dyDescent="0.25">
      <c r="A1071" s="50">
        <v>129</v>
      </c>
      <c r="B1071" s="113" t="s">
        <v>770</v>
      </c>
      <c r="C1071" s="52"/>
      <c r="D1071" s="52"/>
      <c r="E1071" s="60"/>
      <c r="F1071" s="68"/>
    </row>
    <row r="1072" spans="1:6" ht="28.2" customHeight="1" x14ac:dyDescent="0.25">
      <c r="A1072" s="23">
        <f t="shared" ref="A1072:A1077" si="71">A1071+0.1</f>
        <v>129.1</v>
      </c>
      <c r="B1072" s="111" t="s">
        <v>350</v>
      </c>
      <c r="C1072" s="23" t="s">
        <v>86</v>
      </c>
      <c r="D1072" s="23">
        <v>1</v>
      </c>
      <c r="E1072" s="25"/>
      <c r="F1072" s="41"/>
    </row>
    <row r="1073" spans="1:6" ht="50.4" customHeight="1" x14ac:dyDescent="0.25">
      <c r="A1073" s="23">
        <f t="shared" si="71"/>
        <v>129.19999999999999</v>
      </c>
      <c r="B1073" s="111" t="s">
        <v>564</v>
      </c>
      <c r="C1073" s="23" t="s">
        <v>86</v>
      </c>
      <c r="D1073" s="23">
        <v>1</v>
      </c>
      <c r="E1073" s="25"/>
      <c r="F1073" s="41"/>
    </row>
    <row r="1074" spans="1:6" ht="50.4" customHeight="1" x14ac:dyDescent="0.25">
      <c r="A1074" s="23">
        <f t="shared" si="71"/>
        <v>129.29999999999998</v>
      </c>
      <c r="B1074" s="111" t="s">
        <v>147</v>
      </c>
      <c r="C1074" s="23" t="s">
        <v>86</v>
      </c>
      <c r="D1074" s="23">
        <v>1</v>
      </c>
      <c r="E1074" s="25"/>
      <c r="F1074" s="41"/>
    </row>
    <row r="1075" spans="1:6" ht="32.4" customHeight="1" x14ac:dyDescent="0.25">
      <c r="A1075" s="23">
        <f t="shared" si="71"/>
        <v>129.39999999999998</v>
      </c>
      <c r="B1075" s="111" t="s">
        <v>148</v>
      </c>
      <c r="C1075" s="23" t="s">
        <v>86</v>
      </c>
      <c r="D1075" s="23">
        <v>1</v>
      </c>
      <c r="E1075" s="25"/>
      <c r="F1075" s="41"/>
    </row>
    <row r="1076" spans="1:6" ht="34.200000000000003" customHeight="1" x14ac:dyDescent="0.25">
      <c r="A1076" s="23">
        <f t="shared" si="71"/>
        <v>129.49999999999997</v>
      </c>
      <c r="B1076" s="111" t="s">
        <v>149</v>
      </c>
      <c r="C1076" s="23" t="s">
        <v>86</v>
      </c>
      <c r="D1076" s="23">
        <v>1</v>
      </c>
      <c r="E1076" s="25"/>
      <c r="F1076" s="41"/>
    </row>
    <row r="1077" spans="1:6" ht="20.399999999999999" customHeight="1" x14ac:dyDescent="0.25">
      <c r="A1077" s="23">
        <f t="shared" si="71"/>
        <v>129.59999999999997</v>
      </c>
      <c r="B1077" s="111" t="s">
        <v>150</v>
      </c>
      <c r="C1077" s="23" t="s">
        <v>86</v>
      </c>
      <c r="D1077" s="23">
        <v>1</v>
      </c>
      <c r="E1077" s="25"/>
      <c r="F1077" s="41"/>
    </row>
    <row r="1078" spans="1:6" ht="23.4" customHeight="1" x14ac:dyDescent="0.25">
      <c r="A1078" s="12"/>
      <c r="B1078" s="24" t="s">
        <v>798</v>
      </c>
      <c r="C1078" s="23"/>
      <c r="D1078" s="23"/>
      <c r="E1078" s="25"/>
      <c r="F1078" s="17"/>
    </row>
    <row r="1079" spans="1:6" x14ac:dyDescent="0.25">
      <c r="A1079" s="12"/>
      <c r="B1079" s="24"/>
      <c r="C1079" s="12"/>
      <c r="D1079" s="12"/>
      <c r="E1079" s="31"/>
      <c r="F1079" s="15"/>
    </row>
    <row r="1080" spans="1:6" ht="26.4" x14ac:dyDescent="0.25">
      <c r="A1080" s="66" t="s">
        <v>2</v>
      </c>
      <c r="B1080" s="66" t="s">
        <v>11</v>
      </c>
      <c r="C1080" s="66" t="s">
        <v>0</v>
      </c>
      <c r="D1080" s="66" t="s">
        <v>51</v>
      </c>
      <c r="E1080" s="67" t="s">
        <v>24</v>
      </c>
      <c r="F1080" s="67" t="s">
        <v>58</v>
      </c>
    </row>
    <row r="1081" spans="1:6" ht="22.95" customHeight="1" x14ac:dyDescent="0.25">
      <c r="A1081" s="23"/>
      <c r="B1081" s="24" t="s">
        <v>41</v>
      </c>
      <c r="C1081" s="23"/>
      <c r="D1081" s="23"/>
      <c r="E1081" s="25"/>
      <c r="F1081" s="26"/>
    </row>
    <row r="1082" spans="1:6" ht="21.6" customHeight="1" x14ac:dyDescent="0.25">
      <c r="A1082" s="50">
        <v>130</v>
      </c>
      <c r="B1082" s="113" t="s">
        <v>771</v>
      </c>
      <c r="C1082" s="52"/>
      <c r="D1082" s="52"/>
      <c r="E1082" s="53"/>
      <c r="F1082" s="54"/>
    </row>
    <row r="1083" spans="1:6" ht="25.95" customHeight="1" x14ac:dyDescent="0.25">
      <c r="A1083" s="23">
        <f t="shared" ref="A1083:A1088" si="72">A1082+0.1</f>
        <v>130.1</v>
      </c>
      <c r="B1083" s="111" t="s">
        <v>350</v>
      </c>
      <c r="C1083" s="23" t="s">
        <v>86</v>
      </c>
      <c r="D1083" s="23">
        <v>1</v>
      </c>
      <c r="E1083" s="35"/>
      <c r="F1083" s="26"/>
    </row>
    <row r="1084" spans="1:6" ht="48.6" customHeight="1" x14ac:dyDescent="0.25">
      <c r="A1084" s="23">
        <f t="shared" si="72"/>
        <v>130.19999999999999</v>
      </c>
      <c r="B1084" s="111" t="s">
        <v>564</v>
      </c>
      <c r="C1084" s="23" t="s">
        <v>86</v>
      </c>
      <c r="D1084" s="23">
        <v>1</v>
      </c>
      <c r="E1084" s="35"/>
      <c r="F1084" s="26"/>
    </row>
    <row r="1085" spans="1:6" ht="50.4" customHeight="1" x14ac:dyDescent="0.25">
      <c r="A1085" s="23">
        <f t="shared" si="72"/>
        <v>130.29999999999998</v>
      </c>
      <c r="B1085" s="111" t="s">
        <v>147</v>
      </c>
      <c r="C1085" s="23" t="s">
        <v>86</v>
      </c>
      <c r="D1085" s="23">
        <v>1</v>
      </c>
      <c r="E1085" s="25"/>
      <c r="F1085" s="41"/>
    </row>
    <row r="1086" spans="1:6" ht="33" customHeight="1" x14ac:dyDescent="0.25">
      <c r="A1086" s="23">
        <f t="shared" si="72"/>
        <v>130.39999999999998</v>
      </c>
      <c r="B1086" s="111" t="s">
        <v>148</v>
      </c>
      <c r="C1086" s="23" t="s">
        <v>86</v>
      </c>
      <c r="D1086" s="23">
        <v>1</v>
      </c>
      <c r="E1086" s="25"/>
      <c r="F1086" s="41"/>
    </row>
    <row r="1087" spans="1:6" ht="32.4" customHeight="1" x14ac:dyDescent="0.25">
      <c r="A1087" s="23">
        <f t="shared" si="72"/>
        <v>130.49999999999997</v>
      </c>
      <c r="B1087" s="111" t="s">
        <v>149</v>
      </c>
      <c r="C1087" s="23" t="s">
        <v>86</v>
      </c>
      <c r="D1087" s="23">
        <v>1</v>
      </c>
      <c r="E1087" s="25"/>
      <c r="F1087" s="41"/>
    </row>
    <row r="1088" spans="1:6" ht="22.95" customHeight="1" x14ac:dyDescent="0.25">
      <c r="A1088" s="23">
        <f t="shared" si="72"/>
        <v>130.59999999999997</v>
      </c>
      <c r="B1088" s="111" t="s">
        <v>150</v>
      </c>
      <c r="C1088" s="23" t="s">
        <v>86</v>
      </c>
      <c r="D1088" s="23">
        <v>1</v>
      </c>
      <c r="E1088" s="25"/>
      <c r="F1088" s="41"/>
    </row>
    <row r="1089" spans="1:6" ht="18" customHeight="1" x14ac:dyDescent="0.25">
      <c r="A1089" s="50">
        <v>131</v>
      </c>
      <c r="B1089" s="113" t="s">
        <v>771</v>
      </c>
      <c r="C1089" s="52"/>
      <c r="D1089" s="52"/>
      <c r="E1089" s="60"/>
      <c r="F1089" s="68"/>
    </row>
    <row r="1090" spans="1:6" ht="25.95" customHeight="1" x14ac:dyDescent="0.25">
      <c r="A1090" s="23">
        <f t="shared" ref="A1090:A1095" si="73">A1089+0.1</f>
        <v>131.1</v>
      </c>
      <c r="B1090" s="111" t="s">
        <v>350</v>
      </c>
      <c r="C1090" s="23" t="s">
        <v>86</v>
      </c>
      <c r="D1090" s="23">
        <v>1</v>
      </c>
      <c r="E1090" s="25"/>
      <c r="F1090" s="41"/>
    </row>
    <row r="1091" spans="1:6" ht="46.95" customHeight="1" x14ac:dyDescent="0.25">
      <c r="A1091" s="23">
        <f t="shared" si="73"/>
        <v>131.19999999999999</v>
      </c>
      <c r="B1091" s="111" t="s">
        <v>437</v>
      </c>
      <c r="C1091" s="23" t="s">
        <v>86</v>
      </c>
      <c r="D1091" s="23">
        <v>1</v>
      </c>
      <c r="E1091" s="25"/>
      <c r="F1091" s="41"/>
    </row>
    <row r="1092" spans="1:6" ht="50.4" customHeight="1" x14ac:dyDescent="0.25">
      <c r="A1092" s="23">
        <f t="shared" si="73"/>
        <v>131.29999999999998</v>
      </c>
      <c r="B1092" s="111" t="s">
        <v>147</v>
      </c>
      <c r="C1092" s="23" t="s">
        <v>86</v>
      </c>
      <c r="D1092" s="23">
        <v>1</v>
      </c>
      <c r="E1092" s="25"/>
      <c r="F1092" s="41"/>
    </row>
    <row r="1093" spans="1:6" ht="36.6" customHeight="1" x14ac:dyDescent="0.25">
      <c r="A1093" s="23">
        <f t="shared" si="73"/>
        <v>131.39999999999998</v>
      </c>
      <c r="B1093" s="111" t="s">
        <v>148</v>
      </c>
      <c r="C1093" s="23" t="s">
        <v>86</v>
      </c>
      <c r="D1093" s="23">
        <v>1</v>
      </c>
      <c r="E1093" s="25"/>
      <c r="F1093" s="41"/>
    </row>
    <row r="1094" spans="1:6" ht="33" customHeight="1" x14ac:dyDescent="0.25">
      <c r="A1094" s="23">
        <f t="shared" si="73"/>
        <v>131.49999999999997</v>
      </c>
      <c r="B1094" s="111" t="s">
        <v>149</v>
      </c>
      <c r="C1094" s="23" t="s">
        <v>86</v>
      </c>
      <c r="D1094" s="23">
        <v>1</v>
      </c>
      <c r="E1094" s="25"/>
      <c r="F1094" s="41"/>
    </row>
    <row r="1095" spans="1:6" ht="24.6" customHeight="1" x14ac:dyDescent="0.25">
      <c r="A1095" s="23">
        <f t="shared" si="73"/>
        <v>131.59999999999997</v>
      </c>
      <c r="B1095" s="111" t="s">
        <v>150</v>
      </c>
      <c r="C1095" s="23" t="s">
        <v>86</v>
      </c>
      <c r="D1095" s="23">
        <v>1</v>
      </c>
      <c r="E1095" s="25"/>
      <c r="F1095" s="41"/>
    </row>
    <row r="1096" spans="1:6" ht="22.95" customHeight="1" x14ac:dyDescent="0.25">
      <c r="A1096" s="50">
        <v>132</v>
      </c>
      <c r="B1096" s="113" t="s">
        <v>741</v>
      </c>
      <c r="C1096" s="52"/>
      <c r="D1096" s="52"/>
      <c r="E1096" s="60"/>
      <c r="F1096" s="68"/>
    </row>
    <row r="1097" spans="1:6" ht="33.6" customHeight="1" x14ac:dyDescent="0.25">
      <c r="A1097" s="23">
        <f t="shared" ref="A1097:A1102" si="74">A1096+0.1</f>
        <v>132.1</v>
      </c>
      <c r="B1097" s="111" t="s">
        <v>350</v>
      </c>
      <c r="C1097" s="23" t="s">
        <v>86</v>
      </c>
      <c r="D1097" s="23">
        <v>1</v>
      </c>
      <c r="E1097" s="25"/>
      <c r="F1097" s="41"/>
    </row>
    <row r="1098" spans="1:6" ht="55.95" customHeight="1" x14ac:dyDescent="0.25">
      <c r="A1098" s="23">
        <f t="shared" si="74"/>
        <v>132.19999999999999</v>
      </c>
      <c r="B1098" s="111" t="s">
        <v>369</v>
      </c>
      <c r="C1098" s="23" t="s">
        <v>86</v>
      </c>
      <c r="D1098" s="23">
        <v>1</v>
      </c>
      <c r="E1098" s="25"/>
      <c r="F1098" s="41"/>
    </row>
    <row r="1099" spans="1:6" ht="48.6" customHeight="1" x14ac:dyDescent="0.25">
      <c r="A1099" s="23">
        <f t="shared" si="74"/>
        <v>132.29999999999998</v>
      </c>
      <c r="B1099" s="111" t="s">
        <v>147</v>
      </c>
      <c r="C1099" s="23" t="s">
        <v>86</v>
      </c>
      <c r="D1099" s="23">
        <v>1</v>
      </c>
      <c r="E1099" s="25"/>
      <c r="F1099" s="41"/>
    </row>
    <row r="1100" spans="1:6" ht="38.4" customHeight="1" x14ac:dyDescent="0.25">
      <c r="A1100" s="23">
        <f t="shared" si="74"/>
        <v>132.39999999999998</v>
      </c>
      <c r="B1100" s="111" t="s">
        <v>148</v>
      </c>
      <c r="C1100" s="23" t="s">
        <v>86</v>
      </c>
      <c r="D1100" s="23">
        <v>1</v>
      </c>
      <c r="E1100" s="25"/>
      <c r="F1100" s="41"/>
    </row>
    <row r="1101" spans="1:6" ht="31.2" customHeight="1" x14ac:dyDescent="0.25">
      <c r="A1101" s="23">
        <f t="shared" si="74"/>
        <v>132.49999999999997</v>
      </c>
      <c r="B1101" s="111" t="s">
        <v>149</v>
      </c>
      <c r="C1101" s="23" t="s">
        <v>86</v>
      </c>
      <c r="D1101" s="23">
        <v>1</v>
      </c>
      <c r="E1101" s="25"/>
      <c r="F1101" s="41"/>
    </row>
    <row r="1102" spans="1:6" ht="27" customHeight="1" x14ac:dyDescent="0.25">
      <c r="A1102" s="23">
        <f t="shared" si="74"/>
        <v>132.59999999999997</v>
      </c>
      <c r="B1102" s="111" t="s">
        <v>150</v>
      </c>
      <c r="C1102" s="23" t="s">
        <v>86</v>
      </c>
      <c r="D1102" s="23">
        <v>1</v>
      </c>
      <c r="E1102" s="25"/>
      <c r="F1102" s="41"/>
    </row>
    <row r="1103" spans="1:6" ht="25.95" customHeight="1" x14ac:dyDescent="0.25">
      <c r="A1103" s="12"/>
      <c r="B1103" s="24" t="s">
        <v>798</v>
      </c>
      <c r="C1103" s="23"/>
      <c r="D1103" s="23"/>
      <c r="E1103" s="25"/>
      <c r="F1103" s="17"/>
    </row>
    <row r="1104" spans="1:6" x14ac:dyDescent="0.25">
      <c r="A1104" s="12"/>
      <c r="B1104" s="24"/>
      <c r="C1104" s="12"/>
      <c r="D1104" s="12"/>
      <c r="E1104" s="31"/>
      <c r="F1104" s="15"/>
    </row>
    <row r="1105" spans="1:6" ht="26.4" x14ac:dyDescent="0.25">
      <c r="A1105" s="66" t="s">
        <v>2</v>
      </c>
      <c r="B1105" s="66" t="s">
        <v>11</v>
      </c>
      <c r="C1105" s="66" t="s">
        <v>0</v>
      </c>
      <c r="D1105" s="66" t="s">
        <v>51</v>
      </c>
      <c r="E1105" s="67" t="s">
        <v>24</v>
      </c>
      <c r="F1105" s="67" t="s">
        <v>58</v>
      </c>
    </row>
    <row r="1106" spans="1:6" ht="34.950000000000003" customHeight="1" x14ac:dyDescent="0.25">
      <c r="A1106" s="23"/>
      <c r="B1106" s="24" t="s">
        <v>41</v>
      </c>
      <c r="C1106" s="23"/>
      <c r="D1106" s="23"/>
      <c r="E1106" s="25"/>
      <c r="F1106" s="26"/>
    </row>
    <row r="1107" spans="1:6" ht="27.6" customHeight="1" x14ac:dyDescent="0.25">
      <c r="A1107" s="50">
        <v>133</v>
      </c>
      <c r="B1107" s="113" t="s">
        <v>772</v>
      </c>
      <c r="C1107" s="52"/>
      <c r="D1107" s="52"/>
      <c r="E1107" s="53"/>
      <c r="F1107" s="54"/>
    </row>
    <row r="1108" spans="1:6" ht="30" customHeight="1" x14ac:dyDescent="0.25">
      <c r="A1108" s="23">
        <f t="shared" ref="A1108:A1113" si="75">A1107+0.1</f>
        <v>133.1</v>
      </c>
      <c r="B1108" s="111" t="s">
        <v>350</v>
      </c>
      <c r="C1108" s="23" t="s">
        <v>86</v>
      </c>
      <c r="D1108" s="23">
        <v>1</v>
      </c>
      <c r="E1108" s="35"/>
      <c r="F1108" s="26"/>
    </row>
    <row r="1109" spans="1:6" ht="48.6" customHeight="1" x14ac:dyDescent="0.25">
      <c r="A1109" s="23">
        <f t="shared" si="75"/>
        <v>133.19999999999999</v>
      </c>
      <c r="B1109" s="111" t="s">
        <v>388</v>
      </c>
      <c r="C1109" s="23" t="s">
        <v>86</v>
      </c>
      <c r="D1109" s="23">
        <v>1</v>
      </c>
      <c r="E1109" s="35"/>
      <c r="F1109" s="26"/>
    </row>
    <row r="1110" spans="1:6" ht="45.6" customHeight="1" x14ac:dyDescent="0.25">
      <c r="A1110" s="23">
        <f t="shared" si="75"/>
        <v>133.29999999999998</v>
      </c>
      <c r="B1110" s="111" t="s">
        <v>147</v>
      </c>
      <c r="C1110" s="23" t="s">
        <v>86</v>
      </c>
      <c r="D1110" s="23">
        <v>1</v>
      </c>
      <c r="E1110" s="25"/>
      <c r="F1110" s="41"/>
    </row>
    <row r="1111" spans="1:6" ht="31.95" customHeight="1" x14ac:dyDescent="0.25">
      <c r="A1111" s="23">
        <f t="shared" si="75"/>
        <v>133.39999999999998</v>
      </c>
      <c r="B1111" s="111" t="s">
        <v>148</v>
      </c>
      <c r="C1111" s="23" t="s">
        <v>86</v>
      </c>
      <c r="D1111" s="23">
        <v>1</v>
      </c>
      <c r="E1111" s="25"/>
      <c r="F1111" s="41"/>
    </row>
    <row r="1112" spans="1:6" ht="40.950000000000003" customHeight="1" x14ac:dyDescent="0.25">
      <c r="A1112" s="23">
        <f t="shared" si="75"/>
        <v>133.49999999999997</v>
      </c>
      <c r="B1112" s="111" t="s">
        <v>149</v>
      </c>
      <c r="C1112" s="23" t="s">
        <v>86</v>
      </c>
      <c r="D1112" s="23">
        <v>1</v>
      </c>
      <c r="E1112" s="25"/>
      <c r="F1112" s="41"/>
    </row>
    <row r="1113" spans="1:6" ht="24.6" customHeight="1" x14ac:dyDescent="0.25">
      <c r="A1113" s="23">
        <f t="shared" si="75"/>
        <v>133.59999999999997</v>
      </c>
      <c r="B1113" s="111" t="s">
        <v>150</v>
      </c>
      <c r="C1113" s="23" t="s">
        <v>86</v>
      </c>
      <c r="D1113" s="23">
        <v>1</v>
      </c>
      <c r="E1113" s="25"/>
      <c r="F1113" s="41"/>
    </row>
    <row r="1114" spans="1:6" ht="17.399999999999999" customHeight="1" x14ac:dyDescent="0.25">
      <c r="A1114" s="50">
        <v>134</v>
      </c>
      <c r="B1114" s="113" t="s">
        <v>773</v>
      </c>
      <c r="C1114" s="52"/>
      <c r="D1114" s="52"/>
      <c r="E1114" s="60"/>
      <c r="F1114" s="68"/>
    </row>
    <row r="1115" spans="1:6" ht="22.2" customHeight="1" x14ac:dyDescent="0.25">
      <c r="A1115" s="23">
        <f t="shared" ref="A1115:A1120" si="76">A1114+0.1</f>
        <v>134.1</v>
      </c>
      <c r="B1115" s="111" t="s">
        <v>350</v>
      </c>
      <c r="C1115" s="23" t="s">
        <v>86</v>
      </c>
      <c r="D1115" s="23">
        <v>1</v>
      </c>
      <c r="E1115" s="25"/>
      <c r="F1115" s="41"/>
    </row>
    <row r="1116" spans="1:6" ht="49.95" customHeight="1" x14ac:dyDescent="0.25">
      <c r="A1116" s="23">
        <f t="shared" si="76"/>
        <v>134.19999999999999</v>
      </c>
      <c r="B1116" s="111" t="s">
        <v>388</v>
      </c>
      <c r="C1116" s="23" t="s">
        <v>86</v>
      </c>
      <c r="D1116" s="23">
        <v>1</v>
      </c>
      <c r="E1116" s="25"/>
      <c r="F1116" s="41"/>
    </row>
    <row r="1117" spans="1:6" ht="50.4" customHeight="1" x14ac:dyDescent="0.25">
      <c r="A1117" s="23">
        <f t="shared" si="76"/>
        <v>134.29999999999998</v>
      </c>
      <c r="B1117" s="111" t="s">
        <v>147</v>
      </c>
      <c r="C1117" s="23" t="s">
        <v>86</v>
      </c>
      <c r="D1117" s="23">
        <v>1</v>
      </c>
      <c r="E1117" s="25"/>
      <c r="F1117" s="41"/>
    </row>
    <row r="1118" spans="1:6" ht="32.4" customHeight="1" x14ac:dyDescent="0.25">
      <c r="A1118" s="23">
        <f t="shared" si="76"/>
        <v>134.39999999999998</v>
      </c>
      <c r="B1118" s="111" t="s">
        <v>148</v>
      </c>
      <c r="C1118" s="23" t="s">
        <v>86</v>
      </c>
      <c r="D1118" s="23">
        <v>1</v>
      </c>
      <c r="E1118" s="25"/>
      <c r="F1118" s="41"/>
    </row>
    <row r="1119" spans="1:6" ht="32.4" customHeight="1" x14ac:dyDescent="0.25">
      <c r="A1119" s="23">
        <f t="shared" si="76"/>
        <v>134.49999999999997</v>
      </c>
      <c r="B1119" s="111" t="s">
        <v>149</v>
      </c>
      <c r="C1119" s="23" t="s">
        <v>86</v>
      </c>
      <c r="D1119" s="23">
        <v>1</v>
      </c>
      <c r="E1119" s="25"/>
      <c r="F1119" s="41"/>
    </row>
    <row r="1120" spans="1:6" ht="25.2" customHeight="1" x14ac:dyDescent="0.25">
      <c r="A1120" s="23">
        <f t="shared" si="76"/>
        <v>134.59999999999997</v>
      </c>
      <c r="B1120" s="111" t="s">
        <v>150</v>
      </c>
      <c r="C1120" s="23" t="s">
        <v>86</v>
      </c>
      <c r="D1120" s="23">
        <v>1</v>
      </c>
      <c r="E1120" s="25"/>
      <c r="F1120" s="41"/>
    </row>
    <row r="1121" spans="1:6" ht="21" customHeight="1" x14ac:dyDescent="0.25">
      <c r="A1121" s="50">
        <v>135</v>
      </c>
      <c r="B1121" s="113" t="s">
        <v>774</v>
      </c>
      <c r="C1121" s="52"/>
      <c r="D1121" s="52"/>
      <c r="E1121" s="60"/>
      <c r="F1121" s="68"/>
    </row>
    <row r="1122" spans="1:6" ht="27.6" customHeight="1" x14ac:dyDescent="0.25">
      <c r="A1122" s="23">
        <f t="shared" ref="A1122:A1127" si="77">A1121+0.1</f>
        <v>135.1</v>
      </c>
      <c r="B1122" s="111" t="s">
        <v>350</v>
      </c>
      <c r="C1122" s="23" t="s">
        <v>86</v>
      </c>
      <c r="D1122" s="23">
        <v>1</v>
      </c>
      <c r="E1122" s="25"/>
      <c r="F1122" s="41"/>
    </row>
    <row r="1123" spans="1:6" ht="49.95" customHeight="1" x14ac:dyDescent="0.25">
      <c r="A1123" s="23">
        <f t="shared" si="77"/>
        <v>135.19999999999999</v>
      </c>
      <c r="B1123" s="111" t="s">
        <v>388</v>
      </c>
      <c r="C1123" s="23" t="s">
        <v>86</v>
      </c>
      <c r="D1123" s="23">
        <v>1</v>
      </c>
      <c r="E1123" s="25"/>
      <c r="F1123" s="41"/>
    </row>
    <row r="1124" spans="1:6" ht="47.4" customHeight="1" x14ac:dyDescent="0.25">
      <c r="A1124" s="23">
        <f t="shared" si="77"/>
        <v>135.29999999999998</v>
      </c>
      <c r="B1124" s="111" t="s">
        <v>147</v>
      </c>
      <c r="C1124" s="23" t="s">
        <v>86</v>
      </c>
      <c r="D1124" s="23">
        <v>1</v>
      </c>
      <c r="E1124" s="25"/>
      <c r="F1124" s="41"/>
    </row>
    <row r="1125" spans="1:6" ht="32.4" customHeight="1" x14ac:dyDescent="0.25">
      <c r="A1125" s="23">
        <f t="shared" si="77"/>
        <v>135.39999999999998</v>
      </c>
      <c r="B1125" s="111" t="s">
        <v>148</v>
      </c>
      <c r="C1125" s="23" t="s">
        <v>86</v>
      </c>
      <c r="D1125" s="23">
        <v>1</v>
      </c>
      <c r="E1125" s="25"/>
      <c r="F1125" s="41"/>
    </row>
    <row r="1126" spans="1:6" ht="30.6" customHeight="1" x14ac:dyDescent="0.25">
      <c r="A1126" s="23">
        <f t="shared" si="77"/>
        <v>135.49999999999997</v>
      </c>
      <c r="B1126" s="111" t="s">
        <v>149</v>
      </c>
      <c r="C1126" s="23" t="s">
        <v>86</v>
      </c>
      <c r="D1126" s="23">
        <v>1</v>
      </c>
      <c r="E1126" s="25"/>
      <c r="F1126" s="41"/>
    </row>
    <row r="1127" spans="1:6" ht="27.6" customHeight="1" x14ac:dyDescent="0.25">
      <c r="A1127" s="23">
        <f t="shared" si="77"/>
        <v>135.59999999999997</v>
      </c>
      <c r="B1127" s="111" t="s">
        <v>150</v>
      </c>
      <c r="C1127" s="23" t="s">
        <v>86</v>
      </c>
      <c r="D1127" s="23">
        <v>1</v>
      </c>
      <c r="E1127" s="25"/>
      <c r="F1127" s="41"/>
    </row>
    <row r="1128" spans="1:6" ht="24" customHeight="1" x14ac:dyDescent="0.25">
      <c r="A1128" s="12"/>
      <c r="B1128" s="24" t="s">
        <v>798</v>
      </c>
      <c r="C1128" s="23"/>
      <c r="D1128" s="23"/>
      <c r="E1128" s="25"/>
      <c r="F1128" s="17"/>
    </row>
    <row r="1129" spans="1:6" x14ac:dyDescent="0.25">
      <c r="A1129" s="12"/>
      <c r="B1129" s="24"/>
      <c r="C1129" s="12"/>
      <c r="D1129" s="12"/>
      <c r="E1129" s="31"/>
      <c r="F1129" s="15"/>
    </row>
    <row r="1130" spans="1:6" ht="26.4" x14ac:dyDescent="0.25">
      <c r="A1130" s="66" t="s">
        <v>2</v>
      </c>
      <c r="B1130" s="66" t="s">
        <v>11</v>
      </c>
      <c r="C1130" s="66" t="s">
        <v>0</v>
      </c>
      <c r="D1130" s="66" t="s">
        <v>51</v>
      </c>
      <c r="E1130" s="67" t="s">
        <v>24</v>
      </c>
      <c r="F1130" s="67" t="s">
        <v>58</v>
      </c>
    </row>
    <row r="1131" spans="1:6" ht="26.4" customHeight="1" x14ac:dyDescent="0.25">
      <c r="A1131" s="23"/>
      <c r="B1131" s="24" t="s">
        <v>41</v>
      </c>
      <c r="C1131" s="23"/>
      <c r="D1131" s="23"/>
      <c r="E1131" s="25"/>
      <c r="F1131" s="26"/>
    </row>
    <row r="1132" spans="1:6" ht="21" customHeight="1" x14ac:dyDescent="0.25">
      <c r="A1132" s="50">
        <v>136</v>
      </c>
      <c r="B1132" s="113" t="s">
        <v>775</v>
      </c>
      <c r="C1132" s="52"/>
      <c r="D1132" s="52"/>
      <c r="E1132" s="53"/>
      <c r="F1132" s="54"/>
    </row>
    <row r="1133" spans="1:6" ht="29.4" customHeight="1" x14ac:dyDescent="0.25">
      <c r="A1133" s="23">
        <f t="shared" ref="A1133:A1138" si="78">A1132+0.1</f>
        <v>136.1</v>
      </c>
      <c r="B1133" s="111" t="s">
        <v>350</v>
      </c>
      <c r="C1133" s="23" t="s">
        <v>86</v>
      </c>
      <c r="D1133" s="23">
        <v>1</v>
      </c>
      <c r="E1133" s="35"/>
      <c r="F1133" s="26"/>
    </row>
    <row r="1134" spans="1:6" ht="49.95" customHeight="1" x14ac:dyDescent="0.25">
      <c r="A1134" s="23">
        <f t="shared" si="78"/>
        <v>136.19999999999999</v>
      </c>
      <c r="B1134" s="111" t="s">
        <v>653</v>
      </c>
      <c r="C1134" s="23" t="s">
        <v>86</v>
      </c>
      <c r="D1134" s="23">
        <v>1</v>
      </c>
      <c r="E1134" s="35"/>
      <c r="F1134" s="26"/>
    </row>
    <row r="1135" spans="1:6" ht="51" customHeight="1" x14ac:dyDescent="0.25">
      <c r="A1135" s="23">
        <f t="shared" si="78"/>
        <v>136.29999999999998</v>
      </c>
      <c r="B1135" s="111" t="s">
        <v>147</v>
      </c>
      <c r="C1135" s="23" t="s">
        <v>86</v>
      </c>
      <c r="D1135" s="23">
        <v>1</v>
      </c>
      <c r="E1135" s="25"/>
      <c r="F1135" s="41"/>
    </row>
    <row r="1136" spans="1:6" ht="36.6" customHeight="1" x14ac:dyDescent="0.25">
      <c r="A1136" s="23">
        <f t="shared" si="78"/>
        <v>136.39999999999998</v>
      </c>
      <c r="B1136" s="111" t="s">
        <v>148</v>
      </c>
      <c r="C1136" s="23" t="s">
        <v>86</v>
      </c>
      <c r="D1136" s="23">
        <v>1</v>
      </c>
      <c r="E1136" s="25"/>
      <c r="F1136" s="41"/>
    </row>
    <row r="1137" spans="1:6" ht="33" customHeight="1" x14ac:dyDescent="0.25">
      <c r="A1137" s="23">
        <f t="shared" si="78"/>
        <v>136.49999999999997</v>
      </c>
      <c r="B1137" s="111" t="s">
        <v>149</v>
      </c>
      <c r="C1137" s="23" t="s">
        <v>86</v>
      </c>
      <c r="D1137" s="23">
        <v>1</v>
      </c>
      <c r="E1137" s="25"/>
      <c r="F1137" s="41"/>
    </row>
    <row r="1138" spans="1:6" ht="23.4" customHeight="1" x14ac:dyDescent="0.25">
      <c r="A1138" s="23">
        <f t="shared" si="78"/>
        <v>136.59999999999997</v>
      </c>
      <c r="B1138" s="111" t="s">
        <v>150</v>
      </c>
      <c r="C1138" s="23" t="s">
        <v>86</v>
      </c>
      <c r="D1138" s="23">
        <v>1</v>
      </c>
      <c r="E1138" s="25"/>
      <c r="F1138" s="41"/>
    </row>
    <row r="1139" spans="1:6" ht="24" customHeight="1" x14ac:dyDescent="0.25">
      <c r="A1139" s="50">
        <v>137</v>
      </c>
      <c r="B1139" s="113" t="s">
        <v>776</v>
      </c>
      <c r="C1139" s="52"/>
      <c r="D1139" s="52"/>
      <c r="E1139" s="60"/>
      <c r="F1139" s="68"/>
    </row>
    <row r="1140" spans="1:6" ht="27.6" customHeight="1" x14ac:dyDescent="0.25">
      <c r="A1140" s="23">
        <f t="shared" ref="A1140:A1145" si="79">A1139+0.1</f>
        <v>137.1</v>
      </c>
      <c r="B1140" s="111" t="s">
        <v>350</v>
      </c>
      <c r="C1140" s="23" t="s">
        <v>86</v>
      </c>
      <c r="D1140" s="23">
        <v>1</v>
      </c>
      <c r="E1140" s="25"/>
      <c r="F1140" s="41"/>
    </row>
    <row r="1141" spans="1:6" ht="51" customHeight="1" x14ac:dyDescent="0.25">
      <c r="A1141" s="23">
        <f t="shared" si="79"/>
        <v>137.19999999999999</v>
      </c>
      <c r="B1141" s="111" t="s">
        <v>369</v>
      </c>
      <c r="C1141" s="23" t="s">
        <v>86</v>
      </c>
      <c r="D1141" s="23">
        <v>1</v>
      </c>
      <c r="E1141" s="25"/>
      <c r="F1141" s="41"/>
    </row>
    <row r="1142" spans="1:6" ht="50.4" customHeight="1" x14ac:dyDescent="0.25">
      <c r="A1142" s="23">
        <f t="shared" si="79"/>
        <v>137.29999999999998</v>
      </c>
      <c r="B1142" s="111" t="s">
        <v>147</v>
      </c>
      <c r="C1142" s="23" t="s">
        <v>86</v>
      </c>
      <c r="D1142" s="23">
        <v>1</v>
      </c>
      <c r="E1142" s="25"/>
      <c r="F1142" s="41"/>
    </row>
    <row r="1143" spans="1:6" ht="31.2" customHeight="1" x14ac:dyDescent="0.25">
      <c r="A1143" s="23">
        <f t="shared" si="79"/>
        <v>137.39999999999998</v>
      </c>
      <c r="B1143" s="111" t="s">
        <v>148</v>
      </c>
      <c r="C1143" s="23" t="s">
        <v>86</v>
      </c>
      <c r="D1143" s="23">
        <v>1</v>
      </c>
      <c r="E1143" s="25"/>
      <c r="F1143" s="41"/>
    </row>
    <row r="1144" spans="1:6" ht="36" customHeight="1" x14ac:dyDescent="0.25">
      <c r="A1144" s="23">
        <f t="shared" si="79"/>
        <v>137.49999999999997</v>
      </c>
      <c r="B1144" s="111" t="s">
        <v>149</v>
      </c>
      <c r="C1144" s="23" t="s">
        <v>86</v>
      </c>
      <c r="D1144" s="23">
        <v>1</v>
      </c>
      <c r="E1144" s="25"/>
      <c r="F1144" s="41"/>
    </row>
    <row r="1145" spans="1:6" ht="25.2" customHeight="1" x14ac:dyDescent="0.25">
      <c r="A1145" s="23">
        <f t="shared" si="79"/>
        <v>137.59999999999997</v>
      </c>
      <c r="B1145" s="111" t="s">
        <v>150</v>
      </c>
      <c r="C1145" s="23" t="s">
        <v>86</v>
      </c>
      <c r="D1145" s="23">
        <v>1</v>
      </c>
      <c r="E1145" s="25"/>
      <c r="F1145" s="41"/>
    </row>
    <row r="1146" spans="1:6" ht="22.2" customHeight="1" x14ac:dyDescent="0.25">
      <c r="A1146" s="50">
        <v>138</v>
      </c>
      <c r="B1146" s="113" t="s">
        <v>777</v>
      </c>
      <c r="C1146" s="52"/>
      <c r="D1146" s="52"/>
      <c r="E1146" s="60"/>
      <c r="F1146" s="68"/>
    </row>
    <row r="1147" spans="1:6" ht="26.4" customHeight="1" x14ac:dyDescent="0.25">
      <c r="A1147" s="23">
        <f t="shared" ref="A1147:A1152" si="80">A1146+0.1</f>
        <v>138.1</v>
      </c>
      <c r="B1147" s="111" t="s">
        <v>350</v>
      </c>
      <c r="C1147" s="23" t="s">
        <v>86</v>
      </c>
      <c r="D1147" s="23">
        <v>1</v>
      </c>
      <c r="E1147" s="25"/>
      <c r="F1147" s="41"/>
    </row>
    <row r="1148" spans="1:6" ht="43.2" customHeight="1" x14ac:dyDescent="0.25">
      <c r="A1148" s="23">
        <f t="shared" si="80"/>
        <v>138.19999999999999</v>
      </c>
      <c r="B1148" s="111" t="s">
        <v>388</v>
      </c>
      <c r="C1148" s="23" t="s">
        <v>86</v>
      </c>
      <c r="D1148" s="23">
        <v>1</v>
      </c>
      <c r="E1148" s="25"/>
      <c r="F1148" s="41"/>
    </row>
    <row r="1149" spans="1:6" ht="51" customHeight="1" x14ac:dyDescent="0.25">
      <c r="A1149" s="23">
        <f t="shared" si="80"/>
        <v>138.29999999999998</v>
      </c>
      <c r="B1149" s="111" t="s">
        <v>147</v>
      </c>
      <c r="C1149" s="23" t="s">
        <v>86</v>
      </c>
      <c r="D1149" s="23">
        <v>1</v>
      </c>
      <c r="E1149" s="25"/>
      <c r="F1149" s="41"/>
    </row>
    <row r="1150" spans="1:6" ht="32.4" customHeight="1" x14ac:dyDescent="0.25">
      <c r="A1150" s="23">
        <f t="shared" si="80"/>
        <v>138.39999999999998</v>
      </c>
      <c r="B1150" s="111" t="s">
        <v>148</v>
      </c>
      <c r="C1150" s="23" t="s">
        <v>86</v>
      </c>
      <c r="D1150" s="23">
        <v>1</v>
      </c>
      <c r="E1150" s="25"/>
      <c r="F1150" s="41"/>
    </row>
    <row r="1151" spans="1:6" ht="29.4" customHeight="1" x14ac:dyDescent="0.25">
      <c r="A1151" s="23">
        <f t="shared" si="80"/>
        <v>138.49999999999997</v>
      </c>
      <c r="B1151" s="111" t="s">
        <v>149</v>
      </c>
      <c r="C1151" s="23" t="s">
        <v>86</v>
      </c>
      <c r="D1151" s="23">
        <v>1</v>
      </c>
      <c r="E1151" s="25"/>
      <c r="F1151" s="41"/>
    </row>
    <row r="1152" spans="1:6" ht="21.6" customHeight="1" x14ac:dyDescent="0.25">
      <c r="A1152" s="23">
        <f t="shared" si="80"/>
        <v>138.59999999999997</v>
      </c>
      <c r="B1152" s="111" t="s">
        <v>150</v>
      </c>
      <c r="C1152" s="23" t="s">
        <v>86</v>
      </c>
      <c r="D1152" s="23">
        <v>1</v>
      </c>
      <c r="E1152" s="25"/>
      <c r="F1152" s="41"/>
    </row>
    <row r="1153" spans="1:6" ht="33.6" customHeight="1" x14ac:dyDescent="0.25">
      <c r="A1153" s="12"/>
      <c r="B1153" s="24" t="s">
        <v>1007</v>
      </c>
      <c r="C1153" s="23"/>
      <c r="D1153" s="23"/>
      <c r="E1153" s="25"/>
      <c r="F1153" s="17"/>
    </row>
    <row r="1154" spans="1:6" x14ac:dyDescent="0.25">
      <c r="A1154" s="23"/>
      <c r="B1154" s="39"/>
      <c r="C1154" s="23"/>
      <c r="D1154" s="23"/>
      <c r="E1154" s="25"/>
      <c r="F1154" s="41"/>
    </row>
    <row r="1155" spans="1:6" ht="26.4" x14ac:dyDescent="0.25">
      <c r="A1155" s="66" t="s">
        <v>2</v>
      </c>
      <c r="B1155" s="66" t="s">
        <v>11</v>
      </c>
      <c r="C1155" s="66" t="s">
        <v>0</v>
      </c>
      <c r="D1155" s="66" t="s">
        <v>51</v>
      </c>
      <c r="E1155" s="67" t="s">
        <v>24</v>
      </c>
      <c r="F1155" s="67" t="s">
        <v>58</v>
      </c>
    </row>
    <row r="1156" spans="1:6" ht="27.6" customHeight="1" x14ac:dyDescent="0.25">
      <c r="A1156" s="23"/>
      <c r="B1156" s="24" t="s">
        <v>41</v>
      </c>
      <c r="C1156" s="23"/>
      <c r="D1156" s="23"/>
      <c r="E1156" s="25"/>
      <c r="F1156" s="26"/>
    </row>
    <row r="1157" spans="1:6" ht="22.2" customHeight="1" x14ac:dyDescent="0.25">
      <c r="A1157" s="50">
        <v>139</v>
      </c>
      <c r="B1157" s="113" t="s">
        <v>774</v>
      </c>
      <c r="C1157" s="52"/>
      <c r="D1157" s="52"/>
      <c r="E1157" s="53"/>
      <c r="F1157" s="54"/>
    </row>
    <row r="1158" spans="1:6" ht="25.2" customHeight="1" x14ac:dyDescent="0.25">
      <c r="A1158" s="23">
        <f t="shared" ref="A1158:A1163" si="81">A1157+0.1</f>
        <v>139.1</v>
      </c>
      <c r="B1158" s="111" t="s">
        <v>350</v>
      </c>
      <c r="C1158" s="23" t="s">
        <v>86</v>
      </c>
      <c r="D1158" s="23">
        <v>2</v>
      </c>
      <c r="E1158" s="35"/>
      <c r="F1158" s="26"/>
    </row>
    <row r="1159" spans="1:6" ht="48.6" customHeight="1" x14ac:dyDescent="0.25">
      <c r="A1159" s="23">
        <f t="shared" si="81"/>
        <v>139.19999999999999</v>
      </c>
      <c r="B1159" s="111" t="s">
        <v>388</v>
      </c>
      <c r="C1159" s="23" t="s">
        <v>86</v>
      </c>
      <c r="D1159" s="23">
        <v>2</v>
      </c>
      <c r="E1159" s="35"/>
      <c r="F1159" s="26"/>
    </row>
    <row r="1160" spans="1:6" ht="51" customHeight="1" x14ac:dyDescent="0.25">
      <c r="A1160" s="23">
        <f t="shared" si="81"/>
        <v>139.29999999999998</v>
      </c>
      <c r="B1160" s="111" t="s">
        <v>147</v>
      </c>
      <c r="C1160" s="23" t="s">
        <v>86</v>
      </c>
      <c r="D1160" s="23">
        <v>2</v>
      </c>
      <c r="E1160" s="25"/>
      <c r="F1160" s="41"/>
    </row>
    <row r="1161" spans="1:6" ht="36" customHeight="1" x14ac:dyDescent="0.25">
      <c r="A1161" s="23">
        <f t="shared" si="81"/>
        <v>139.39999999999998</v>
      </c>
      <c r="B1161" s="111" t="s">
        <v>148</v>
      </c>
      <c r="C1161" s="23" t="s">
        <v>86</v>
      </c>
      <c r="D1161" s="23">
        <v>2</v>
      </c>
      <c r="E1161" s="25"/>
      <c r="F1161" s="41"/>
    </row>
    <row r="1162" spans="1:6" ht="30.6" customHeight="1" x14ac:dyDescent="0.25">
      <c r="A1162" s="23">
        <f t="shared" si="81"/>
        <v>139.49999999999997</v>
      </c>
      <c r="B1162" s="111" t="s">
        <v>149</v>
      </c>
      <c r="C1162" s="23" t="s">
        <v>86</v>
      </c>
      <c r="D1162" s="23">
        <v>2</v>
      </c>
      <c r="E1162" s="25"/>
      <c r="F1162" s="41"/>
    </row>
    <row r="1163" spans="1:6" ht="25.2" customHeight="1" x14ac:dyDescent="0.25">
      <c r="A1163" s="23">
        <f t="shared" si="81"/>
        <v>139.59999999999997</v>
      </c>
      <c r="B1163" s="111" t="s">
        <v>150</v>
      </c>
      <c r="C1163" s="23" t="s">
        <v>86</v>
      </c>
      <c r="D1163" s="23">
        <v>2</v>
      </c>
      <c r="E1163" s="25"/>
      <c r="F1163" s="41"/>
    </row>
    <row r="1164" spans="1:6" ht="28.95" customHeight="1" x14ac:dyDescent="0.25">
      <c r="A1164" s="50">
        <v>140</v>
      </c>
      <c r="B1164" s="113" t="s">
        <v>778</v>
      </c>
      <c r="C1164" s="52"/>
      <c r="D1164" s="52"/>
      <c r="E1164" s="60"/>
      <c r="F1164" s="68"/>
    </row>
    <row r="1165" spans="1:6" ht="26.4" customHeight="1" x14ac:dyDescent="0.25">
      <c r="A1165" s="23">
        <f t="shared" ref="A1165:A1170" si="82">A1164+0.1</f>
        <v>140.1</v>
      </c>
      <c r="B1165" s="111" t="s">
        <v>350</v>
      </c>
      <c r="C1165" s="23" t="s">
        <v>86</v>
      </c>
      <c r="D1165" s="23">
        <v>1</v>
      </c>
      <c r="E1165" s="25"/>
      <c r="F1165" s="41"/>
    </row>
    <row r="1166" spans="1:6" ht="46.95" customHeight="1" x14ac:dyDescent="0.25">
      <c r="A1166" s="23">
        <f t="shared" si="82"/>
        <v>140.19999999999999</v>
      </c>
      <c r="B1166" s="111" t="s">
        <v>388</v>
      </c>
      <c r="C1166" s="23" t="s">
        <v>86</v>
      </c>
      <c r="D1166" s="23">
        <v>1</v>
      </c>
      <c r="E1166" s="25"/>
      <c r="F1166" s="41"/>
    </row>
    <row r="1167" spans="1:6" ht="48.6" customHeight="1" x14ac:dyDescent="0.25">
      <c r="A1167" s="23">
        <f t="shared" si="82"/>
        <v>140.29999999999998</v>
      </c>
      <c r="B1167" s="111" t="s">
        <v>147</v>
      </c>
      <c r="C1167" s="23" t="s">
        <v>86</v>
      </c>
      <c r="D1167" s="23">
        <v>1</v>
      </c>
      <c r="E1167" s="25"/>
      <c r="F1167" s="41"/>
    </row>
    <row r="1168" spans="1:6" ht="33" customHeight="1" x14ac:dyDescent="0.25">
      <c r="A1168" s="23">
        <f t="shared" si="82"/>
        <v>140.39999999999998</v>
      </c>
      <c r="B1168" s="111" t="s">
        <v>148</v>
      </c>
      <c r="C1168" s="23" t="s">
        <v>86</v>
      </c>
      <c r="D1168" s="23">
        <v>1</v>
      </c>
      <c r="E1168" s="25"/>
      <c r="F1168" s="41"/>
    </row>
    <row r="1169" spans="1:6" ht="30" customHeight="1" x14ac:dyDescent="0.25">
      <c r="A1169" s="23">
        <f t="shared" si="82"/>
        <v>140.49999999999997</v>
      </c>
      <c r="B1169" s="111" t="s">
        <v>149</v>
      </c>
      <c r="C1169" s="23" t="s">
        <v>86</v>
      </c>
      <c r="D1169" s="23">
        <v>1</v>
      </c>
      <c r="E1169" s="25"/>
      <c r="F1169" s="41"/>
    </row>
    <row r="1170" spans="1:6" ht="22.95" customHeight="1" x14ac:dyDescent="0.25">
      <c r="A1170" s="23">
        <f t="shared" si="82"/>
        <v>140.59999999999997</v>
      </c>
      <c r="B1170" s="111" t="s">
        <v>150</v>
      </c>
      <c r="C1170" s="23" t="s">
        <v>86</v>
      </c>
      <c r="D1170" s="23">
        <v>1</v>
      </c>
      <c r="E1170" s="25"/>
      <c r="F1170" s="41"/>
    </row>
    <row r="1171" spans="1:6" ht="24.6" customHeight="1" x14ac:dyDescent="0.25">
      <c r="A1171" s="50">
        <v>141</v>
      </c>
      <c r="B1171" s="113" t="s">
        <v>779</v>
      </c>
      <c r="C1171" s="52"/>
      <c r="D1171" s="52"/>
      <c r="E1171" s="60"/>
      <c r="F1171" s="68"/>
    </row>
    <row r="1172" spans="1:6" ht="27.6" customHeight="1" x14ac:dyDescent="0.25">
      <c r="A1172" s="23">
        <f t="shared" ref="A1172:A1177" si="83">A1171+0.1</f>
        <v>141.1</v>
      </c>
      <c r="B1172" s="111" t="s">
        <v>350</v>
      </c>
      <c r="C1172" s="23" t="s">
        <v>86</v>
      </c>
      <c r="D1172" s="23">
        <v>1</v>
      </c>
      <c r="E1172" s="25"/>
      <c r="F1172" s="41"/>
    </row>
    <row r="1173" spans="1:6" ht="48" customHeight="1" x14ac:dyDescent="0.25">
      <c r="A1173" s="23">
        <f t="shared" si="83"/>
        <v>141.19999999999999</v>
      </c>
      <c r="B1173" s="111" t="s">
        <v>388</v>
      </c>
      <c r="C1173" s="23" t="s">
        <v>86</v>
      </c>
      <c r="D1173" s="23">
        <v>1</v>
      </c>
      <c r="E1173" s="25"/>
      <c r="F1173" s="41"/>
    </row>
    <row r="1174" spans="1:6" ht="48" customHeight="1" x14ac:dyDescent="0.25">
      <c r="A1174" s="23">
        <f t="shared" si="83"/>
        <v>141.29999999999998</v>
      </c>
      <c r="B1174" s="111" t="s">
        <v>147</v>
      </c>
      <c r="C1174" s="23" t="s">
        <v>86</v>
      </c>
      <c r="D1174" s="23">
        <v>1</v>
      </c>
      <c r="E1174" s="25"/>
      <c r="F1174" s="41"/>
    </row>
    <row r="1175" spans="1:6" ht="33.6" customHeight="1" x14ac:dyDescent="0.25">
      <c r="A1175" s="23">
        <f t="shared" si="83"/>
        <v>141.39999999999998</v>
      </c>
      <c r="B1175" s="111" t="s">
        <v>148</v>
      </c>
      <c r="C1175" s="23" t="s">
        <v>86</v>
      </c>
      <c r="D1175" s="23">
        <v>1</v>
      </c>
      <c r="E1175" s="25"/>
      <c r="F1175" s="41"/>
    </row>
    <row r="1176" spans="1:6" ht="33.6" customHeight="1" x14ac:dyDescent="0.25">
      <c r="A1176" s="23">
        <f t="shared" si="83"/>
        <v>141.49999999999997</v>
      </c>
      <c r="B1176" s="111" t="s">
        <v>149</v>
      </c>
      <c r="C1176" s="23" t="s">
        <v>86</v>
      </c>
      <c r="D1176" s="23">
        <v>1</v>
      </c>
      <c r="E1176" s="25"/>
      <c r="F1176" s="41"/>
    </row>
    <row r="1177" spans="1:6" ht="21.6" customHeight="1" x14ac:dyDescent="0.25">
      <c r="A1177" s="23">
        <f t="shared" si="83"/>
        <v>141.59999999999997</v>
      </c>
      <c r="B1177" s="111" t="s">
        <v>150</v>
      </c>
      <c r="C1177" s="23" t="s">
        <v>86</v>
      </c>
      <c r="D1177" s="23">
        <v>1</v>
      </c>
      <c r="E1177" s="25"/>
      <c r="F1177" s="41"/>
    </row>
    <row r="1178" spans="1:6" ht="22.95" customHeight="1" x14ac:dyDescent="0.25">
      <c r="A1178" s="12"/>
      <c r="B1178" s="24" t="s">
        <v>798</v>
      </c>
      <c r="C1178" s="23"/>
      <c r="D1178" s="23"/>
      <c r="E1178" s="25"/>
      <c r="F1178" s="17"/>
    </row>
    <row r="1179" spans="1:6" x14ac:dyDescent="0.25">
      <c r="A1179" s="23"/>
      <c r="B1179" s="39"/>
      <c r="C1179" s="23"/>
      <c r="D1179" s="23"/>
      <c r="E1179" s="25"/>
      <c r="F1179" s="41"/>
    </row>
    <row r="1180" spans="1:6" ht="26.4" x14ac:dyDescent="0.25">
      <c r="A1180" s="66" t="s">
        <v>2</v>
      </c>
      <c r="B1180" s="66" t="s">
        <v>11</v>
      </c>
      <c r="C1180" s="66" t="s">
        <v>0</v>
      </c>
      <c r="D1180" s="66" t="s">
        <v>51</v>
      </c>
      <c r="E1180" s="67" t="s">
        <v>24</v>
      </c>
      <c r="F1180" s="67" t="s">
        <v>58</v>
      </c>
    </row>
    <row r="1181" spans="1:6" ht="23.4" customHeight="1" x14ac:dyDescent="0.25">
      <c r="A1181" s="23"/>
      <c r="B1181" s="24" t="s">
        <v>41</v>
      </c>
      <c r="C1181" s="23"/>
      <c r="D1181" s="23"/>
      <c r="E1181" s="25"/>
      <c r="F1181" s="26"/>
    </row>
    <row r="1182" spans="1:6" ht="21.6" customHeight="1" x14ac:dyDescent="0.25">
      <c r="A1182" s="50">
        <v>142</v>
      </c>
      <c r="B1182" s="113" t="s">
        <v>780</v>
      </c>
      <c r="C1182" s="52"/>
      <c r="D1182" s="52"/>
      <c r="E1182" s="53"/>
      <c r="F1182" s="54"/>
    </row>
    <row r="1183" spans="1:6" ht="23.4" customHeight="1" x14ac:dyDescent="0.25">
      <c r="A1183" s="23">
        <f t="shared" ref="A1183:A1188" si="84">A1182+0.1</f>
        <v>142.1</v>
      </c>
      <c r="B1183" s="111" t="s">
        <v>350</v>
      </c>
      <c r="C1183" s="23" t="s">
        <v>86</v>
      </c>
      <c r="D1183" s="23">
        <v>1</v>
      </c>
      <c r="E1183" s="35"/>
      <c r="F1183" s="26"/>
    </row>
    <row r="1184" spans="1:6" ht="43.95" customHeight="1" x14ac:dyDescent="0.25">
      <c r="A1184" s="23">
        <f t="shared" si="84"/>
        <v>142.19999999999999</v>
      </c>
      <c r="B1184" s="111" t="s">
        <v>498</v>
      </c>
      <c r="C1184" s="23" t="s">
        <v>86</v>
      </c>
      <c r="D1184" s="23">
        <v>1</v>
      </c>
      <c r="E1184" s="35"/>
      <c r="F1184" s="26"/>
    </row>
    <row r="1185" spans="1:6" ht="45" customHeight="1" x14ac:dyDescent="0.25">
      <c r="A1185" s="23">
        <f t="shared" si="84"/>
        <v>142.29999999999998</v>
      </c>
      <c r="B1185" s="111" t="s">
        <v>147</v>
      </c>
      <c r="C1185" s="23" t="s">
        <v>86</v>
      </c>
      <c r="D1185" s="23">
        <v>1</v>
      </c>
      <c r="E1185" s="25"/>
      <c r="F1185" s="41"/>
    </row>
    <row r="1186" spans="1:6" ht="33.6" customHeight="1" x14ac:dyDescent="0.25">
      <c r="A1186" s="23">
        <f t="shared" si="84"/>
        <v>142.39999999999998</v>
      </c>
      <c r="B1186" s="111" t="s">
        <v>148</v>
      </c>
      <c r="C1186" s="23" t="s">
        <v>86</v>
      </c>
      <c r="D1186" s="23">
        <v>1</v>
      </c>
      <c r="E1186" s="25"/>
      <c r="F1186" s="41"/>
    </row>
    <row r="1187" spans="1:6" ht="34.950000000000003" customHeight="1" x14ac:dyDescent="0.25">
      <c r="A1187" s="23">
        <f t="shared" si="84"/>
        <v>142.49999999999997</v>
      </c>
      <c r="B1187" s="111" t="s">
        <v>149</v>
      </c>
      <c r="C1187" s="23" t="s">
        <v>86</v>
      </c>
      <c r="D1187" s="23">
        <v>1</v>
      </c>
      <c r="E1187" s="25"/>
      <c r="F1187" s="41"/>
    </row>
    <row r="1188" spans="1:6" ht="25.95" customHeight="1" x14ac:dyDescent="0.25">
      <c r="A1188" s="23">
        <f t="shared" si="84"/>
        <v>142.59999999999997</v>
      </c>
      <c r="B1188" s="111" t="s">
        <v>150</v>
      </c>
      <c r="C1188" s="23" t="s">
        <v>86</v>
      </c>
      <c r="D1188" s="23">
        <v>1</v>
      </c>
      <c r="E1188" s="25"/>
      <c r="F1188" s="41"/>
    </row>
    <row r="1189" spans="1:6" ht="18.600000000000001" customHeight="1" x14ac:dyDescent="0.25">
      <c r="A1189" s="50">
        <v>143</v>
      </c>
      <c r="B1189" s="113" t="s">
        <v>781</v>
      </c>
      <c r="C1189" s="52"/>
      <c r="D1189" s="52"/>
      <c r="E1189" s="60"/>
      <c r="F1189" s="68"/>
    </row>
    <row r="1190" spans="1:6" ht="24.6" customHeight="1" x14ac:dyDescent="0.25">
      <c r="A1190" s="23">
        <f t="shared" ref="A1190:A1195" si="85">A1189+0.1</f>
        <v>143.1</v>
      </c>
      <c r="B1190" s="111" t="s">
        <v>350</v>
      </c>
      <c r="C1190" s="23" t="s">
        <v>86</v>
      </c>
      <c r="D1190" s="23">
        <v>1</v>
      </c>
      <c r="E1190" s="25"/>
      <c r="F1190" s="41"/>
    </row>
    <row r="1191" spans="1:6" ht="46.2" customHeight="1" x14ac:dyDescent="0.25">
      <c r="A1191" s="23">
        <f t="shared" si="85"/>
        <v>143.19999999999999</v>
      </c>
      <c r="B1191" s="111" t="s">
        <v>437</v>
      </c>
      <c r="C1191" s="23" t="s">
        <v>86</v>
      </c>
      <c r="D1191" s="23">
        <v>1</v>
      </c>
      <c r="E1191" s="25"/>
      <c r="F1191" s="41"/>
    </row>
    <row r="1192" spans="1:6" ht="44.4" customHeight="1" x14ac:dyDescent="0.25">
      <c r="A1192" s="23">
        <f t="shared" si="85"/>
        <v>143.29999999999998</v>
      </c>
      <c r="B1192" s="111" t="s">
        <v>147</v>
      </c>
      <c r="C1192" s="23" t="s">
        <v>86</v>
      </c>
      <c r="D1192" s="23">
        <v>1</v>
      </c>
      <c r="E1192" s="25"/>
      <c r="F1192" s="41"/>
    </row>
    <row r="1193" spans="1:6" ht="34.950000000000003" customHeight="1" x14ac:dyDescent="0.25">
      <c r="A1193" s="23">
        <f t="shared" si="85"/>
        <v>143.39999999999998</v>
      </c>
      <c r="B1193" s="111" t="s">
        <v>148</v>
      </c>
      <c r="C1193" s="23" t="s">
        <v>86</v>
      </c>
      <c r="D1193" s="23">
        <v>1</v>
      </c>
      <c r="E1193" s="25"/>
      <c r="F1193" s="41"/>
    </row>
    <row r="1194" spans="1:6" ht="32.4" customHeight="1" x14ac:dyDescent="0.25">
      <c r="A1194" s="23">
        <f t="shared" si="85"/>
        <v>143.49999999999997</v>
      </c>
      <c r="B1194" s="111" t="s">
        <v>149</v>
      </c>
      <c r="C1194" s="23" t="s">
        <v>86</v>
      </c>
      <c r="D1194" s="23">
        <v>1</v>
      </c>
      <c r="E1194" s="25"/>
      <c r="F1194" s="41"/>
    </row>
    <row r="1195" spans="1:6" ht="23.4" customHeight="1" x14ac:dyDescent="0.25">
      <c r="A1195" s="23">
        <f t="shared" si="85"/>
        <v>143.59999999999997</v>
      </c>
      <c r="B1195" s="111" t="s">
        <v>150</v>
      </c>
      <c r="C1195" s="23" t="s">
        <v>86</v>
      </c>
      <c r="D1195" s="23">
        <v>1</v>
      </c>
      <c r="E1195" s="25"/>
      <c r="F1195" s="41"/>
    </row>
    <row r="1196" spans="1:6" ht="25.2" customHeight="1" x14ac:dyDescent="0.25">
      <c r="A1196" s="50">
        <v>144</v>
      </c>
      <c r="B1196" s="113" t="s">
        <v>782</v>
      </c>
      <c r="C1196" s="52"/>
      <c r="D1196" s="52"/>
      <c r="E1196" s="60"/>
      <c r="F1196" s="68"/>
    </row>
    <row r="1197" spans="1:6" ht="21.6" customHeight="1" x14ac:dyDescent="0.25">
      <c r="A1197" s="23">
        <f t="shared" ref="A1197:A1202" si="86">A1196+0.1</f>
        <v>144.1</v>
      </c>
      <c r="B1197" s="111" t="s">
        <v>350</v>
      </c>
      <c r="C1197" s="23" t="s">
        <v>86</v>
      </c>
      <c r="D1197" s="23">
        <v>1</v>
      </c>
      <c r="E1197" s="25"/>
      <c r="F1197" s="41"/>
    </row>
    <row r="1198" spans="1:6" ht="39.6" x14ac:dyDescent="0.25">
      <c r="A1198" s="23">
        <f t="shared" si="86"/>
        <v>144.19999999999999</v>
      </c>
      <c r="B1198" s="111" t="s">
        <v>437</v>
      </c>
      <c r="C1198" s="23" t="s">
        <v>86</v>
      </c>
      <c r="D1198" s="23">
        <v>1</v>
      </c>
      <c r="E1198" s="25"/>
      <c r="F1198" s="41"/>
    </row>
    <row r="1199" spans="1:6" ht="45" customHeight="1" x14ac:dyDescent="0.25">
      <c r="A1199" s="23">
        <f t="shared" si="86"/>
        <v>144.29999999999998</v>
      </c>
      <c r="B1199" s="111" t="s">
        <v>147</v>
      </c>
      <c r="C1199" s="23" t="s">
        <v>86</v>
      </c>
      <c r="D1199" s="23">
        <v>1</v>
      </c>
      <c r="E1199" s="25"/>
      <c r="F1199" s="41"/>
    </row>
    <row r="1200" spans="1:6" ht="37.200000000000003" customHeight="1" x14ac:dyDescent="0.25">
      <c r="A1200" s="23">
        <f t="shared" si="86"/>
        <v>144.39999999999998</v>
      </c>
      <c r="B1200" s="111" t="s">
        <v>148</v>
      </c>
      <c r="C1200" s="23" t="s">
        <v>86</v>
      </c>
      <c r="D1200" s="23">
        <v>1</v>
      </c>
      <c r="E1200" s="25"/>
      <c r="F1200" s="41"/>
    </row>
    <row r="1201" spans="1:6" ht="30" customHeight="1" x14ac:dyDescent="0.25">
      <c r="A1201" s="23">
        <f t="shared" si="86"/>
        <v>144.49999999999997</v>
      </c>
      <c r="B1201" s="111" t="s">
        <v>149</v>
      </c>
      <c r="C1201" s="23" t="s">
        <v>86</v>
      </c>
      <c r="D1201" s="23">
        <v>1</v>
      </c>
      <c r="E1201" s="25"/>
      <c r="F1201" s="41"/>
    </row>
    <row r="1202" spans="1:6" ht="25.95" customHeight="1" x14ac:dyDescent="0.25">
      <c r="A1202" s="23">
        <f t="shared" si="86"/>
        <v>144.59999999999997</v>
      </c>
      <c r="B1202" s="111" t="s">
        <v>150</v>
      </c>
      <c r="C1202" s="23" t="s">
        <v>86</v>
      </c>
      <c r="D1202" s="23">
        <v>1</v>
      </c>
      <c r="E1202" s="25"/>
      <c r="F1202" s="41"/>
    </row>
    <row r="1203" spans="1:6" ht="25.95" customHeight="1" x14ac:dyDescent="0.25">
      <c r="A1203" s="12"/>
      <c r="B1203" s="24" t="s">
        <v>798</v>
      </c>
      <c r="C1203" s="23"/>
      <c r="D1203" s="23"/>
      <c r="E1203" s="25"/>
      <c r="F1203" s="17"/>
    </row>
    <row r="1204" spans="1:6" x14ac:dyDescent="0.25">
      <c r="A1204" s="23"/>
      <c r="B1204" s="39"/>
      <c r="C1204" s="23"/>
      <c r="D1204" s="23"/>
      <c r="E1204" s="25"/>
      <c r="F1204" s="41"/>
    </row>
    <row r="1205" spans="1:6" ht="26.4" x14ac:dyDescent="0.25">
      <c r="A1205" s="66" t="s">
        <v>2</v>
      </c>
      <c r="B1205" s="66" t="s">
        <v>11</v>
      </c>
      <c r="C1205" s="66" t="s">
        <v>0</v>
      </c>
      <c r="D1205" s="66" t="s">
        <v>51</v>
      </c>
      <c r="E1205" s="67" t="s">
        <v>24</v>
      </c>
      <c r="F1205" s="67" t="s">
        <v>58</v>
      </c>
    </row>
    <row r="1206" spans="1:6" ht="24.6" customHeight="1" x14ac:dyDescent="0.25">
      <c r="A1206" s="23"/>
      <c r="B1206" s="24" t="s">
        <v>41</v>
      </c>
      <c r="C1206" s="23"/>
      <c r="D1206" s="23"/>
      <c r="E1206" s="25"/>
      <c r="F1206" s="26"/>
    </row>
    <row r="1207" spans="1:6" ht="21.6" customHeight="1" x14ac:dyDescent="0.25">
      <c r="A1207" s="50">
        <v>145</v>
      </c>
      <c r="B1207" s="113" t="s">
        <v>783</v>
      </c>
      <c r="C1207" s="52"/>
      <c r="D1207" s="52"/>
      <c r="E1207" s="53"/>
      <c r="F1207" s="54"/>
    </row>
    <row r="1208" spans="1:6" ht="23.4" customHeight="1" x14ac:dyDescent="0.25">
      <c r="A1208" s="23">
        <f t="shared" ref="A1208:A1213" si="87">A1207+0.1</f>
        <v>145.1</v>
      </c>
      <c r="B1208" s="111" t="s">
        <v>350</v>
      </c>
      <c r="C1208" s="23" t="s">
        <v>86</v>
      </c>
      <c r="D1208" s="23">
        <v>1</v>
      </c>
      <c r="E1208" s="35"/>
      <c r="F1208" s="26"/>
    </row>
    <row r="1209" spans="1:6" ht="45.6" customHeight="1" x14ac:dyDescent="0.25">
      <c r="A1209" s="23">
        <f t="shared" si="87"/>
        <v>145.19999999999999</v>
      </c>
      <c r="B1209" s="111" t="s">
        <v>388</v>
      </c>
      <c r="C1209" s="23" t="s">
        <v>86</v>
      </c>
      <c r="D1209" s="23">
        <v>1</v>
      </c>
      <c r="E1209" s="35"/>
      <c r="F1209" s="26"/>
    </row>
    <row r="1210" spans="1:6" ht="46.2" customHeight="1" x14ac:dyDescent="0.25">
      <c r="A1210" s="23">
        <f t="shared" si="87"/>
        <v>145.29999999999998</v>
      </c>
      <c r="B1210" s="111" t="s">
        <v>147</v>
      </c>
      <c r="C1210" s="23" t="s">
        <v>86</v>
      </c>
      <c r="D1210" s="23">
        <v>1</v>
      </c>
      <c r="E1210" s="25"/>
      <c r="F1210" s="41"/>
    </row>
    <row r="1211" spans="1:6" ht="39" customHeight="1" x14ac:dyDescent="0.25">
      <c r="A1211" s="23">
        <f t="shared" si="87"/>
        <v>145.39999999999998</v>
      </c>
      <c r="B1211" s="111" t="s">
        <v>148</v>
      </c>
      <c r="C1211" s="23" t="s">
        <v>86</v>
      </c>
      <c r="D1211" s="23">
        <v>1</v>
      </c>
      <c r="E1211" s="25"/>
      <c r="F1211" s="41"/>
    </row>
    <row r="1212" spans="1:6" ht="31.2" customHeight="1" x14ac:dyDescent="0.25">
      <c r="A1212" s="23">
        <f t="shared" si="87"/>
        <v>145.49999999999997</v>
      </c>
      <c r="B1212" s="111" t="s">
        <v>149</v>
      </c>
      <c r="C1212" s="23" t="s">
        <v>86</v>
      </c>
      <c r="D1212" s="23">
        <v>1</v>
      </c>
      <c r="E1212" s="25"/>
      <c r="F1212" s="41"/>
    </row>
    <row r="1213" spans="1:6" ht="21.6" customHeight="1" x14ac:dyDescent="0.25">
      <c r="A1213" s="23">
        <f t="shared" si="87"/>
        <v>145.59999999999997</v>
      </c>
      <c r="B1213" s="111" t="s">
        <v>150</v>
      </c>
      <c r="C1213" s="23" t="s">
        <v>86</v>
      </c>
      <c r="D1213" s="23">
        <v>1</v>
      </c>
      <c r="E1213" s="25"/>
      <c r="F1213" s="41"/>
    </row>
    <row r="1214" spans="1:6" ht="21.6" customHeight="1" x14ac:dyDescent="0.25">
      <c r="A1214" s="50">
        <v>146</v>
      </c>
      <c r="B1214" s="113" t="s">
        <v>784</v>
      </c>
      <c r="C1214" s="52"/>
      <c r="D1214" s="52"/>
      <c r="E1214" s="60"/>
      <c r="F1214" s="68"/>
    </row>
    <row r="1215" spans="1:6" ht="30" customHeight="1" x14ac:dyDescent="0.25">
      <c r="A1215" s="23">
        <f t="shared" ref="A1215:A1220" si="88">A1214+0.1</f>
        <v>146.1</v>
      </c>
      <c r="B1215" s="111" t="s">
        <v>350</v>
      </c>
      <c r="C1215" s="23" t="s">
        <v>86</v>
      </c>
      <c r="D1215" s="23">
        <v>1</v>
      </c>
      <c r="E1215" s="25"/>
      <c r="F1215" s="41"/>
    </row>
    <row r="1216" spans="1:6" ht="46.95" customHeight="1" x14ac:dyDescent="0.25">
      <c r="A1216" s="23">
        <f t="shared" si="88"/>
        <v>146.19999999999999</v>
      </c>
      <c r="B1216" s="111" t="s">
        <v>369</v>
      </c>
      <c r="C1216" s="23" t="s">
        <v>86</v>
      </c>
      <c r="D1216" s="23">
        <v>1</v>
      </c>
      <c r="E1216" s="25"/>
      <c r="F1216" s="41"/>
    </row>
    <row r="1217" spans="1:6" ht="54.6" customHeight="1" x14ac:dyDescent="0.25">
      <c r="A1217" s="23">
        <f t="shared" si="88"/>
        <v>146.29999999999998</v>
      </c>
      <c r="B1217" s="111" t="s">
        <v>147</v>
      </c>
      <c r="C1217" s="23" t="s">
        <v>86</v>
      </c>
      <c r="D1217" s="23">
        <v>1</v>
      </c>
      <c r="E1217" s="25"/>
      <c r="F1217" s="41"/>
    </row>
    <row r="1218" spans="1:6" ht="36.6" customHeight="1" x14ac:dyDescent="0.25">
      <c r="A1218" s="23">
        <f t="shared" si="88"/>
        <v>146.39999999999998</v>
      </c>
      <c r="B1218" s="111" t="s">
        <v>148</v>
      </c>
      <c r="C1218" s="23" t="s">
        <v>86</v>
      </c>
      <c r="D1218" s="23">
        <v>1</v>
      </c>
      <c r="E1218" s="25"/>
      <c r="F1218" s="41"/>
    </row>
    <row r="1219" spans="1:6" ht="35.4" customHeight="1" x14ac:dyDescent="0.25">
      <c r="A1219" s="23">
        <f t="shared" si="88"/>
        <v>146.49999999999997</v>
      </c>
      <c r="B1219" s="111" t="s">
        <v>149</v>
      </c>
      <c r="C1219" s="23" t="s">
        <v>86</v>
      </c>
      <c r="D1219" s="23">
        <v>1</v>
      </c>
      <c r="E1219" s="25"/>
      <c r="F1219" s="41"/>
    </row>
    <row r="1220" spans="1:6" ht="22.95" customHeight="1" x14ac:dyDescent="0.25">
      <c r="A1220" s="23">
        <f t="shared" si="88"/>
        <v>146.59999999999997</v>
      </c>
      <c r="B1220" s="111" t="s">
        <v>150</v>
      </c>
      <c r="C1220" s="23" t="s">
        <v>86</v>
      </c>
      <c r="D1220" s="23">
        <v>1</v>
      </c>
      <c r="E1220" s="25"/>
      <c r="F1220" s="41"/>
    </row>
    <row r="1221" spans="1:6" ht="16.95" customHeight="1" x14ac:dyDescent="0.25">
      <c r="A1221" s="50">
        <v>147</v>
      </c>
      <c r="B1221" s="113" t="s">
        <v>785</v>
      </c>
      <c r="C1221" s="52"/>
      <c r="D1221" s="52"/>
      <c r="E1221" s="60"/>
      <c r="F1221" s="68"/>
    </row>
    <row r="1222" spans="1:6" ht="28.2" customHeight="1" x14ac:dyDescent="0.25">
      <c r="A1222" s="23">
        <f t="shared" ref="A1222:A1227" si="89">A1221+0.1</f>
        <v>147.1</v>
      </c>
      <c r="B1222" s="111" t="s">
        <v>350</v>
      </c>
      <c r="C1222" s="23" t="s">
        <v>86</v>
      </c>
      <c r="D1222" s="23">
        <v>1</v>
      </c>
      <c r="E1222" s="25"/>
      <c r="F1222" s="41"/>
    </row>
    <row r="1223" spans="1:6" ht="45" customHeight="1" x14ac:dyDescent="0.25">
      <c r="A1223" s="23">
        <f t="shared" si="89"/>
        <v>147.19999999999999</v>
      </c>
      <c r="B1223" s="111" t="s">
        <v>388</v>
      </c>
      <c r="C1223" s="23" t="s">
        <v>86</v>
      </c>
      <c r="D1223" s="23">
        <v>1</v>
      </c>
      <c r="E1223" s="25"/>
      <c r="F1223" s="41"/>
    </row>
    <row r="1224" spans="1:6" ht="51" customHeight="1" x14ac:dyDescent="0.25">
      <c r="A1224" s="23">
        <f t="shared" si="89"/>
        <v>147.29999999999998</v>
      </c>
      <c r="B1224" s="111" t="s">
        <v>147</v>
      </c>
      <c r="C1224" s="23" t="s">
        <v>86</v>
      </c>
      <c r="D1224" s="23">
        <v>1</v>
      </c>
      <c r="E1224" s="25"/>
      <c r="F1224" s="41"/>
    </row>
    <row r="1225" spans="1:6" ht="36" customHeight="1" x14ac:dyDescent="0.25">
      <c r="A1225" s="23">
        <f t="shared" si="89"/>
        <v>147.39999999999998</v>
      </c>
      <c r="B1225" s="111" t="s">
        <v>148</v>
      </c>
      <c r="C1225" s="23" t="s">
        <v>86</v>
      </c>
      <c r="D1225" s="23">
        <v>1</v>
      </c>
      <c r="E1225" s="25"/>
      <c r="F1225" s="41"/>
    </row>
    <row r="1226" spans="1:6" ht="34.950000000000003" customHeight="1" x14ac:dyDescent="0.25">
      <c r="A1226" s="23">
        <f t="shared" si="89"/>
        <v>147.49999999999997</v>
      </c>
      <c r="B1226" s="111" t="s">
        <v>149</v>
      </c>
      <c r="C1226" s="23" t="s">
        <v>86</v>
      </c>
      <c r="D1226" s="23">
        <v>1</v>
      </c>
      <c r="E1226" s="25"/>
      <c r="F1226" s="41"/>
    </row>
    <row r="1227" spans="1:6" ht="23.4" customHeight="1" x14ac:dyDescent="0.25">
      <c r="A1227" s="23">
        <f t="shared" si="89"/>
        <v>147.59999999999997</v>
      </c>
      <c r="B1227" s="111" t="s">
        <v>150</v>
      </c>
      <c r="C1227" s="23" t="s">
        <v>86</v>
      </c>
      <c r="D1227" s="23">
        <v>1</v>
      </c>
      <c r="E1227" s="25"/>
      <c r="F1227" s="41"/>
    </row>
    <row r="1228" spans="1:6" ht="25.2" customHeight="1" x14ac:dyDescent="0.25">
      <c r="A1228" s="12"/>
      <c r="B1228" s="24" t="s">
        <v>798</v>
      </c>
      <c r="C1228" s="23"/>
      <c r="D1228" s="23"/>
      <c r="E1228" s="25"/>
      <c r="F1228" s="17"/>
    </row>
    <row r="1229" spans="1:6" x14ac:dyDescent="0.25">
      <c r="A1229" s="23"/>
      <c r="B1229" s="39"/>
      <c r="C1229" s="23"/>
      <c r="D1229" s="23"/>
      <c r="E1229" s="25"/>
      <c r="F1229" s="41"/>
    </row>
    <row r="1230" spans="1:6" ht="26.4" x14ac:dyDescent="0.25">
      <c r="A1230" s="66" t="s">
        <v>2</v>
      </c>
      <c r="B1230" s="66" t="s">
        <v>11</v>
      </c>
      <c r="C1230" s="66" t="s">
        <v>0</v>
      </c>
      <c r="D1230" s="66" t="s">
        <v>51</v>
      </c>
      <c r="E1230" s="67" t="s">
        <v>24</v>
      </c>
      <c r="F1230" s="67" t="s">
        <v>58</v>
      </c>
    </row>
    <row r="1231" spans="1:6" ht="24.6" customHeight="1" x14ac:dyDescent="0.25">
      <c r="A1231" s="23"/>
      <c r="B1231" s="24" t="s">
        <v>41</v>
      </c>
      <c r="C1231" s="23"/>
      <c r="D1231" s="23"/>
      <c r="E1231" s="25"/>
      <c r="F1231" s="26"/>
    </row>
    <row r="1232" spans="1:6" ht="25.95" customHeight="1" x14ac:dyDescent="0.25">
      <c r="A1232" s="50">
        <v>148</v>
      </c>
      <c r="B1232" s="113" t="s">
        <v>786</v>
      </c>
      <c r="C1232" s="52"/>
      <c r="D1232" s="52"/>
      <c r="E1232" s="53"/>
      <c r="F1232" s="54"/>
    </row>
    <row r="1233" spans="1:6" ht="23.4" customHeight="1" x14ac:dyDescent="0.25">
      <c r="A1233" s="23">
        <f t="shared" ref="A1233:A1238" si="90">A1232+0.1</f>
        <v>148.1</v>
      </c>
      <c r="B1233" s="111" t="s">
        <v>350</v>
      </c>
      <c r="C1233" s="23" t="s">
        <v>86</v>
      </c>
      <c r="D1233" s="23">
        <v>1</v>
      </c>
      <c r="E1233" s="35"/>
      <c r="F1233" s="26"/>
    </row>
    <row r="1234" spans="1:6" ht="43.95" customHeight="1" x14ac:dyDescent="0.25">
      <c r="A1234" s="23">
        <f t="shared" si="90"/>
        <v>148.19999999999999</v>
      </c>
      <c r="B1234" s="111" t="s">
        <v>492</v>
      </c>
      <c r="C1234" s="23" t="s">
        <v>86</v>
      </c>
      <c r="D1234" s="23">
        <v>1</v>
      </c>
      <c r="E1234" s="35"/>
      <c r="F1234" s="26"/>
    </row>
    <row r="1235" spans="1:6" ht="49.2" customHeight="1" x14ac:dyDescent="0.25">
      <c r="A1235" s="23">
        <f t="shared" si="90"/>
        <v>148.29999999999998</v>
      </c>
      <c r="B1235" s="111" t="s">
        <v>147</v>
      </c>
      <c r="C1235" s="23" t="s">
        <v>86</v>
      </c>
      <c r="D1235" s="23">
        <v>1</v>
      </c>
      <c r="E1235" s="25"/>
      <c r="F1235" s="41"/>
    </row>
    <row r="1236" spans="1:6" ht="34.200000000000003" customHeight="1" x14ac:dyDescent="0.25">
      <c r="A1236" s="23">
        <f t="shared" si="90"/>
        <v>148.39999999999998</v>
      </c>
      <c r="B1236" s="111" t="s">
        <v>148</v>
      </c>
      <c r="C1236" s="23" t="s">
        <v>86</v>
      </c>
      <c r="D1236" s="23">
        <v>1</v>
      </c>
      <c r="E1236" s="25"/>
      <c r="F1236" s="41"/>
    </row>
    <row r="1237" spans="1:6" ht="33.6" customHeight="1" x14ac:dyDescent="0.25">
      <c r="A1237" s="23">
        <f t="shared" si="90"/>
        <v>148.49999999999997</v>
      </c>
      <c r="B1237" s="111" t="s">
        <v>149</v>
      </c>
      <c r="C1237" s="23" t="s">
        <v>86</v>
      </c>
      <c r="D1237" s="23">
        <v>1</v>
      </c>
      <c r="E1237" s="25"/>
      <c r="F1237" s="41"/>
    </row>
    <row r="1238" spans="1:6" ht="21.6" customHeight="1" x14ac:dyDescent="0.25">
      <c r="A1238" s="23">
        <f t="shared" si="90"/>
        <v>148.59999999999997</v>
      </c>
      <c r="B1238" s="111" t="s">
        <v>150</v>
      </c>
      <c r="C1238" s="23" t="s">
        <v>86</v>
      </c>
      <c r="D1238" s="23">
        <v>1</v>
      </c>
      <c r="E1238" s="25"/>
      <c r="F1238" s="41"/>
    </row>
    <row r="1239" spans="1:6" ht="29.4" customHeight="1" x14ac:dyDescent="0.25">
      <c r="A1239" s="50">
        <v>149</v>
      </c>
      <c r="B1239" s="113" t="s">
        <v>787</v>
      </c>
      <c r="C1239" s="52"/>
      <c r="D1239" s="52"/>
      <c r="E1239" s="60"/>
      <c r="F1239" s="68"/>
    </row>
    <row r="1240" spans="1:6" ht="27" customHeight="1" x14ac:dyDescent="0.25">
      <c r="A1240" s="23">
        <f t="shared" ref="A1240:A1245" si="91">A1239+0.1</f>
        <v>149.1</v>
      </c>
      <c r="B1240" s="111" t="s">
        <v>350</v>
      </c>
      <c r="C1240" s="23" t="s">
        <v>86</v>
      </c>
      <c r="D1240" s="23">
        <v>1</v>
      </c>
      <c r="E1240" s="25"/>
      <c r="F1240" s="41"/>
    </row>
    <row r="1241" spans="1:6" ht="45.6" customHeight="1" x14ac:dyDescent="0.25">
      <c r="A1241" s="23">
        <f t="shared" si="91"/>
        <v>149.19999999999999</v>
      </c>
      <c r="B1241" s="111" t="s">
        <v>564</v>
      </c>
      <c r="C1241" s="23" t="s">
        <v>86</v>
      </c>
      <c r="D1241" s="23">
        <v>1</v>
      </c>
      <c r="E1241" s="25"/>
      <c r="F1241" s="41"/>
    </row>
    <row r="1242" spans="1:6" ht="45.6" customHeight="1" x14ac:dyDescent="0.25">
      <c r="A1242" s="23">
        <f t="shared" si="91"/>
        <v>149.29999999999998</v>
      </c>
      <c r="B1242" s="111" t="s">
        <v>147</v>
      </c>
      <c r="C1242" s="23" t="s">
        <v>86</v>
      </c>
      <c r="D1242" s="23">
        <v>1</v>
      </c>
      <c r="E1242" s="25"/>
      <c r="F1242" s="41"/>
    </row>
    <row r="1243" spans="1:6" ht="38.4" customHeight="1" x14ac:dyDescent="0.25">
      <c r="A1243" s="23">
        <f t="shared" si="91"/>
        <v>149.39999999999998</v>
      </c>
      <c r="B1243" s="111" t="s">
        <v>148</v>
      </c>
      <c r="C1243" s="23" t="s">
        <v>86</v>
      </c>
      <c r="D1243" s="23">
        <v>1</v>
      </c>
      <c r="E1243" s="25"/>
      <c r="F1243" s="41"/>
    </row>
    <row r="1244" spans="1:6" ht="34.950000000000003" customHeight="1" x14ac:dyDescent="0.25">
      <c r="A1244" s="23">
        <f t="shared" si="91"/>
        <v>149.49999999999997</v>
      </c>
      <c r="B1244" s="111" t="s">
        <v>149</v>
      </c>
      <c r="C1244" s="23" t="s">
        <v>86</v>
      </c>
      <c r="D1244" s="23">
        <v>1</v>
      </c>
      <c r="E1244" s="25"/>
      <c r="F1244" s="41"/>
    </row>
    <row r="1245" spans="1:6" ht="22.2" customHeight="1" x14ac:dyDescent="0.25">
      <c r="A1245" s="23">
        <f t="shared" si="91"/>
        <v>149.59999999999997</v>
      </c>
      <c r="B1245" s="111" t="s">
        <v>150</v>
      </c>
      <c r="C1245" s="23" t="s">
        <v>86</v>
      </c>
      <c r="D1245" s="23">
        <v>1</v>
      </c>
      <c r="E1245" s="25"/>
      <c r="F1245" s="41"/>
    </row>
    <row r="1246" spans="1:6" ht="22.2" customHeight="1" x14ac:dyDescent="0.25">
      <c r="A1246" s="50">
        <v>150</v>
      </c>
      <c r="B1246" s="113" t="s">
        <v>788</v>
      </c>
      <c r="C1246" s="52"/>
      <c r="D1246" s="52"/>
      <c r="E1246" s="60"/>
      <c r="F1246" s="68"/>
    </row>
    <row r="1247" spans="1:6" ht="24" customHeight="1" x14ac:dyDescent="0.25">
      <c r="A1247" s="23">
        <f t="shared" ref="A1247:A1252" si="92">A1246+0.1</f>
        <v>150.1</v>
      </c>
      <c r="B1247" s="111" t="s">
        <v>350</v>
      </c>
      <c r="C1247" s="23" t="s">
        <v>86</v>
      </c>
      <c r="D1247" s="23">
        <v>1</v>
      </c>
      <c r="E1247" s="25"/>
      <c r="F1247" s="41"/>
    </row>
    <row r="1248" spans="1:6" ht="44.4" customHeight="1" x14ac:dyDescent="0.25">
      <c r="A1248" s="23">
        <f t="shared" si="92"/>
        <v>150.19999999999999</v>
      </c>
      <c r="B1248" s="111" t="s">
        <v>564</v>
      </c>
      <c r="C1248" s="23" t="s">
        <v>86</v>
      </c>
      <c r="D1248" s="23">
        <v>1</v>
      </c>
      <c r="E1248" s="25"/>
      <c r="F1248" s="41"/>
    </row>
    <row r="1249" spans="1:6" ht="44.4" customHeight="1" x14ac:dyDescent="0.25">
      <c r="A1249" s="23">
        <f t="shared" si="92"/>
        <v>150.29999999999998</v>
      </c>
      <c r="B1249" s="111" t="s">
        <v>147</v>
      </c>
      <c r="C1249" s="23" t="s">
        <v>86</v>
      </c>
      <c r="D1249" s="23">
        <v>1</v>
      </c>
      <c r="E1249" s="25"/>
      <c r="F1249" s="41"/>
    </row>
    <row r="1250" spans="1:6" ht="36.6" customHeight="1" x14ac:dyDescent="0.25">
      <c r="A1250" s="23">
        <f t="shared" si="92"/>
        <v>150.39999999999998</v>
      </c>
      <c r="B1250" s="111" t="s">
        <v>148</v>
      </c>
      <c r="C1250" s="23" t="s">
        <v>86</v>
      </c>
      <c r="D1250" s="23">
        <v>1</v>
      </c>
      <c r="E1250" s="25"/>
      <c r="F1250" s="41"/>
    </row>
    <row r="1251" spans="1:6" ht="33.6" customHeight="1" x14ac:dyDescent="0.25">
      <c r="A1251" s="23">
        <f t="shared" si="92"/>
        <v>150.49999999999997</v>
      </c>
      <c r="B1251" s="111" t="s">
        <v>149</v>
      </c>
      <c r="C1251" s="23" t="s">
        <v>86</v>
      </c>
      <c r="D1251" s="23">
        <v>1</v>
      </c>
      <c r="E1251" s="25"/>
      <c r="F1251" s="41"/>
    </row>
    <row r="1252" spans="1:6" ht="23.4" customHeight="1" x14ac:dyDescent="0.25">
      <c r="A1252" s="23">
        <f t="shared" si="92"/>
        <v>150.59999999999997</v>
      </c>
      <c r="B1252" s="111" t="s">
        <v>150</v>
      </c>
      <c r="C1252" s="23" t="s">
        <v>86</v>
      </c>
      <c r="D1252" s="23">
        <v>1</v>
      </c>
      <c r="E1252" s="25"/>
      <c r="F1252" s="41"/>
    </row>
    <row r="1253" spans="1:6" ht="27" customHeight="1" x14ac:dyDescent="0.25">
      <c r="A1253" s="12"/>
      <c r="B1253" s="24" t="s">
        <v>798</v>
      </c>
      <c r="C1253" s="23"/>
      <c r="D1253" s="23"/>
      <c r="E1253" s="25"/>
      <c r="F1253" s="17"/>
    </row>
    <row r="1254" spans="1:6" x14ac:dyDescent="0.25">
      <c r="A1254" s="23"/>
      <c r="B1254" s="39"/>
      <c r="C1254" s="23"/>
      <c r="D1254" s="23"/>
      <c r="E1254" s="25"/>
      <c r="F1254" s="41"/>
    </row>
    <row r="1255" spans="1:6" ht="26.4" x14ac:dyDescent="0.25">
      <c r="A1255" s="66" t="s">
        <v>2</v>
      </c>
      <c r="B1255" s="66" t="s">
        <v>11</v>
      </c>
      <c r="C1255" s="66" t="s">
        <v>0</v>
      </c>
      <c r="D1255" s="66" t="s">
        <v>51</v>
      </c>
      <c r="E1255" s="67" t="s">
        <v>24</v>
      </c>
      <c r="F1255" s="67" t="s">
        <v>58</v>
      </c>
    </row>
    <row r="1256" spans="1:6" ht="26.4" customHeight="1" x14ac:dyDescent="0.25">
      <c r="A1256" s="23"/>
      <c r="B1256" s="24" t="s">
        <v>41</v>
      </c>
      <c r="C1256" s="23"/>
      <c r="D1256" s="23"/>
      <c r="E1256" s="25"/>
      <c r="F1256" s="26"/>
    </row>
    <row r="1257" spans="1:6" ht="26.4" x14ac:dyDescent="0.25">
      <c r="A1257" s="50">
        <v>151</v>
      </c>
      <c r="B1257" s="113" t="s">
        <v>789</v>
      </c>
      <c r="C1257" s="52"/>
      <c r="D1257" s="52"/>
      <c r="E1257" s="53"/>
      <c r="F1257" s="54"/>
    </row>
    <row r="1258" spans="1:6" ht="23.4" customHeight="1" x14ac:dyDescent="0.25">
      <c r="A1258" s="23">
        <f t="shared" ref="A1258:A1263" si="93">A1257+0.1</f>
        <v>151.1</v>
      </c>
      <c r="B1258" s="111" t="s">
        <v>350</v>
      </c>
      <c r="C1258" s="23" t="s">
        <v>86</v>
      </c>
      <c r="D1258" s="23">
        <v>1</v>
      </c>
      <c r="E1258" s="35"/>
      <c r="F1258" s="26"/>
    </row>
    <row r="1259" spans="1:6" ht="39.6" x14ac:dyDescent="0.25">
      <c r="A1259" s="23">
        <f t="shared" si="93"/>
        <v>151.19999999999999</v>
      </c>
      <c r="B1259" s="111" t="s">
        <v>564</v>
      </c>
      <c r="C1259" s="23" t="s">
        <v>86</v>
      </c>
      <c r="D1259" s="23">
        <v>1</v>
      </c>
      <c r="E1259" s="35"/>
      <c r="F1259" s="26"/>
    </row>
    <row r="1260" spans="1:6" ht="46.2" customHeight="1" x14ac:dyDescent="0.25">
      <c r="A1260" s="23">
        <f t="shared" si="93"/>
        <v>151.29999999999998</v>
      </c>
      <c r="B1260" s="111" t="s">
        <v>147</v>
      </c>
      <c r="C1260" s="23" t="s">
        <v>86</v>
      </c>
      <c r="D1260" s="23">
        <v>1</v>
      </c>
      <c r="E1260" s="25"/>
      <c r="F1260" s="41"/>
    </row>
    <row r="1261" spans="1:6" ht="40.200000000000003" customHeight="1" x14ac:dyDescent="0.25">
      <c r="A1261" s="23">
        <f t="shared" si="93"/>
        <v>151.39999999999998</v>
      </c>
      <c r="B1261" s="111" t="s">
        <v>148</v>
      </c>
      <c r="C1261" s="23" t="s">
        <v>86</v>
      </c>
      <c r="D1261" s="23">
        <v>1</v>
      </c>
      <c r="E1261" s="25"/>
      <c r="F1261" s="41"/>
    </row>
    <row r="1262" spans="1:6" ht="31.2" customHeight="1" x14ac:dyDescent="0.25">
      <c r="A1262" s="23">
        <f t="shared" si="93"/>
        <v>151.49999999999997</v>
      </c>
      <c r="B1262" s="111" t="s">
        <v>149</v>
      </c>
      <c r="C1262" s="23" t="s">
        <v>86</v>
      </c>
      <c r="D1262" s="23">
        <v>1</v>
      </c>
      <c r="E1262" s="25"/>
      <c r="F1262" s="41"/>
    </row>
    <row r="1263" spans="1:6" ht="31.2" customHeight="1" x14ac:dyDescent="0.25">
      <c r="A1263" s="23">
        <f t="shared" si="93"/>
        <v>151.59999999999997</v>
      </c>
      <c r="B1263" s="111" t="s">
        <v>150</v>
      </c>
      <c r="C1263" s="23" t="s">
        <v>86</v>
      </c>
      <c r="D1263" s="23">
        <v>1</v>
      </c>
      <c r="E1263" s="25"/>
      <c r="F1263" s="41"/>
    </row>
    <row r="1264" spans="1:6" ht="21" customHeight="1" x14ac:dyDescent="0.25">
      <c r="A1264" s="50">
        <v>152</v>
      </c>
      <c r="B1264" s="113" t="s">
        <v>790</v>
      </c>
      <c r="C1264" s="52"/>
      <c r="D1264" s="52"/>
      <c r="E1264" s="60"/>
      <c r="F1264" s="68"/>
    </row>
    <row r="1265" spans="1:6" ht="28.2" customHeight="1" x14ac:dyDescent="0.25">
      <c r="A1265" s="23">
        <f t="shared" ref="A1265:A1270" si="94">A1264+0.1</f>
        <v>152.1</v>
      </c>
      <c r="B1265" s="111" t="s">
        <v>350</v>
      </c>
      <c r="C1265" s="23" t="s">
        <v>86</v>
      </c>
      <c r="D1265" s="23">
        <v>1</v>
      </c>
      <c r="E1265" s="25"/>
      <c r="F1265" s="41"/>
    </row>
    <row r="1266" spans="1:6" ht="42.6" customHeight="1" x14ac:dyDescent="0.25">
      <c r="A1266" s="23">
        <f t="shared" si="94"/>
        <v>152.19999999999999</v>
      </c>
      <c r="B1266" s="111" t="s">
        <v>437</v>
      </c>
      <c r="C1266" s="23" t="s">
        <v>86</v>
      </c>
      <c r="D1266" s="23">
        <v>1</v>
      </c>
      <c r="E1266" s="25"/>
      <c r="F1266" s="41"/>
    </row>
    <row r="1267" spans="1:6" ht="53.4" customHeight="1" x14ac:dyDescent="0.25">
      <c r="A1267" s="23">
        <f t="shared" si="94"/>
        <v>152.29999999999998</v>
      </c>
      <c r="B1267" s="111" t="s">
        <v>147</v>
      </c>
      <c r="C1267" s="23" t="s">
        <v>86</v>
      </c>
      <c r="D1267" s="23">
        <v>1</v>
      </c>
      <c r="E1267" s="25"/>
      <c r="F1267" s="41"/>
    </row>
    <row r="1268" spans="1:6" ht="36" customHeight="1" x14ac:dyDescent="0.25">
      <c r="A1268" s="23">
        <f t="shared" si="94"/>
        <v>152.39999999999998</v>
      </c>
      <c r="B1268" s="111" t="s">
        <v>148</v>
      </c>
      <c r="C1268" s="23" t="s">
        <v>86</v>
      </c>
      <c r="D1268" s="23">
        <v>1</v>
      </c>
      <c r="E1268" s="25"/>
      <c r="F1268" s="41"/>
    </row>
    <row r="1269" spans="1:6" ht="36.6" customHeight="1" x14ac:dyDescent="0.25">
      <c r="A1269" s="23">
        <f t="shared" si="94"/>
        <v>152.49999999999997</v>
      </c>
      <c r="B1269" s="111" t="s">
        <v>149</v>
      </c>
      <c r="C1269" s="23" t="s">
        <v>86</v>
      </c>
      <c r="D1269" s="23">
        <v>1</v>
      </c>
      <c r="E1269" s="25"/>
      <c r="F1269" s="41"/>
    </row>
    <row r="1270" spans="1:6" ht="22.2" customHeight="1" x14ac:dyDescent="0.25">
      <c r="A1270" s="23">
        <f t="shared" si="94"/>
        <v>152.59999999999997</v>
      </c>
      <c r="B1270" s="111" t="s">
        <v>150</v>
      </c>
      <c r="C1270" s="23" t="s">
        <v>86</v>
      </c>
      <c r="D1270" s="23">
        <v>1</v>
      </c>
      <c r="E1270" s="25"/>
      <c r="F1270" s="41"/>
    </row>
    <row r="1271" spans="1:6" ht="17.399999999999999" customHeight="1" x14ac:dyDescent="0.25">
      <c r="A1271" s="50">
        <v>153</v>
      </c>
      <c r="B1271" s="113" t="s">
        <v>791</v>
      </c>
      <c r="C1271" s="52"/>
      <c r="D1271" s="52"/>
      <c r="E1271" s="60"/>
      <c r="F1271" s="68"/>
    </row>
    <row r="1272" spans="1:6" ht="31.95" customHeight="1" x14ac:dyDescent="0.25">
      <c r="A1272" s="23">
        <f t="shared" ref="A1272:A1277" si="95">A1271+0.1</f>
        <v>153.1</v>
      </c>
      <c r="B1272" s="111" t="s">
        <v>350</v>
      </c>
      <c r="C1272" s="23" t="s">
        <v>86</v>
      </c>
      <c r="D1272" s="23">
        <v>1</v>
      </c>
      <c r="E1272" s="25"/>
      <c r="F1272" s="41"/>
    </row>
    <row r="1273" spans="1:6" ht="46.2" customHeight="1" x14ac:dyDescent="0.25">
      <c r="A1273" s="23">
        <f t="shared" si="95"/>
        <v>153.19999999999999</v>
      </c>
      <c r="B1273" s="111" t="s">
        <v>492</v>
      </c>
      <c r="C1273" s="23" t="s">
        <v>86</v>
      </c>
      <c r="D1273" s="23">
        <v>1</v>
      </c>
      <c r="E1273" s="25"/>
      <c r="F1273" s="41"/>
    </row>
    <row r="1274" spans="1:6" ht="44.4" customHeight="1" x14ac:dyDescent="0.25">
      <c r="A1274" s="23">
        <f t="shared" si="95"/>
        <v>153.29999999999998</v>
      </c>
      <c r="B1274" s="111" t="s">
        <v>147</v>
      </c>
      <c r="C1274" s="23" t="s">
        <v>86</v>
      </c>
      <c r="D1274" s="23">
        <v>1</v>
      </c>
      <c r="E1274" s="25"/>
      <c r="F1274" s="41"/>
    </row>
    <row r="1275" spans="1:6" ht="26.4" x14ac:dyDescent="0.25">
      <c r="A1275" s="23">
        <f t="shared" si="95"/>
        <v>153.39999999999998</v>
      </c>
      <c r="B1275" s="111" t="s">
        <v>148</v>
      </c>
      <c r="C1275" s="23" t="s">
        <v>86</v>
      </c>
      <c r="D1275" s="23">
        <v>1</v>
      </c>
      <c r="E1275" s="25"/>
      <c r="F1275" s="41"/>
    </row>
    <row r="1276" spans="1:6" ht="32.4" customHeight="1" x14ac:dyDescent="0.25">
      <c r="A1276" s="23">
        <f t="shared" si="95"/>
        <v>153.49999999999997</v>
      </c>
      <c r="B1276" s="111" t="s">
        <v>149</v>
      </c>
      <c r="C1276" s="23" t="s">
        <v>86</v>
      </c>
      <c r="D1276" s="23">
        <v>1</v>
      </c>
      <c r="E1276" s="25"/>
      <c r="F1276" s="41"/>
    </row>
    <row r="1277" spans="1:6" ht="21.6" customHeight="1" x14ac:dyDescent="0.25">
      <c r="A1277" s="23">
        <f t="shared" si="95"/>
        <v>153.59999999999997</v>
      </c>
      <c r="B1277" s="111" t="s">
        <v>150</v>
      </c>
      <c r="C1277" s="23" t="s">
        <v>86</v>
      </c>
      <c r="D1277" s="23">
        <v>1</v>
      </c>
      <c r="E1277" s="25"/>
      <c r="F1277" s="41"/>
    </row>
    <row r="1278" spans="1:6" ht="28.2" customHeight="1" x14ac:dyDescent="0.25">
      <c r="A1278" s="12"/>
      <c r="B1278" s="24" t="s">
        <v>798</v>
      </c>
      <c r="C1278" s="23"/>
      <c r="D1278" s="23"/>
      <c r="E1278" s="25"/>
      <c r="F1278" s="17"/>
    </row>
    <row r="1279" spans="1:6" x14ac:dyDescent="0.25">
      <c r="A1279" s="23"/>
      <c r="B1279" s="39"/>
      <c r="C1279" s="23"/>
      <c r="D1279" s="23"/>
      <c r="E1279" s="25"/>
      <c r="F1279" s="41"/>
    </row>
    <row r="1280" spans="1:6" ht="26.4" x14ac:dyDescent="0.25">
      <c r="A1280" s="66" t="s">
        <v>2</v>
      </c>
      <c r="B1280" s="66" t="s">
        <v>11</v>
      </c>
      <c r="C1280" s="66" t="s">
        <v>0</v>
      </c>
      <c r="D1280" s="66" t="s">
        <v>51</v>
      </c>
      <c r="E1280" s="67" t="s">
        <v>24</v>
      </c>
      <c r="F1280" s="67" t="s">
        <v>58</v>
      </c>
    </row>
    <row r="1281" spans="1:6" ht="33" customHeight="1" x14ac:dyDescent="0.25">
      <c r="A1281" s="23"/>
      <c r="B1281" s="24" t="s">
        <v>41</v>
      </c>
      <c r="C1281" s="23"/>
      <c r="D1281" s="23"/>
      <c r="E1281" s="25"/>
      <c r="F1281" s="26"/>
    </row>
    <row r="1282" spans="1:6" ht="25.95" customHeight="1" x14ac:dyDescent="0.25">
      <c r="A1282" s="50">
        <v>154</v>
      </c>
      <c r="B1282" s="113" t="s">
        <v>792</v>
      </c>
      <c r="C1282" s="52"/>
      <c r="D1282" s="52"/>
      <c r="E1282" s="53"/>
      <c r="F1282" s="54"/>
    </row>
    <row r="1283" spans="1:6" ht="28.95" customHeight="1" x14ac:dyDescent="0.25">
      <c r="A1283" s="23">
        <f t="shared" ref="A1283:A1288" si="96">A1282+0.1</f>
        <v>154.1</v>
      </c>
      <c r="B1283" s="111" t="s">
        <v>350</v>
      </c>
      <c r="C1283" s="23" t="s">
        <v>86</v>
      </c>
      <c r="D1283" s="23">
        <v>1</v>
      </c>
      <c r="E1283" s="35"/>
      <c r="F1283" s="26"/>
    </row>
    <row r="1284" spans="1:6" ht="57.6" customHeight="1" x14ac:dyDescent="0.25">
      <c r="A1284" s="23">
        <f t="shared" si="96"/>
        <v>154.19999999999999</v>
      </c>
      <c r="B1284" s="111" t="s">
        <v>564</v>
      </c>
      <c r="C1284" s="23" t="s">
        <v>86</v>
      </c>
      <c r="D1284" s="23">
        <v>1</v>
      </c>
      <c r="E1284" s="35"/>
      <c r="F1284" s="26"/>
    </row>
    <row r="1285" spans="1:6" ht="46.95" customHeight="1" x14ac:dyDescent="0.25">
      <c r="A1285" s="23">
        <f t="shared" si="96"/>
        <v>154.29999999999998</v>
      </c>
      <c r="B1285" s="111" t="s">
        <v>147</v>
      </c>
      <c r="C1285" s="23" t="s">
        <v>86</v>
      </c>
      <c r="D1285" s="23">
        <v>1</v>
      </c>
      <c r="E1285" s="25"/>
      <c r="F1285" s="41"/>
    </row>
    <row r="1286" spans="1:6" ht="35.4" customHeight="1" x14ac:dyDescent="0.25">
      <c r="A1286" s="23">
        <f t="shared" si="96"/>
        <v>154.39999999999998</v>
      </c>
      <c r="B1286" s="111" t="s">
        <v>148</v>
      </c>
      <c r="C1286" s="23" t="s">
        <v>86</v>
      </c>
      <c r="D1286" s="23">
        <v>1</v>
      </c>
      <c r="E1286" s="25"/>
      <c r="F1286" s="41"/>
    </row>
    <row r="1287" spans="1:6" ht="34.200000000000003" customHeight="1" x14ac:dyDescent="0.25">
      <c r="A1287" s="23">
        <f t="shared" si="96"/>
        <v>154.49999999999997</v>
      </c>
      <c r="B1287" s="111" t="s">
        <v>149</v>
      </c>
      <c r="C1287" s="23" t="s">
        <v>86</v>
      </c>
      <c r="D1287" s="23">
        <v>1</v>
      </c>
      <c r="E1287" s="25"/>
      <c r="F1287" s="41"/>
    </row>
    <row r="1288" spans="1:6" ht="23.4" customHeight="1" x14ac:dyDescent="0.25">
      <c r="A1288" s="23">
        <f t="shared" si="96"/>
        <v>154.59999999999997</v>
      </c>
      <c r="B1288" s="111" t="s">
        <v>150</v>
      </c>
      <c r="C1288" s="23" t="s">
        <v>86</v>
      </c>
      <c r="D1288" s="23">
        <v>1</v>
      </c>
      <c r="E1288" s="25"/>
      <c r="F1288" s="41"/>
    </row>
    <row r="1289" spans="1:6" ht="22.2" customHeight="1" x14ac:dyDescent="0.25">
      <c r="A1289" s="50">
        <v>155</v>
      </c>
      <c r="B1289" s="113" t="s">
        <v>793</v>
      </c>
      <c r="C1289" s="52"/>
      <c r="D1289" s="52"/>
      <c r="E1289" s="60"/>
      <c r="F1289" s="68"/>
    </row>
    <row r="1290" spans="1:6" ht="27" customHeight="1" x14ac:dyDescent="0.25">
      <c r="A1290" s="23">
        <f t="shared" ref="A1290:A1295" si="97">A1289+0.1</f>
        <v>155.1</v>
      </c>
      <c r="B1290" s="111" t="s">
        <v>350</v>
      </c>
      <c r="C1290" s="23" t="s">
        <v>86</v>
      </c>
      <c r="D1290" s="23">
        <v>1</v>
      </c>
      <c r="E1290" s="25"/>
      <c r="F1290" s="41"/>
    </row>
    <row r="1291" spans="1:6" ht="48.6" customHeight="1" x14ac:dyDescent="0.25">
      <c r="A1291" s="23">
        <f t="shared" si="97"/>
        <v>155.19999999999999</v>
      </c>
      <c r="B1291" s="111" t="s">
        <v>388</v>
      </c>
      <c r="C1291" s="23" t="s">
        <v>86</v>
      </c>
      <c r="D1291" s="23">
        <v>1</v>
      </c>
      <c r="E1291" s="25"/>
      <c r="F1291" s="41"/>
    </row>
    <row r="1292" spans="1:6" ht="48" customHeight="1" x14ac:dyDescent="0.25">
      <c r="A1292" s="23">
        <f t="shared" si="97"/>
        <v>155.29999999999998</v>
      </c>
      <c r="B1292" s="111" t="s">
        <v>147</v>
      </c>
      <c r="C1292" s="23" t="s">
        <v>86</v>
      </c>
      <c r="D1292" s="23">
        <v>1</v>
      </c>
      <c r="E1292" s="25"/>
      <c r="F1292" s="41"/>
    </row>
    <row r="1293" spans="1:6" ht="37.950000000000003" customHeight="1" x14ac:dyDescent="0.25">
      <c r="A1293" s="23">
        <f t="shared" si="97"/>
        <v>155.39999999999998</v>
      </c>
      <c r="B1293" s="111" t="s">
        <v>148</v>
      </c>
      <c r="C1293" s="23" t="s">
        <v>86</v>
      </c>
      <c r="D1293" s="23">
        <v>1</v>
      </c>
      <c r="E1293" s="25"/>
      <c r="F1293" s="41"/>
    </row>
    <row r="1294" spans="1:6" ht="31.95" customHeight="1" x14ac:dyDescent="0.25">
      <c r="A1294" s="23">
        <f t="shared" si="97"/>
        <v>155.49999999999997</v>
      </c>
      <c r="B1294" s="111" t="s">
        <v>149</v>
      </c>
      <c r="C1294" s="23" t="s">
        <v>86</v>
      </c>
      <c r="D1294" s="23">
        <v>1</v>
      </c>
      <c r="E1294" s="25"/>
      <c r="F1294" s="41"/>
    </row>
    <row r="1295" spans="1:6" ht="26.4" customHeight="1" x14ac:dyDescent="0.25">
      <c r="A1295" s="23">
        <f t="shared" si="97"/>
        <v>155.59999999999997</v>
      </c>
      <c r="B1295" s="111" t="s">
        <v>150</v>
      </c>
      <c r="C1295" s="23" t="s">
        <v>86</v>
      </c>
      <c r="D1295" s="23">
        <v>1</v>
      </c>
      <c r="E1295" s="25"/>
      <c r="F1295" s="41"/>
    </row>
    <row r="1296" spans="1:6" ht="22.95" customHeight="1" x14ac:dyDescent="0.25">
      <c r="A1296" s="50">
        <v>156</v>
      </c>
      <c r="B1296" s="113" t="s">
        <v>794</v>
      </c>
      <c r="C1296" s="52"/>
      <c r="D1296" s="52"/>
      <c r="E1296" s="60"/>
      <c r="F1296" s="68"/>
    </row>
    <row r="1297" spans="1:6" ht="29.4" customHeight="1" x14ac:dyDescent="0.25">
      <c r="A1297" s="23">
        <f t="shared" ref="A1297:A1302" si="98">A1296+0.1</f>
        <v>156.1</v>
      </c>
      <c r="B1297" s="111" t="s">
        <v>350</v>
      </c>
      <c r="C1297" s="23" t="s">
        <v>86</v>
      </c>
      <c r="D1297" s="23">
        <v>1</v>
      </c>
      <c r="E1297" s="25"/>
      <c r="F1297" s="41"/>
    </row>
    <row r="1298" spans="1:6" ht="44.4" customHeight="1" x14ac:dyDescent="0.25">
      <c r="A1298" s="23">
        <f t="shared" si="98"/>
        <v>156.19999999999999</v>
      </c>
      <c r="B1298" s="111" t="s">
        <v>388</v>
      </c>
      <c r="C1298" s="23" t="s">
        <v>86</v>
      </c>
      <c r="D1298" s="23">
        <v>1</v>
      </c>
      <c r="E1298" s="25"/>
      <c r="F1298" s="41"/>
    </row>
    <row r="1299" spans="1:6" ht="48" customHeight="1" x14ac:dyDescent="0.25">
      <c r="A1299" s="23">
        <f t="shared" si="98"/>
        <v>156.29999999999998</v>
      </c>
      <c r="B1299" s="111" t="s">
        <v>147</v>
      </c>
      <c r="C1299" s="23" t="s">
        <v>86</v>
      </c>
      <c r="D1299" s="23">
        <v>1</v>
      </c>
      <c r="E1299" s="25"/>
      <c r="F1299" s="41"/>
    </row>
    <row r="1300" spans="1:6" ht="39.6" customHeight="1" x14ac:dyDescent="0.25">
      <c r="A1300" s="23">
        <f t="shared" si="98"/>
        <v>156.39999999999998</v>
      </c>
      <c r="B1300" s="111" t="s">
        <v>148</v>
      </c>
      <c r="C1300" s="23" t="s">
        <v>86</v>
      </c>
      <c r="D1300" s="23">
        <v>1</v>
      </c>
      <c r="E1300" s="25"/>
      <c r="F1300" s="41"/>
    </row>
    <row r="1301" spans="1:6" ht="41.4" customHeight="1" x14ac:dyDescent="0.25">
      <c r="A1301" s="23">
        <f t="shared" si="98"/>
        <v>156.49999999999997</v>
      </c>
      <c r="B1301" s="111" t="s">
        <v>149</v>
      </c>
      <c r="C1301" s="23" t="s">
        <v>86</v>
      </c>
      <c r="D1301" s="23">
        <v>1</v>
      </c>
      <c r="E1301" s="25"/>
      <c r="F1301" s="41"/>
    </row>
    <row r="1302" spans="1:6" ht="20.399999999999999" customHeight="1" x14ac:dyDescent="0.25">
      <c r="A1302" s="23">
        <f t="shared" si="98"/>
        <v>156.59999999999997</v>
      </c>
      <c r="B1302" s="111" t="s">
        <v>150</v>
      </c>
      <c r="C1302" s="23" t="s">
        <v>86</v>
      </c>
      <c r="D1302" s="23">
        <v>1</v>
      </c>
      <c r="E1302" s="25"/>
      <c r="F1302" s="41"/>
    </row>
    <row r="1303" spans="1:6" ht="23.4" customHeight="1" x14ac:dyDescent="0.25">
      <c r="A1303" s="12"/>
      <c r="B1303" s="24" t="s">
        <v>798</v>
      </c>
      <c r="C1303" s="23"/>
      <c r="D1303" s="23"/>
      <c r="E1303" s="25"/>
      <c r="F1303" s="17"/>
    </row>
    <row r="1304" spans="1:6" x14ac:dyDescent="0.25">
      <c r="A1304" s="23"/>
      <c r="B1304" s="39"/>
      <c r="C1304" s="23"/>
      <c r="D1304" s="23"/>
      <c r="E1304" s="25"/>
      <c r="F1304" s="41"/>
    </row>
    <row r="1305" spans="1:6" ht="26.4" x14ac:dyDescent="0.25">
      <c r="A1305" s="66" t="s">
        <v>2</v>
      </c>
      <c r="B1305" s="66" t="s">
        <v>11</v>
      </c>
      <c r="C1305" s="66" t="s">
        <v>0</v>
      </c>
      <c r="D1305" s="66" t="s">
        <v>51</v>
      </c>
      <c r="E1305" s="67" t="s">
        <v>24</v>
      </c>
      <c r="F1305" s="67" t="s">
        <v>58</v>
      </c>
    </row>
    <row r="1306" spans="1:6" ht="26.4" customHeight="1" x14ac:dyDescent="0.25">
      <c r="A1306" s="23"/>
      <c r="B1306" s="24" t="s">
        <v>41</v>
      </c>
      <c r="C1306" s="23"/>
      <c r="D1306" s="23"/>
      <c r="E1306" s="25"/>
      <c r="F1306" s="26"/>
    </row>
    <row r="1307" spans="1:6" ht="22.2" customHeight="1" x14ac:dyDescent="0.25">
      <c r="A1307" s="50">
        <v>157</v>
      </c>
      <c r="B1307" s="113" t="s">
        <v>795</v>
      </c>
      <c r="C1307" s="52"/>
      <c r="D1307" s="52"/>
      <c r="E1307" s="53"/>
      <c r="F1307" s="54"/>
    </row>
    <row r="1308" spans="1:6" ht="30" customHeight="1" x14ac:dyDescent="0.25">
      <c r="A1308" s="23">
        <f t="shared" ref="A1308:A1313" si="99">A1307+0.1</f>
        <v>157.1</v>
      </c>
      <c r="B1308" s="111" t="s">
        <v>350</v>
      </c>
      <c r="C1308" s="23" t="s">
        <v>86</v>
      </c>
      <c r="D1308" s="23">
        <v>1</v>
      </c>
      <c r="E1308" s="35"/>
      <c r="F1308" s="26"/>
    </row>
    <row r="1309" spans="1:6" ht="45.6" customHeight="1" x14ac:dyDescent="0.25">
      <c r="A1309" s="23">
        <f t="shared" si="99"/>
        <v>157.19999999999999</v>
      </c>
      <c r="B1309" s="111" t="s">
        <v>388</v>
      </c>
      <c r="C1309" s="23" t="s">
        <v>86</v>
      </c>
      <c r="D1309" s="23">
        <v>1</v>
      </c>
      <c r="E1309" s="35"/>
      <c r="F1309" s="26"/>
    </row>
    <row r="1310" spans="1:6" ht="46.95" customHeight="1" x14ac:dyDescent="0.25">
      <c r="A1310" s="23">
        <f t="shared" si="99"/>
        <v>157.29999999999998</v>
      </c>
      <c r="B1310" s="111" t="s">
        <v>147</v>
      </c>
      <c r="C1310" s="23" t="s">
        <v>86</v>
      </c>
      <c r="D1310" s="23">
        <v>1</v>
      </c>
      <c r="E1310" s="25"/>
      <c r="F1310" s="41"/>
    </row>
    <row r="1311" spans="1:6" ht="34.950000000000003" customHeight="1" x14ac:dyDescent="0.25">
      <c r="A1311" s="23">
        <f t="shared" si="99"/>
        <v>157.39999999999998</v>
      </c>
      <c r="B1311" s="111" t="s">
        <v>148</v>
      </c>
      <c r="C1311" s="23" t="s">
        <v>86</v>
      </c>
      <c r="D1311" s="23">
        <v>1</v>
      </c>
      <c r="E1311" s="25"/>
      <c r="F1311" s="41"/>
    </row>
    <row r="1312" spans="1:6" ht="31.95" customHeight="1" x14ac:dyDescent="0.25">
      <c r="A1312" s="23">
        <f t="shared" si="99"/>
        <v>157.49999999999997</v>
      </c>
      <c r="B1312" s="111" t="s">
        <v>149</v>
      </c>
      <c r="C1312" s="23" t="s">
        <v>86</v>
      </c>
      <c r="D1312" s="23">
        <v>1</v>
      </c>
      <c r="E1312" s="25"/>
      <c r="F1312" s="41"/>
    </row>
    <row r="1313" spans="1:6" ht="21.6" customHeight="1" x14ac:dyDescent="0.25">
      <c r="A1313" s="23">
        <f t="shared" si="99"/>
        <v>157.59999999999997</v>
      </c>
      <c r="B1313" s="111" t="s">
        <v>150</v>
      </c>
      <c r="C1313" s="23" t="s">
        <v>86</v>
      </c>
      <c r="D1313" s="23">
        <v>1</v>
      </c>
      <c r="E1313" s="25"/>
      <c r="F1313" s="41"/>
    </row>
    <row r="1314" spans="1:6" ht="24.6" customHeight="1" x14ac:dyDescent="0.25">
      <c r="A1314" s="50">
        <v>158</v>
      </c>
      <c r="B1314" s="113" t="s">
        <v>796</v>
      </c>
      <c r="C1314" s="52"/>
      <c r="D1314" s="52"/>
      <c r="E1314" s="60"/>
      <c r="F1314" s="68"/>
    </row>
    <row r="1315" spans="1:6" ht="33" customHeight="1" x14ac:dyDescent="0.25">
      <c r="A1315" s="23">
        <f t="shared" ref="A1315:A1320" si="100">A1314+0.1</f>
        <v>158.1</v>
      </c>
      <c r="B1315" s="111" t="s">
        <v>350</v>
      </c>
      <c r="C1315" s="23" t="s">
        <v>86</v>
      </c>
      <c r="D1315" s="23">
        <v>1</v>
      </c>
      <c r="E1315" s="25"/>
      <c r="F1315" s="41"/>
    </row>
    <row r="1316" spans="1:6" ht="47.4" customHeight="1" x14ac:dyDescent="0.25">
      <c r="A1316" s="23">
        <f t="shared" si="100"/>
        <v>158.19999999999999</v>
      </c>
      <c r="B1316" s="111" t="s">
        <v>388</v>
      </c>
      <c r="C1316" s="23" t="s">
        <v>86</v>
      </c>
      <c r="D1316" s="23">
        <v>1</v>
      </c>
      <c r="E1316" s="25"/>
      <c r="F1316" s="41"/>
    </row>
    <row r="1317" spans="1:6" ht="49.95" customHeight="1" x14ac:dyDescent="0.25">
      <c r="A1317" s="23">
        <f t="shared" si="100"/>
        <v>158.29999999999998</v>
      </c>
      <c r="B1317" s="111" t="s">
        <v>147</v>
      </c>
      <c r="C1317" s="23" t="s">
        <v>86</v>
      </c>
      <c r="D1317" s="23">
        <v>1</v>
      </c>
      <c r="E1317" s="25"/>
      <c r="F1317" s="41"/>
    </row>
    <row r="1318" spans="1:6" ht="34.950000000000003" customHeight="1" x14ac:dyDescent="0.25">
      <c r="A1318" s="23">
        <f t="shared" si="100"/>
        <v>158.39999999999998</v>
      </c>
      <c r="B1318" s="111" t="s">
        <v>148</v>
      </c>
      <c r="C1318" s="23" t="s">
        <v>86</v>
      </c>
      <c r="D1318" s="23">
        <v>1</v>
      </c>
      <c r="E1318" s="25"/>
      <c r="F1318" s="41"/>
    </row>
    <row r="1319" spans="1:6" ht="34.950000000000003" customHeight="1" x14ac:dyDescent="0.25">
      <c r="A1319" s="23">
        <f t="shared" si="100"/>
        <v>158.49999999999997</v>
      </c>
      <c r="B1319" s="111" t="s">
        <v>149</v>
      </c>
      <c r="C1319" s="23" t="s">
        <v>86</v>
      </c>
      <c r="D1319" s="23">
        <v>1</v>
      </c>
      <c r="E1319" s="25"/>
      <c r="F1319" s="41"/>
    </row>
    <row r="1320" spans="1:6" ht="26.4" customHeight="1" x14ac:dyDescent="0.25">
      <c r="A1320" s="23">
        <f t="shared" si="100"/>
        <v>158.59999999999997</v>
      </c>
      <c r="B1320" s="111" t="s">
        <v>150</v>
      </c>
      <c r="C1320" s="23" t="s">
        <v>86</v>
      </c>
      <c r="D1320" s="23">
        <v>1</v>
      </c>
      <c r="E1320" s="25"/>
      <c r="F1320" s="41"/>
    </row>
    <row r="1321" spans="1:6" ht="34.200000000000003" customHeight="1" x14ac:dyDescent="0.25">
      <c r="A1321" s="23">
        <v>1.1599999999999999</v>
      </c>
      <c r="B1321" s="37" t="s">
        <v>265</v>
      </c>
      <c r="C1321" s="23" t="s">
        <v>86</v>
      </c>
      <c r="D1321" s="23">
        <v>2</v>
      </c>
      <c r="E1321" s="25"/>
      <c r="F1321" s="41"/>
    </row>
    <row r="1322" spans="1:6" ht="21" customHeight="1" x14ac:dyDescent="0.25">
      <c r="A1322" s="50">
        <v>159</v>
      </c>
      <c r="B1322" s="113" t="s">
        <v>797</v>
      </c>
      <c r="C1322" s="52"/>
      <c r="D1322" s="52"/>
      <c r="E1322" s="60"/>
      <c r="F1322" s="68"/>
    </row>
    <row r="1323" spans="1:6" ht="28.2" customHeight="1" x14ac:dyDescent="0.25">
      <c r="A1323" s="23">
        <f t="shared" ref="A1323:A1328" si="101">A1322+0.1</f>
        <v>159.1</v>
      </c>
      <c r="B1323" s="111" t="s">
        <v>350</v>
      </c>
      <c r="C1323" s="23" t="s">
        <v>86</v>
      </c>
      <c r="D1323" s="23">
        <v>1</v>
      </c>
      <c r="E1323" s="25"/>
      <c r="F1323" s="41"/>
    </row>
    <row r="1324" spans="1:6" ht="45" customHeight="1" x14ac:dyDescent="0.25">
      <c r="A1324" s="23">
        <f t="shared" si="101"/>
        <v>159.19999999999999</v>
      </c>
      <c r="B1324" s="111" t="s">
        <v>437</v>
      </c>
      <c r="C1324" s="23" t="s">
        <v>86</v>
      </c>
      <c r="D1324" s="23">
        <v>1</v>
      </c>
      <c r="E1324" s="25"/>
      <c r="F1324" s="41"/>
    </row>
    <row r="1325" spans="1:6" ht="43.95" customHeight="1" x14ac:dyDescent="0.25">
      <c r="A1325" s="23">
        <f t="shared" si="101"/>
        <v>159.29999999999998</v>
      </c>
      <c r="B1325" s="111" t="s">
        <v>147</v>
      </c>
      <c r="C1325" s="23" t="s">
        <v>86</v>
      </c>
      <c r="D1325" s="23">
        <v>1</v>
      </c>
      <c r="E1325" s="25"/>
      <c r="F1325" s="41"/>
    </row>
    <row r="1326" spans="1:6" ht="32.4" customHeight="1" x14ac:dyDescent="0.25">
      <c r="A1326" s="23">
        <f t="shared" si="101"/>
        <v>159.39999999999998</v>
      </c>
      <c r="B1326" s="111" t="s">
        <v>148</v>
      </c>
      <c r="C1326" s="23" t="s">
        <v>86</v>
      </c>
      <c r="D1326" s="23">
        <v>1</v>
      </c>
      <c r="E1326" s="25"/>
      <c r="F1326" s="41"/>
    </row>
    <row r="1327" spans="1:6" ht="32.4" customHeight="1" x14ac:dyDescent="0.25">
      <c r="A1327" s="23">
        <f t="shared" si="101"/>
        <v>159.49999999999997</v>
      </c>
      <c r="B1327" s="111" t="s">
        <v>149</v>
      </c>
      <c r="C1327" s="23" t="s">
        <v>86</v>
      </c>
      <c r="D1327" s="23">
        <v>1</v>
      </c>
      <c r="E1327" s="25"/>
      <c r="F1327" s="41"/>
    </row>
    <row r="1328" spans="1:6" ht="21.6" customHeight="1" x14ac:dyDescent="0.25">
      <c r="A1328" s="23">
        <f t="shared" si="101"/>
        <v>159.59999999999997</v>
      </c>
      <c r="B1328" s="111" t="s">
        <v>150</v>
      </c>
      <c r="C1328" s="23" t="s">
        <v>86</v>
      </c>
      <c r="D1328" s="23">
        <v>1</v>
      </c>
      <c r="E1328" s="25"/>
      <c r="F1328" s="41"/>
    </row>
    <row r="1329" spans="1:6" ht="27" customHeight="1" x14ac:dyDescent="0.25">
      <c r="A1329" s="12"/>
      <c r="B1329" s="24" t="s">
        <v>798</v>
      </c>
      <c r="C1329" s="23"/>
      <c r="D1329" s="23"/>
      <c r="E1329" s="25"/>
      <c r="F1329" s="17"/>
    </row>
    <row r="1330" spans="1:6" x14ac:dyDescent="0.25">
      <c r="A1330" s="23"/>
      <c r="B1330" s="39"/>
      <c r="C1330" s="23"/>
      <c r="D1330" s="23"/>
      <c r="E1330" s="25"/>
      <c r="F1330" s="41"/>
    </row>
    <row r="1331" spans="1:6" ht="26.4" x14ac:dyDescent="0.25">
      <c r="A1331" s="66" t="s">
        <v>2</v>
      </c>
      <c r="B1331" s="66" t="s">
        <v>11</v>
      </c>
      <c r="C1331" s="66" t="s">
        <v>0</v>
      </c>
      <c r="D1331" s="66" t="s">
        <v>51</v>
      </c>
      <c r="E1331" s="67" t="s">
        <v>24</v>
      </c>
      <c r="F1331" s="67" t="s">
        <v>58</v>
      </c>
    </row>
    <row r="1332" spans="1:6" ht="29.4" customHeight="1" x14ac:dyDescent="0.25">
      <c r="A1332" s="23"/>
      <c r="B1332" s="24" t="s">
        <v>41</v>
      </c>
      <c r="C1332" s="23"/>
      <c r="D1332" s="23"/>
      <c r="E1332" s="25"/>
      <c r="F1332" s="26"/>
    </row>
    <row r="1333" spans="1:6" ht="27" customHeight="1" x14ac:dyDescent="0.25">
      <c r="A1333" s="50">
        <v>160</v>
      </c>
      <c r="B1333" s="113" t="s">
        <v>799</v>
      </c>
      <c r="C1333" s="52"/>
      <c r="D1333" s="52"/>
      <c r="E1333" s="53"/>
      <c r="F1333" s="54"/>
    </row>
    <row r="1334" spans="1:6" ht="34.200000000000003" customHeight="1" x14ac:dyDescent="0.25">
      <c r="A1334" s="23">
        <f t="shared" ref="A1334:A1339" si="102">A1333+0.1</f>
        <v>160.1</v>
      </c>
      <c r="B1334" s="111" t="s">
        <v>350</v>
      </c>
      <c r="C1334" s="23" t="s">
        <v>86</v>
      </c>
      <c r="D1334" s="23">
        <v>1</v>
      </c>
      <c r="E1334" s="35"/>
      <c r="F1334" s="26"/>
    </row>
    <row r="1335" spans="1:6" ht="47.4" customHeight="1" x14ac:dyDescent="0.25">
      <c r="A1335" s="23">
        <f t="shared" si="102"/>
        <v>160.19999999999999</v>
      </c>
      <c r="B1335" s="111" t="s">
        <v>437</v>
      </c>
      <c r="C1335" s="23" t="s">
        <v>86</v>
      </c>
      <c r="D1335" s="23">
        <v>1</v>
      </c>
      <c r="E1335" s="35"/>
      <c r="F1335" s="26"/>
    </row>
    <row r="1336" spans="1:6" ht="46.2" customHeight="1" x14ac:dyDescent="0.25">
      <c r="A1336" s="23">
        <f t="shared" si="102"/>
        <v>160.29999999999998</v>
      </c>
      <c r="B1336" s="111" t="s">
        <v>147</v>
      </c>
      <c r="C1336" s="23" t="s">
        <v>86</v>
      </c>
      <c r="D1336" s="23">
        <v>1</v>
      </c>
      <c r="E1336" s="25"/>
      <c r="F1336" s="41"/>
    </row>
    <row r="1337" spans="1:6" ht="33" customHeight="1" x14ac:dyDescent="0.25">
      <c r="A1337" s="23">
        <f t="shared" si="102"/>
        <v>160.39999999999998</v>
      </c>
      <c r="B1337" s="111" t="s">
        <v>148</v>
      </c>
      <c r="C1337" s="23" t="s">
        <v>86</v>
      </c>
      <c r="D1337" s="23">
        <v>1</v>
      </c>
      <c r="E1337" s="25"/>
      <c r="F1337" s="41"/>
    </row>
    <row r="1338" spans="1:6" ht="31.2" customHeight="1" x14ac:dyDescent="0.25">
      <c r="A1338" s="23">
        <f t="shared" si="102"/>
        <v>160.49999999999997</v>
      </c>
      <c r="B1338" s="111" t="s">
        <v>149</v>
      </c>
      <c r="C1338" s="23" t="s">
        <v>86</v>
      </c>
      <c r="D1338" s="23">
        <v>1</v>
      </c>
      <c r="E1338" s="25"/>
      <c r="F1338" s="41"/>
    </row>
    <row r="1339" spans="1:6" ht="22.2" customHeight="1" x14ac:dyDescent="0.25">
      <c r="A1339" s="23">
        <f t="shared" si="102"/>
        <v>160.59999999999997</v>
      </c>
      <c r="B1339" s="111" t="s">
        <v>150</v>
      </c>
      <c r="C1339" s="23" t="s">
        <v>86</v>
      </c>
      <c r="D1339" s="23">
        <v>1</v>
      </c>
      <c r="E1339" s="25"/>
      <c r="F1339" s="41"/>
    </row>
    <row r="1340" spans="1:6" ht="29.4" customHeight="1" x14ac:dyDescent="0.25">
      <c r="A1340" s="50">
        <v>161</v>
      </c>
      <c r="B1340" s="113" t="s">
        <v>800</v>
      </c>
      <c r="C1340" s="52"/>
      <c r="D1340" s="52"/>
      <c r="E1340" s="60"/>
      <c r="F1340" s="68"/>
    </row>
    <row r="1341" spans="1:6" ht="29.4" customHeight="1" x14ac:dyDescent="0.25">
      <c r="A1341" s="23">
        <f t="shared" ref="A1341:A1346" si="103">A1340+0.1</f>
        <v>161.1</v>
      </c>
      <c r="B1341" s="111" t="s">
        <v>350</v>
      </c>
      <c r="C1341" s="23" t="s">
        <v>86</v>
      </c>
      <c r="D1341" s="23">
        <v>1</v>
      </c>
      <c r="E1341" s="25"/>
      <c r="F1341" s="41"/>
    </row>
    <row r="1342" spans="1:6" ht="39.6" x14ac:dyDescent="0.25">
      <c r="A1342" s="23">
        <f t="shared" si="103"/>
        <v>161.19999999999999</v>
      </c>
      <c r="B1342" s="111" t="s">
        <v>437</v>
      </c>
      <c r="C1342" s="23" t="s">
        <v>86</v>
      </c>
      <c r="D1342" s="23">
        <v>1</v>
      </c>
      <c r="E1342" s="25"/>
      <c r="F1342" s="41"/>
    </row>
    <row r="1343" spans="1:6" ht="54.6" customHeight="1" x14ac:dyDescent="0.25">
      <c r="A1343" s="23">
        <f t="shared" si="103"/>
        <v>161.29999999999998</v>
      </c>
      <c r="B1343" s="111" t="s">
        <v>147</v>
      </c>
      <c r="C1343" s="23" t="s">
        <v>86</v>
      </c>
      <c r="D1343" s="23">
        <v>1</v>
      </c>
      <c r="E1343" s="25"/>
      <c r="F1343" s="41"/>
    </row>
    <row r="1344" spans="1:6" ht="38.4" customHeight="1" x14ac:dyDescent="0.25">
      <c r="A1344" s="23">
        <f t="shared" si="103"/>
        <v>161.39999999999998</v>
      </c>
      <c r="B1344" s="111" t="s">
        <v>148</v>
      </c>
      <c r="C1344" s="23" t="s">
        <v>86</v>
      </c>
      <c r="D1344" s="23">
        <v>1</v>
      </c>
      <c r="E1344" s="25"/>
      <c r="F1344" s="41"/>
    </row>
    <row r="1345" spans="1:6" ht="32.4" customHeight="1" x14ac:dyDescent="0.25">
      <c r="A1345" s="23">
        <f t="shared" si="103"/>
        <v>161.49999999999997</v>
      </c>
      <c r="B1345" s="111" t="s">
        <v>149</v>
      </c>
      <c r="C1345" s="23" t="s">
        <v>86</v>
      </c>
      <c r="D1345" s="23">
        <v>1</v>
      </c>
      <c r="E1345" s="25"/>
      <c r="F1345" s="41"/>
    </row>
    <row r="1346" spans="1:6" ht="23.4" customHeight="1" x14ac:dyDescent="0.25">
      <c r="A1346" s="23">
        <f t="shared" si="103"/>
        <v>161.59999999999997</v>
      </c>
      <c r="B1346" s="111" t="s">
        <v>150</v>
      </c>
      <c r="C1346" s="23" t="s">
        <v>86</v>
      </c>
      <c r="D1346" s="23">
        <v>1</v>
      </c>
      <c r="E1346" s="25"/>
      <c r="F1346" s="41"/>
    </row>
    <row r="1347" spans="1:6" ht="22.95" customHeight="1" x14ac:dyDescent="0.25">
      <c r="A1347" s="50">
        <v>162</v>
      </c>
      <c r="B1347" s="113" t="s">
        <v>801</v>
      </c>
      <c r="C1347" s="52"/>
      <c r="D1347" s="52"/>
      <c r="E1347" s="60"/>
      <c r="F1347" s="68"/>
    </row>
    <row r="1348" spans="1:6" ht="33.6" customHeight="1" x14ac:dyDescent="0.25">
      <c r="A1348" s="23">
        <f t="shared" ref="A1348:A1353" si="104">A1347+0.1</f>
        <v>162.1</v>
      </c>
      <c r="B1348" s="111" t="s">
        <v>350</v>
      </c>
      <c r="C1348" s="23" t="s">
        <v>86</v>
      </c>
      <c r="D1348" s="23">
        <v>1</v>
      </c>
      <c r="E1348" s="25"/>
      <c r="F1348" s="41"/>
    </row>
    <row r="1349" spans="1:6" ht="45" customHeight="1" x14ac:dyDescent="0.25">
      <c r="A1349" s="23">
        <f t="shared" si="104"/>
        <v>162.19999999999999</v>
      </c>
      <c r="B1349" s="111" t="s">
        <v>388</v>
      </c>
      <c r="C1349" s="23" t="s">
        <v>86</v>
      </c>
      <c r="D1349" s="23">
        <v>1</v>
      </c>
      <c r="E1349" s="25"/>
      <c r="F1349" s="41"/>
    </row>
    <row r="1350" spans="1:6" ht="43.2" customHeight="1" x14ac:dyDescent="0.25">
      <c r="A1350" s="23">
        <f t="shared" si="104"/>
        <v>162.29999999999998</v>
      </c>
      <c r="B1350" s="111" t="s">
        <v>147</v>
      </c>
      <c r="C1350" s="23" t="s">
        <v>86</v>
      </c>
      <c r="D1350" s="23">
        <v>1</v>
      </c>
      <c r="E1350" s="25"/>
      <c r="F1350" s="41"/>
    </row>
    <row r="1351" spans="1:6" ht="37.200000000000003" customHeight="1" x14ac:dyDescent="0.25">
      <c r="A1351" s="23">
        <f t="shared" si="104"/>
        <v>162.39999999999998</v>
      </c>
      <c r="B1351" s="111" t="s">
        <v>148</v>
      </c>
      <c r="C1351" s="23" t="s">
        <v>86</v>
      </c>
      <c r="D1351" s="23">
        <v>1</v>
      </c>
      <c r="E1351" s="25"/>
      <c r="F1351" s="41"/>
    </row>
    <row r="1352" spans="1:6" ht="33.6" customHeight="1" x14ac:dyDescent="0.25">
      <c r="A1352" s="23">
        <f t="shared" si="104"/>
        <v>162.49999999999997</v>
      </c>
      <c r="B1352" s="111" t="s">
        <v>149</v>
      </c>
      <c r="C1352" s="23" t="s">
        <v>86</v>
      </c>
      <c r="D1352" s="23">
        <v>1</v>
      </c>
      <c r="E1352" s="25"/>
      <c r="F1352" s="41"/>
    </row>
    <row r="1353" spans="1:6" ht="22.95" customHeight="1" x14ac:dyDescent="0.25">
      <c r="A1353" s="23">
        <f t="shared" si="104"/>
        <v>162.59999999999997</v>
      </c>
      <c r="B1353" s="111" t="s">
        <v>150</v>
      </c>
      <c r="C1353" s="23" t="s">
        <v>86</v>
      </c>
      <c r="D1353" s="23">
        <v>1</v>
      </c>
      <c r="E1353" s="25"/>
      <c r="F1353" s="41"/>
    </row>
    <row r="1354" spans="1:6" ht="27.6" customHeight="1" x14ac:dyDescent="0.25">
      <c r="A1354" s="12"/>
      <c r="B1354" s="24" t="s">
        <v>798</v>
      </c>
      <c r="C1354" s="23"/>
      <c r="D1354" s="23"/>
      <c r="E1354" s="25"/>
      <c r="F1354" s="17"/>
    </row>
    <row r="1355" spans="1:6" x14ac:dyDescent="0.25">
      <c r="A1355" s="23"/>
      <c r="B1355" s="39"/>
      <c r="C1355" s="23"/>
      <c r="D1355" s="23"/>
      <c r="E1355" s="25"/>
      <c r="F1355" s="41"/>
    </row>
    <row r="1356" spans="1:6" ht="26.4" x14ac:dyDescent="0.25">
      <c r="A1356" s="66" t="s">
        <v>2</v>
      </c>
      <c r="B1356" s="66" t="s">
        <v>11</v>
      </c>
      <c r="C1356" s="66" t="s">
        <v>0</v>
      </c>
      <c r="D1356" s="66" t="s">
        <v>51</v>
      </c>
      <c r="E1356" s="67" t="s">
        <v>24</v>
      </c>
      <c r="F1356" s="67" t="s">
        <v>58</v>
      </c>
    </row>
    <row r="1357" spans="1:6" ht="22.95" customHeight="1" x14ac:dyDescent="0.25">
      <c r="A1357" s="23"/>
      <c r="B1357" s="24" t="s">
        <v>41</v>
      </c>
      <c r="C1357" s="23"/>
      <c r="D1357" s="23"/>
      <c r="E1357" s="25"/>
      <c r="F1357" s="26"/>
    </row>
    <row r="1358" spans="1:6" ht="21" customHeight="1" x14ac:dyDescent="0.25">
      <c r="A1358" s="50">
        <v>163</v>
      </c>
      <c r="B1358" s="113" t="s">
        <v>802</v>
      </c>
      <c r="C1358" s="52"/>
      <c r="D1358" s="52"/>
      <c r="E1358" s="53"/>
      <c r="F1358" s="54"/>
    </row>
    <row r="1359" spans="1:6" ht="25.2" customHeight="1" x14ac:dyDescent="0.25">
      <c r="A1359" s="23">
        <f t="shared" ref="A1359:A1364" si="105">A1358+0.1</f>
        <v>163.1</v>
      </c>
      <c r="B1359" s="111" t="s">
        <v>350</v>
      </c>
      <c r="C1359" s="23" t="s">
        <v>86</v>
      </c>
      <c r="D1359" s="23">
        <v>1</v>
      </c>
      <c r="E1359" s="35"/>
      <c r="F1359" s="26"/>
    </row>
    <row r="1360" spans="1:6" ht="49.95" customHeight="1" x14ac:dyDescent="0.25">
      <c r="A1360" s="23">
        <f t="shared" si="105"/>
        <v>163.19999999999999</v>
      </c>
      <c r="B1360" s="111" t="s">
        <v>388</v>
      </c>
      <c r="C1360" s="23" t="s">
        <v>86</v>
      </c>
      <c r="D1360" s="23">
        <v>1</v>
      </c>
      <c r="E1360" s="35"/>
      <c r="F1360" s="26"/>
    </row>
    <row r="1361" spans="1:6" ht="47.4" customHeight="1" x14ac:dyDescent="0.25">
      <c r="A1361" s="23">
        <f t="shared" si="105"/>
        <v>163.29999999999998</v>
      </c>
      <c r="B1361" s="111" t="s">
        <v>147</v>
      </c>
      <c r="C1361" s="23" t="s">
        <v>86</v>
      </c>
      <c r="D1361" s="23">
        <v>1</v>
      </c>
      <c r="E1361" s="35"/>
      <c r="F1361" s="26"/>
    </row>
    <row r="1362" spans="1:6" ht="33" customHeight="1" x14ac:dyDescent="0.25">
      <c r="A1362" s="23">
        <f t="shared" si="105"/>
        <v>163.39999999999998</v>
      </c>
      <c r="B1362" s="111" t="s">
        <v>148</v>
      </c>
      <c r="C1362" s="23" t="s">
        <v>86</v>
      </c>
      <c r="D1362" s="23">
        <v>1</v>
      </c>
      <c r="E1362" s="35"/>
      <c r="F1362" s="26"/>
    </row>
    <row r="1363" spans="1:6" ht="30.6" customHeight="1" x14ac:dyDescent="0.25">
      <c r="A1363" s="23">
        <f t="shared" si="105"/>
        <v>163.49999999999997</v>
      </c>
      <c r="B1363" s="111" t="s">
        <v>149</v>
      </c>
      <c r="C1363" s="23" t="s">
        <v>86</v>
      </c>
      <c r="D1363" s="23">
        <v>1</v>
      </c>
      <c r="E1363" s="35"/>
      <c r="F1363" s="26"/>
    </row>
    <row r="1364" spans="1:6" ht="21.6" customHeight="1" x14ac:dyDescent="0.25">
      <c r="A1364" s="23">
        <f t="shared" si="105"/>
        <v>163.59999999999997</v>
      </c>
      <c r="B1364" s="111" t="s">
        <v>150</v>
      </c>
      <c r="C1364" s="23" t="s">
        <v>86</v>
      </c>
      <c r="D1364" s="23">
        <v>1</v>
      </c>
      <c r="E1364" s="35"/>
      <c r="F1364" s="26"/>
    </row>
    <row r="1365" spans="1:6" ht="22.2" customHeight="1" x14ac:dyDescent="0.25">
      <c r="A1365" s="50">
        <v>164</v>
      </c>
      <c r="B1365" s="113" t="s">
        <v>803</v>
      </c>
      <c r="C1365" s="52"/>
      <c r="D1365" s="52"/>
      <c r="E1365" s="53"/>
      <c r="F1365" s="54"/>
    </row>
    <row r="1366" spans="1:6" ht="26.4" customHeight="1" x14ac:dyDescent="0.25">
      <c r="A1366" s="23">
        <f t="shared" ref="A1366:A1371" si="106">A1365+0.1</f>
        <v>164.1</v>
      </c>
      <c r="B1366" s="111" t="s">
        <v>350</v>
      </c>
      <c r="C1366" s="23" t="s">
        <v>86</v>
      </c>
      <c r="D1366" s="23">
        <v>1</v>
      </c>
      <c r="E1366" s="35"/>
      <c r="F1366" s="26"/>
    </row>
    <row r="1367" spans="1:6" ht="39.6" x14ac:dyDescent="0.25">
      <c r="A1367" s="23">
        <f t="shared" si="106"/>
        <v>164.2</v>
      </c>
      <c r="B1367" s="111" t="s">
        <v>369</v>
      </c>
      <c r="C1367" s="23" t="s">
        <v>86</v>
      </c>
      <c r="D1367" s="23">
        <v>1</v>
      </c>
      <c r="E1367" s="35"/>
      <c r="F1367" s="26"/>
    </row>
    <row r="1368" spans="1:6" ht="53.4" customHeight="1" x14ac:dyDescent="0.25">
      <c r="A1368" s="23">
        <f t="shared" si="106"/>
        <v>164.29999999999998</v>
      </c>
      <c r="B1368" s="111" t="s">
        <v>147</v>
      </c>
      <c r="C1368" s="23" t="s">
        <v>86</v>
      </c>
      <c r="D1368" s="23">
        <v>1</v>
      </c>
      <c r="E1368" s="35"/>
      <c r="F1368" s="26"/>
    </row>
    <row r="1369" spans="1:6" ht="36" customHeight="1" x14ac:dyDescent="0.25">
      <c r="A1369" s="23">
        <f t="shared" si="106"/>
        <v>164.39999999999998</v>
      </c>
      <c r="B1369" s="111" t="s">
        <v>148</v>
      </c>
      <c r="C1369" s="23" t="s">
        <v>86</v>
      </c>
      <c r="D1369" s="23">
        <v>1</v>
      </c>
      <c r="E1369" s="35"/>
      <c r="F1369" s="26"/>
    </row>
    <row r="1370" spans="1:6" ht="34.200000000000003" customHeight="1" x14ac:dyDescent="0.25">
      <c r="A1370" s="23">
        <f t="shared" si="106"/>
        <v>164.49999999999997</v>
      </c>
      <c r="B1370" s="111" t="s">
        <v>149</v>
      </c>
      <c r="C1370" s="23" t="s">
        <v>86</v>
      </c>
      <c r="D1370" s="23">
        <v>1</v>
      </c>
      <c r="E1370" s="35"/>
      <c r="F1370" s="26"/>
    </row>
    <row r="1371" spans="1:6" ht="24" customHeight="1" x14ac:dyDescent="0.25">
      <c r="A1371" s="23">
        <f t="shared" si="106"/>
        <v>164.59999999999997</v>
      </c>
      <c r="B1371" s="111" t="s">
        <v>150</v>
      </c>
      <c r="C1371" s="23" t="s">
        <v>86</v>
      </c>
      <c r="D1371" s="23">
        <v>1</v>
      </c>
      <c r="E1371" s="35"/>
      <c r="F1371" s="26"/>
    </row>
    <row r="1372" spans="1:6" ht="26.4" x14ac:dyDescent="0.25">
      <c r="A1372" s="50">
        <v>165</v>
      </c>
      <c r="B1372" s="113" t="s">
        <v>804</v>
      </c>
      <c r="C1372" s="52"/>
      <c r="D1372" s="52"/>
      <c r="E1372" s="60"/>
      <c r="F1372" s="68"/>
    </row>
    <row r="1373" spans="1:6" ht="23.4" customHeight="1" x14ac:dyDescent="0.25">
      <c r="A1373" s="23">
        <f t="shared" ref="A1373:A1378" si="107">A1372+0.1</f>
        <v>165.1</v>
      </c>
      <c r="B1373" s="111" t="s">
        <v>350</v>
      </c>
      <c r="C1373" s="23" t="s">
        <v>86</v>
      </c>
      <c r="D1373" s="23">
        <v>2</v>
      </c>
      <c r="E1373" s="25"/>
      <c r="F1373" s="41"/>
    </row>
    <row r="1374" spans="1:6" ht="46.2" customHeight="1" x14ac:dyDescent="0.25">
      <c r="A1374" s="23">
        <f t="shared" si="107"/>
        <v>165.2</v>
      </c>
      <c r="B1374" s="111" t="s">
        <v>388</v>
      </c>
      <c r="C1374" s="23" t="s">
        <v>86</v>
      </c>
      <c r="D1374" s="23">
        <v>2</v>
      </c>
      <c r="E1374" s="25"/>
      <c r="F1374" s="41"/>
    </row>
    <row r="1375" spans="1:6" ht="44.4" customHeight="1" x14ac:dyDescent="0.25">
      <c r="A1375" s="23">
        <f t="shared" si="107"/>
        <v>165.29999999999998</v>
      </c>
      <c r="B1375" s="111" t="s">
        <v>147</v>
      </c>
      <c r="C1375" s="23" t="s">
        <v>86</v>
      </c>
      <c r="D1375" s="23">
        <v>2</v>
      </c>
      <c r="E1375" s="25"/>
      <c r="F1375" s="41"/>
    </row>
    <row r="1376" spans="1:6" ht="30.6" customHeight="1" x14ac:dyDescent="0.25">
      <c r="A1376" s="23">
        <f t="shared" si="107"/>
        <v>165.39999999999998</v>
      </c>
      <c r="B1376" s="111" t="s">
        <v>148</v>
      </c>
      <c r="C1376" s="23" t="s">
        <v>86</v>
      </c>
      <c r="D1376" s="23">
        <v>2</v>
      </c>
      <c r="E1376" s="25"/>
      <c r="F1376" s="41"/>
    </row>
    <row r="1377" spans="1:6" ht="29.4" customHeight="1" x14ac:dyDescent="0.25">
      <c r="A1377" s="23">
        <f t="shared" si="107"/>
        <v>165.49999999999997</v>
      </c>
      <c r="B1377" s="111" t="s">
        <v>149</v>
      </c>
      <c r="C1377" s="23" t="s">
        <v>86</v>
      </c>
      <c r="D1377" s="23">
        <v>2</v>
      </c>
      <c r="E1377" s="25"/>
      <c r="F1377" s="41"/>
    </row>
    <row r="1378" spans="1:6" ht="25.95" customHeight="1" x14ac:dyDescent="0.25">
      <c r="A1378" s="23">
        <f t="shared" si="107"/>
        <v>165.59999999999997</v>
      </c>
      <c r="B1378" s="111" t="s">
        <v>150</v>
      </c>
      <c r="C1378" s="23" t="s">
        <v>86</v>
      </c>
      <c r="D1378" s="23">
        <v>2</v>
      </c>
      <c r="E1378" s="25"/>
      <c r="F1378" s="41"/>
    </row>
    <row r="1379" spans="1:6" ht="27.6" customHeight="1" x14ac:dyDescent="0.25">
      <c r="A1379" s="12"/>
      <c r="B1379" s="24" t="s">
        <v>798</v>
      </c>
      <c r="C1379" s="23"/>
      <c r="D1379" s="23"/>
      <c r="E1379" s="25"/>
      <c r="F1379" s="17"/>
    </row>
    <row r="1380" spans="1:6" x14ac:dyDescent="0.25">
      <c r="A1380" s="23"/>
      <c r="B1380" s="39"/>
      <c r="C1380" s="23"/>
      <c r="D1380" s="23"/>
      <c r="E1380" s="25"/>
      <c r="F1380" s="41"/>
    </row>
    <row r="1381" spans="1:6" ht="26.4" x14ac:dyDescent="0.25">
      <c r="A1381" s="66" t="s">
        <v>2</v>
      </c>
      <c r="B1381" s="66" t="s">
        <v>11</v>
      </c>
      <c r="C1381" s="66" t="s">
        <v>0</v>
      </c>
      <c r="D1381" s="66" t="s">
        <v>51</v>
      </c>
      <c r="E1381" s="67" t="s">
        <v>24</v>
      </c>
      <c r="F1381" s="67" t="s">
        <v>58</v>
      </c>
    </row>
    <row r="1382" spans="1:6" ht="27.6" customHeight="1" x14ac:dyDescent="0.25">
      <c r="A1382" s="23"/>
      <c r="B1382" s="24" t="s">
        <v>41</v>
      </c>
      <c r="C1382" s="23"/>
      <c r="D1382" s="23"/>
      <c r="E1382" s="25"/>
      <c r="F1382" s="26"/>
    </row>
    <row r="1383" spans="1:6" ht="23.4" customHeight="1" x14ac:dyDescent="0.25">
      <c r="A1383" s="50">
        <v>166</v>
      </c>
      <c r="B1383" s="113" t="s">
        <v>805</v>
      </c>
      <c r="C1383" s="52"/>
      <c r="D1383" s="52"/>
      <c r="E1383" s="53"/>
      <c r="F1383" s="54"/>
    </row>
    <row r="1384" spans="1:6" ht="19.95" customHeight="1" x14ac:dyDescent="0.25">
      <c r="A1384" s="23">
        <f t="shared" ref="A1384:A1389" si="108">A1383+0.1</f>
        <v>166.1</v>
      </c>
      <c r="B1384" s="111" t="s">
        <v>350</v>
      </c>
      <c r="C1384" s="23" t="s">
        <v>86</v>
      </c>
      <c r="D1384" s="23">
        <v>1</v>
      </c>
      <c r="E1384" s="35"/>
      <c r="F1384" s="26"/>
    </row>
    <row r="1385" spans="1:6" ht="45.6" customHeight="1" x14ac:dyDescent="0.25">
      <c r="A1385" s="23">
        <f t="shared" si="108"/>
        <v>166.2</v>
      </c>
      <c r="B1385" s="111" t="s">
        <v>388</v>
      </c>
      <c r="C1385" s="23" t="s">
        <v>86</v>
      </c>
      <c r="D1385" s="23">
        <v>1</v>
      </c>
      <c r="E1385" s="35"/>
      <c r="F1385" s="26"/>
    </row>
    <row r="1386" spans="1:6" ht="51" customHeight="1" x14ac:dyDescent="0.25">
      <c r="A1386" s="23">
        <f t="shared" si="108"/>
        <v>166.29999999999998</v>
      </c>
      <c r="B1386" s="111" t="s">
        <v>147</v>
      </c>
      <c r="C1386" s="23" t="s">
        <v>86</v>
      </c>
      <c r="D1386" s="23">
        <v>1</v>
      </c>
      <c r="E1386" s="35"/>
      <c r="F1386" s="26"/>
    </row>
    <row r="1387" spans="1:6" ht="34.950000000000003" customHeight="1" x14ac:dyDescent="0.25">
      <c r="A1387" s="23">
        <f t="shared" si="108"/>
        <v>166.39999999999998</v>
      </c>
      <c r="B1387" s="111" t="s">
        <v>148</v>
      </c>
      <c r="C1387" s="23" t="s">
        <v>86</v>
      </c>
      <c r="D1387" s="23">
        <v>1</v>
      </c>
      <c r="E1387" s="35"/>
      <c r="F1387" s="26"/>
    </row>
    <row r="1388" spans="1:6" ht="36" customHeight="1" x14ac:dyDescent="0.25">
      <c r="A1388" s="23">
        <f t="shared" si="108"/>
        <v>166.49999999999997</v>
      </c>
      <c r="B1388" s="111" t="s">
        <v>149</v>
      </c>
      <c r="C1388" s="23" t="s">
        <v>86</v>
      </c>
      <c r="D1388" s="23">
        <v>1</v>
      </c>
      <c r="E1388" s="35"/>
      <c r="F1388" s="26"/>
    </row>
    <row r="1389" spans="1:6" ht="27" customHeight="1" x14ac:dyDescent="0.25">
      <c r="A1389" s="23">
        <f t="shared" si="108"/>
        <v>166.59999999999997</v>
      </c>
      <c r="B1389" s="111" t="s">
        <v>150</v>
      </c>
      <c r="C1389" s="23" t="s">
        <v>86</v>
      </c>
      <c r="D1389" s="23">
        <v>1</v>
      </c>
      <c r="E1389" s="35"/>
      <c r="F1389" s="26"/>
    </row>
    <row r="1390" spans="1:6" ht="18" customHeight="1" x14ac:dyDescent="0.25">
      <c r="A1390" s="50">
        <v>167</v>
      </c>
      <c r="B1390" s="113" t="s">
        <v>806</v>
      </c>
      <c r="C1390" s="52"/>
      <c r="D1390" s="52"/>
      <c r="E1390" s="53"/>
      <c r="F1390" s="54"/>
    </row>
    <row r="1391" spans="1:6" ht="24.6" customHeight="1" x14ac:dyDescent="0.25">
      <c r="A1391" s="23">
        <f t="shared" ref="A1391:A1396" si="109">A1390+0.1</f>
        <v>167.1</v>
      </c>
      <c r="B1391" s="111" t="s">
        <v>350</v>
      </c>
      <c r="C1391" s="23" t="s">
        <v>86</v>
      </c>
      <c r="D1391" s="23">
        <v>1</v>
      </c>
      <c r="E1391" s="35"/>
      <c r="F1391" s="26"/>
    </row>
    <row r="1392" spans="1:6" ht="49.2" customHeight="1" x14ac:dyDescent="0.25">
      <c r="A1392" s="23">
        <f t="shared" si="109"/>
        <v>167.2</v>
      </c>
      <c r="B1392" s="111" t="s">
        <v>498</v>
      </c>
      <c r="C1392" s="23" t="s">
        <v>86</v>
      </c>
      <c r="D1392" s="23">
        <v>1</v>
      </c>
      <c r="E1392" s="35"/>
      <c r="F1392" s="26"/>
    </row>
    <row r="1393" spans="1:6" ht="46.2" customHeight="1" x14ac:dyDescent="0.25">
      <c r="A1393" s="23">
        <f t="shared" si="109"/>
        <v>167.29999999999998</v>
      </c>
      <c r="B1393" s="111" t="s">
        <v>147</v>
      </c>
      <c r="C1393" s="23" t="s">
        <v>86</v>
      </c>
      <c r="D1393" s="23">
        <v>1</v>
      </c>
      <c r="E1393" s="35"/>
      <c r="F1393" s="26"/>
    </row>
    <row r="1394" spans="1:6" ht="32.4" customHeight="1" x14ac:dyDescent="0.25">
      <c r="A1394" s="23">
        <f t="shared" si="109"/>
        <v>167.39999999999998</v>
      </c>
      <c r="B1394" s="111" t="s">
        <v>148</v>
      </c>
      <c r="C1394" s="23" t="s">
        <v>86</v>
      </c>
      <c r="D1394" s="23">
        <v>1</v>
      </c>
      <c r="E1394" s="35"/>
      <c r="F1394" s="26"/>
    </row>
    <row r="1395" spans="1:6" ht="33" customHeight="1" x14ac:dyDescent="0.25">
      <c r="A1395" s="23">
        <f t="shared" si="109"/>
        <v>167.49999999999997</v>
      </c>
      <c r="B1395" s="111" t="s">
        <v>149</v>
      </c>
      <c r="C1395" s="23" t="s">
        <v>86</v>
      </c>
      <c r="D1395" s="23">
        <v>1</v>
      </c>
      <c r="E1395" s="35"/>
      <c r="F1395" s="26"/>
    </row>
    <row r="1396" spans="1:6" ht="22.2" customHeight="1" x14ac:dyDescent="0.25">
      <c r="A1396" s="23">
        <f t="shared" si="109"/>
        <v>167.59999999999997</v>
      </c>
      <c r="B1396" s="111" t="s">
        <v>150</v>
      </c>
      <c r="C1396" s="23" t="s">
        <v>86</v>
      </c>
      <c r="D1396" s="23">
        <v>1</v>
      </c>
      <c r="E1396" s="35"/>
      <c r="F1396" s="26"/>
    </row>
    <row r="1397" spans="1:6" ht="27" customHeight="1" x14ac:dyDescent="0.25">
      <c r="A1397" s="50">
        <v>168</v>
      </c>
      <c r="B1397" s="113" t="s">
        <v>807</v>
      </c>
      <c r="C1397" s="52"/>
      <c r="D1397" s="52"/>
      <c r="E1397" s="60"/>
      <c r="F1397" s="68"/>
    </row>
    <row r="1398" spans="1:6" ht="24" customHeight="1" x14ac:dyDescent="0.25">
      <c r="A1398" s="23">
        <f t="shared" ref="A1398:A1403" si="110">A1397+0.1</f>
        <v>168.1</v>
      </c>
      <c r="B1398" s="111" t="s">
        <v>350</v>
      </c>
      <c r="C1398" s="23" t="s">
        <v>86</v>
      </c>
      <c r="D1398" s="23">
        <v>1</v>
      </c>
      <c r="E1398" s="25"/>
      <c r="F1398" s="41"/>
    </row>
    <row r="1399" spans="1:6" ht="47.4" customHeight="1" x14ac:dyDescent="0.25">
      <c r="A1399" s="23">
        <f t="shared" si="110"/>
        <v>168.2</v>
      </c>
      <c r="B1399" s="111" t="s">
        <v>498</v>
      </c>
      <c r="C1399" s="23" t="s">
        <v>86</v>
      </c>
      <c r="D1399" s="23">
        <v>1</v>
      </c>
      <c r="E1399" s="25"/>
      <c r="F1399" s="41"/>
    </row>
    <row r="1400" spans="1:6" ht="51" customHeight="1" x14ac:dyDescent="0.25">
      <c r="A1400" s="23">
        <f t="shared" si="110"/>
        <v>168.29999999999998</v>
      </c>
      <c r="B1400" s="111" t="s">
        <v>147</v>
      </c>
      <c r="C1400" s="23" t="s">
        <v>86</v>
      </c>
      <c r="D1400" s="23">
        <v>1</v>
      </c>
      <c r="E1400" s="25"/>
      <c r="F1400" s="41"/>
    </row>
    <row r="1401" spans="1:6" ht="32.4" customHeight="1" x14ac:dyDescent="0.25">
      <c r="A1401" s="23">
        <f t="shared" si="110"/>
        <v>168.39999999999998</v>
      </c>
      <c r="B1401" s="111" t="s">
        <v>148</v>
      </c>
      <c r="C1401" s="23" t="s">
        <v>86</v>
      </c>
      <c r="D1401" s="23">
        <v>1</v>
      </c>
      <c r="E1401" s="25"/>
      <c r="F1401" s="41"/>
    </row>
    <row r="1402" spans="1:6" ht="34.200000000000003" customHeight="1" x14ac:dyDescent="0.25">
      <c r="A1402" s="23">
        <f t="shared" si="110"/>
        <v>168.49999999999997</v>
      </c>
      <c r="B1402" s="111" t="s">
        <v>149</v>
      </c>
      <c r="C1402" s="23" t="s">
        <v>86</v>
      </c>
      <c r="D1402" s="23">
        <v>1</v>
      </c>
      <c r="E1402" s="25"/>
      <c r="F1402" s="41"/>
    </row>
    <row r="1403" spans="1:6" ht="21" customHeight="1" x14ac:dyDescent="0.25">
      <c r="A1403" s="23">
        <f t="shared" si="110"/>
        <v>168.59999999999997</v>
      </c>
      <c r="B1403" s="111" t="s">
        <v>150</v>
      </c>
      <c r="C1403" s="23" t="s">
        <v>86</v>
      </c>
      <c r="D1403" s="23">
        <v>1</v>
      </c>
      <c r="E1403" s="25"/>
      <c r="F1403" s="41"/>
    </row>
    <row r="1404" spans="1:6" ht="23.4" customHeight="1" x14ac:dyDescent="0.25">
      <c r="A1404" s="12"/>
      <c r="B1404" s="24" t="s">
        <v>798</v>
      </c>
      <c r="C1404" s="23"/>
      <c r="D1404" s="23"/>
      <c r="E1404" s="25"/>
      <c r="F1404" s="17"/>
    </row>
    <row r="1405" spans="1:6" x14ac:dyDescent="0.25">
      <c r="A1405" s="23"/>
      <c r="B1405" s="39"/>
      <c r="C1405" s="23"/>
      <c r="D1405" s="23"/>
      <c r="E1405" s="25"/>
      <c r="F1405" s="41"/>
    </row>
    <row r="1406" spans="1:6" ht="26.4" x14ac:dyDescent="0.25">
      <c r="A1406" s="66" t="s">
        <v>2</v>
      </c>
      <c r="B1406" s="66" t="s">
        <v>11</v>
      </c>
      <c r="C1406" s="66" t="s">
        <v>0</v>
      </c>
      <c r="D1406" s="66" t="s">
        <v>51</v>
      </c>
      <c r="E1406" s="67" t="s">
        <v>24</v>
      </c>
      <c r="F1406" s="67" t="s">
        <v>58</v>
      </c>
    </row>
    <row r="1407" spans="1:6" ht="22.95" customHeight="1" x14ac:dyDescent="0.25">
      <c r="A1407" s="23"/>
      <c r="B1407" s="24" t="s">
        <v>41</v>
      </c>
      <c r="C1407" s="23"/>
      <c r="D1407" s="23"/>
      <c r="E1407" s="25"/>
      <c r="F1407" s="26"/>
    </row>
    <row r="1408" spans="1:6" x14ac:dyDescent="0.25">
      <c r="A1408" s="50">
        <v>169</v>
      </c>
      <c r="B1408" s="113" t="s">
        <v>808</v>
      </c>
      <c r="C1408" s="52"/>
      <c r="D1408" s="52"/>
      <c r="E1408" s="53"/>
      <c r="F1408" s="54"/>
    </row>
    <row r="1409" spans="1:6" ht="27" customHeight="1" x14ac:dyDescent="0.25">
      <c r="A1409" s="23">
        <f t="shared" ref="A1409:A1414" si="111">A1408+0.1</f>
        <v>169.1</v>
      </c>
      <c r="B1409" s="111" t="s">
        <v>350</v>
      </c>
      <c r="C1409" s="23" t="s">
        <v>86</v>
      </c>
      <c r="D1409" s="23">
        <v>1</v>
      </c>
      <c r="E1409" s="35"/>
      <c r="F1409" s="26"/>
    </row>
    <row r="1410" spans="1:6" ht="39.6" x14ac:dyDescent="0.25">
      <c r="A1410" s="23">
        <f t="shared" si="111"/>
        <v>169.2</v>
      </c>
      <c r="B1410" s="111" t="s">
        <v>653</v>
      </c>
      <c r="C1410" s="23" t="s">
        <v>86</v>
      </c>
      <c r="D1410" s="23">
        <v>1</v>
      </c>
      <c r="E1410" s="35"/>
      <c r="F1410" s="26"/>
    </row>
    <row r="1411" spans="1:6" ht="39.6" x14ac:dyDescent="0.25">
      <c r="A1411" s="23">
        <f t="shared" si="111"/>
        <v>169.29999999999998</v>
      </c>
      <c r="B1411" s="111" t="s">
        <v>147</v>
      </c>
      <c r="C1411" s="23" t="s">
        <v>86</v>
      </c>
      <c r="D1411" s="23">
        <v>1</v>
      </c>
      <c r="E1411" s="35"/>
      <c r="F1411" s="26"/>
    </row>
    <row r="1412" spans="1:6" ht="26.4" x14ac:dyDescent="0.25">
      <c r="A1412" s="23">
        <f t="shared" si="111"/>
        <v>169.39999999999998</v>
      </c>
      <c r="B1412" s="111" t="s">
        <v>148</v>
      </c>
      <c r="C1412" s="23" t="s">
        <v>86</v>
      </c>
      <c r="D1412" s="23">
        <v>1</v>
      </c>
      <c r="E1412" s="35"/>
      <c r="F1412" s="26"/>
    </row>
    <row r="1413" spans="1:6" ht="36.6" customHeight="1" x14ac:dyDescent="0.25">
      <c r="A1413" s="23">
        <f t="shared" si="111"/>
        <v>169.49999999999997</v>
      </c>
      <c r="B1413" s="111" t="s">
        <v>149</v>
      </c>
      <c r="C1413" s="23" t="s">
        <v>86</v>
      </c>
      <c r="D1413" s="23">
        <v>1</v>
      </c>
      <c r="E1413" s="35"/>
      <c r="F1413" s="26"/>
    </row>
    <row r="1414" spans="1:6" ht="22.95" customHeight="1" x14ac:dyDescent="0.25">
      <c r="A1414" s="23">
        <f t="shared" si="111"/>
        <v>169.59999999999997</v>
      </c>
      <c r="B1414" s="111" t="s">
        <v>150</v>
      </c>
      <c r="C1414" s="23" t="s">
        <v>86</v>
      </c>
      <c r="D1414" s="23">
        <v>1</v>
      </c>
      <c r="E1414" s="35"/>
      <c r="F1414" s="26"/>
    </row>
    <row r="1415" spans="1:6" ht="20.399999999999999" customHeight="1" x14ac:dyDescent="0.25">
      <c r="A1415" s="50">
        <v>170</v>
      </c>
      <c r="B1415" s="113" t="s">
        <v>809</v>
      </c>
      <c r="C1415" s="52"/>
      <c r="D1415" s="52"/>
      <c r="E1415" s="53"/>
      <c r="F1415" s="54"/>
    </row>
    <row r="1416" spans="1:6" ht="27" customHeight="1" x14ac:dyDescent="0.25">
      <c r="A1416" s="23">
        <f t="shared" ref="A1416:A1421" si="112">A1415+0.1</f>
        <v>170.1</v>
      </c>
      <c r="B1416" s="111" t="s">
        <v>350</v>
      </c>
      <c r="C1416" s="23" t="s">
        <v>86</v>
      </c>
      <c r="D1416" s="23">
        <v>1</v>
      </c>
      <c r="E1416" s="35"/>
      <c r="F1416" s="26"/>
    </row>
    <row r="1417" spans="1:6" ht="46.95" customHeight="1" x14ac:dyDescent="0.25">
      <c r="A1417" s="23">
        <f t="shared" si="112"/>
        <v>170.2</v>
      </c>
      <c r="B1417" s="111" t="s">
        <v>388</v>
      </c>
      <c r="C1417" s="23" t="s">
        <v>86</v>
      </c>
      <c r="D1417" s="23">
        <v>1</v>
      </c>
      <c r="E1417" s="35"/>
      <c r="F1417" s="26"/>
    </row>
    <row r="1418" spans="1:6" ht="45.6" customHeight="1" x14ac:dyDescent="0.25">
      <c r="A1418" s="23">
        <f t="shared" si="112"/>
        <v>170.29999999999998</v>
      </c>
      <c r="B1418" s="111" t="s">
        <v>147</v>
      </c>
      <c r="C1418" s="23" t="s">
        <v>86</v>
      </c>
      <c r="D1418" s="23">
        <v>1</v>
      </c>
      <c r="E1418" s="35"/>
      <c r="F1418" s="26"/>
    </row>
    <row r="1419" spans="1:6" ht="41.4" customHeight="1" x14ac:dyDescent="0.25">
      <c r="A1419" s="23">
        <f t="shared" si="112"/>
        <v>170.39999999999998</v>
      </c>
      <c r="B1419" s="111" t="s">
        <v>148</v>
      </c>
      <c r="C1419" s="23" t="s">
        <v>86</v>
      </c>
      <c r="D1419" s="23">
        <v>1</v>
      </c>
      <c r="E1419" s="35"/>
      <c r="F1419" s="26"/>
    </row>
    <row r="1420" spans="1:6" ht="30.6" customHeight="1" x14ac:dyDescent="0.25">
      <c r="A1420" s="23">
        <f t="shared" si="112"/>
        <v>170.49999999999997</v>
      </c>
      <c r="B1420" s="111" t="s">
        <v>149</v>
      </c>
      <c r="C1420" s="23" t="s">
        <v>86</v>
      </c>
      <c r="D1420" s="23">
        <v>1</v>
      </c>
      <c r="E1420" s="35"/>
      <c r="F1420" s="26"/>
    </row>
    <row r="1421" spans="1:6" ht="28.95" customHeight="1" x14ac:dyDescent="0.25">
      <c r="A1421" s="23">
        <f t="shared" si="112"/>
        <v>170.59999999999997</v>
      </c>
      <c r="B1421" s="111" t="s">
        <v>150</v>
      </c>
      <c r="C1421" s="23" t="s">
        <v>86</v>
      </c>
      <c r="D1421" s="23">
        <v>1</v>
      </c>
      <c r="E1421" s="35"/>
      <c r="F1421" s="26"/>
    </row>
    <row r="1422" spans="1:6" ht="22.2" customHeight="1" x14ac:dyDescent="0.25">
      <c r="A1422" s="50">
        <v>171</v>
      </c>
      <c r="B1422" s="113" t="s">
        <v>810</v>
      </c>
      <c r="C1422" s="52"/>
      <c r="D1422" s="52"/>
      <c r="E1422" s="60"/>
      <c r="F1422" s="68"/>
    </row>
    <row r="1423" spans="1:6" ht="24.6" customHeight="1" x14ac:dyDescent="0.25">
      <c r="A1423" s="23">
        <f t="shared" ref="A1423:A1428" si="113">A1422+0.1</f>
        <v>171.1</v>
      </c>
      <c r="B1423" s="111" t="s">
        <v>350</v>
      </c>
      <c r="C1423" s="23" t="s">
        <v>86</v>
      </c>
      <c r="D1423" s="23">
        <v>1</v>
      </c>
      <c r="E1423" s="25"/>
      <c r="F1423" s="41"/>
    </row>
    <row r="1424" spans="1:6" ht="49.2" customHeight="1" x14ac:dyDescent="0.25">
      <c r="A1424" s="23">
        <f t="shared" si="113"/>
        <v>171.2</v>
      </c>
      <c r="B1424" s="111" t="s">
        <v>388</v>
      </c>
      <c r="C1424" s="23" t="s">
        <v>86</v>
      </c>
      <c r="D1424" s="23">
        <v>1</v>
      </c>
      <c r="E1424" s="25"/>
      <c r="F1424" s="41"/>
    </row>
    <row r="1425" spans="1:6" ht="49.95" customHeight="1" x14ac:dyDescent="0.25">
      <c r="A1425" s="23">
        <f t="shared" si="113"/>
        <v>171.29999999999998</v>
      </c>
      <c r="B1425" s="111" t="s">
        <v>147</v>
      </c>
      <c r="C1425" s="23" t="s">
        <v>86</v>
      </c>
      <c r="D1425" s="23">
        <v>1</v>
      </c>
      <c r="E1425" s="25"/>
      <c r="F1425" s="41"/>
    </row>
    <row r="1426" spans="1:6" ht="35.4" customHeight="1" x14ac:dyDescent="0.25">
      <c r="A1426" s="23">
        <f t="shared" si="113"/>
        <v>171.39999999999998</v>
      </c>
      <c r="B1426" s="111" t="s">
        <v>148</v>
      </c>
      <c r="C1426" s="23" t="s">
        <v>86</v>
      </c>
      <c r="D1426" s="23">
        <v>1</v>
      </c>
      <c r="E1426" s="25"/>
      <c r="F1426" s="41"/>
    </row>
    <row r="1427" spans="1:6" ht="33.6" customHeight="1" x14ac:dyDescent="0.25">
      <c r="A1427" s="23">
        <f t="shared" si="113"/>
        <v>171.49999999999997</v>
      </c>
      <c r="B1427" s="111" t="s">
        <v>149</v>
      </c>
      <c r="C1427" s="23" t="s">
        <v>86</v>
      </c>
      <c r="D1427" s="23">
        <v>1</v>
      </c>
      <c r="E1427" s="25"/>
      <c r="F1427" s="41"/>
    </row>
    <row r="1428" spans="1:6" ht="19.95" customHeight="1" x14ac:dyDescent="0.25">
      <c r="A1428" s="23">
        <f t="shared" si="113"/>
        <v>171.59999999999997</v>
      </c>
      <c r="B1428" s="111" t="s">
        <v>150</v>
      </c>
      <c r="C1428" s="23" t="s">
        <v>86</v>
      </c>
      <c r="D1428" s="23">
        <v>1</v>
      </c>
      <c r="E1428" s="25"/>
      <c r="F1428" s="41"/>
    </row>
    <row r="1429" spans="1:6" ht="29.4" customHeight="1" x14ac:dyDescent="0.25">
      <c r="A1429" s="12"/>
      <c r="B1429" s="24" t="s">
        <v>798</v>
      </c>
      <c r="C1429" s="23"/>
      <c r="D1429" s="23"/>
      <c r="E1429" s="25"/>
      <c r="F1429" s="17"/>
    </row>
    <row r="1430" spans="1:6" x14ac:dyDescent="0.25">
      <c r="A1430" s="23"/>
      <c r="B1430" s="39"/>
      <c r="C1430" s="23"/>
      <c r="D1430" s="23"/>
      <c r="E1430" s="25"/>
      <c r="F1430" s="41"/>
    </row>
    <row r="1431" spans="1:6" ht="26.4" x14ac:dyDescent="0.25">
      <c r="A1431" s="66" t="s">
        <v>2</v>
      </c>
      <c r="B1431" s="66" t="s">
        <v>11</v>
      </c>
      <c r="C1431" s="66" t="s">
        <v>0</v>
      </c>
      <c r="D1431" s="66" t="s">
        <v>51</v>
      </c>
      <c r="E1431" s="67" t="s">
        <v>24</v>
      </c>
      <c r="F1431" s="67" t="s">
        <v>58</v>
      </c>
    </row>
    <row r="1432" spans="1:6" ht="27.6" customHeight="1" x14ac:dyDescent="0.25">
      <c r="A1432" s="23"/>
      <c r="B1432" s="24" t="s">
        <v>41</v>
      </c>
      <c r="C1432" s="23"/>
      <c r="D1432" s="23"/>
      <c r="E1432" s="25"/>
      <c r="F1432" s="26"/>
    </row>
    <row r="1433" spans="1:6" ht="18" customHeight="1" x14ac:dyDescent="0.25">
      <c r="A1433" s="50">
        <v>172</v>
      </c>
      <c r="B1433" s="113" t="s">
        <v>811</v>
      </c>
      <c r="C1433" s="52"/>
      <c r="D1433" s="52"/>
      <c r="E1433" s="53"/>
      <c r="F1433" s="54"/>
    </row>
    <row r="1434" spans="1:6" ht="21.6" customHeight="1" x14ac:dyDescent="0.25">
      <c r="A1434" s="23">
        <f t="shared" ref="A1434:A1439" si="114">A1433+0.1</f>
        <v>172.1</v>
      </c>
      <c r="B1434" s="111" t="s">
        <v>350</v>
      </c>
      <c r="C1434" s="23" t="s">
        <v>86</v>
      </c>
      <c r="D1434" s="23">
        <v>1</v>
      </c>
      <c r="E1434" s="35"/>
      <c r="F1434" s="26"/>
    </row>
    <row r="1435" spans="1:6" ht="48.6" customHeight="1" x14ac:dyDescent="0.25">
      <c r="A1435" s="23">
        <f t="shared" si="114"/>
        <v>172.2</v>
      </c>
      <c r="B1435" s="111" t="s">
        <v>498</v>
      </c>
      <c r="C1435" s="23" t="s">
        <v>86</v>
      </c>
      <c r="D1435" s="23">
        <v>1</v>
      </c>
      <c r="E1435" s="35"/>
      <c r="F1435" s="26"/>
    </row>
    <row r="1436" spans="1:6" ht="47.4" customHeight="1" x14ac:dyDescent="0.25">
      <c r="A1436" s="23">
        <f t="shared" si="114"/>
        <v>172.29999999999998</v>
      </c>
      <c r="B1436" s="111" t="s">
        <v>147</v>
      </c>
      <c r="C1436" s="23" t="s">
        <v>86</v>
      </c>
      <c r="D1436" s="23">
        <v>1</v>
      </c>
      <c r="E1436" s="35"/>
      <c r="F1436" s="26"/>
    </row>
    <row r="1437" spans="1:6" ht="31.2" customHeight="1" x14ac:dyDescent="0.25">
      <c r="A1437" s="23">
        <f t="shared" si="114"/>
        <v>172.39999999999998</v>
      </c>
      <c r="B1437" s="111" t="s">
        <v>148</v>
      </c>
      <c r="C1437" s="23" t="s">
        <v>86</v>
      </c>
      <c r="D1437" s="23">
        <v>1</v>
      </c>
      <c r="E1437" s="35"/>
      <c r="F1437" s="26"/>
    </row>
    <row r="1438" spans="1:6" ht="32.4" customHeight="1" x14ac:dyDescent="0.25">
      <c r="A1438" s="23">
        <f t="shared" si="114"/>
        <v>172.49999999999997</v>
      </c>
      <c r="B1438" s="111" t="s">
        <v>149</v>
      </c>
      <c r="C1438" s="23" t="s">
        <v>86</v>
      </c>
      <c r="D1438" s="23">
        <v>1</v>
      </c>
      <c r="E1438" s="35"/>
      <c r="F1438" s="26"/>
    </row>
    <row r="1439" spans="1:6" ht="22.95" customHeight="1" x14ac:dyDescent="0.25">
      <c r="A1439" s="23">
        <f t="shared" si="114"/>
        <v>172.59999999999997</v>
      </c>
      <c r="B1439" s="111" t="s">
        <v>150</v>
      </c>
      <c r="C1439" s="23" t="s">
        <v>86</v>
      </c>
      <c r="D1439" s="23">
        <v>1</v>
      </c>
      <c r="E1439" s="35"/>
      <c r="F1439" s="26"/>
    </row>
    <row r="1440" spans="1:6" ht="24" customHeight="1" x14ac:dyDescent="0.25">
      <c r="A1440" s="50">
        <v>173</v>
      </c>
      <c r="B1440" s="113" t="s">
        <v>812</v>
      </c>
      <c r="C1440" s="52"/>
      <c r="D1440" s="52"/>
      <c r="E1440" s="53"/>
      <c r="F1440" s="54"/>
    </row>
    <row r="1441" spans="1:6" ht="27" customHeight="1" x14ac:dyDescent="0.25">
      <c r="A1441" s="23">
        <f t="shared" ref="A1441:A1446" si="115">A1440+0.1</f>
        <v>173.1</v>
      </c>
      <c r="B1441" s="111" t="s">
        <v>350</v>
      </c>
      <c r="C1441" s="23" t="s">
        <v>86</v>
      </c>
      <c r="D1441" s="23">
        <v>1</v>
      </c>
      <c r="E1441" s="35"/>
      <c r="F1441" s="26"/>
    </row>
    <row r="1442" spans="1:6" ht="39.6" x14ac:dyDescent="0.25">
      <c r="A1442" s="23">
        <f t="shared" si="115"/>
        <v>173.2</v>
      </c>
      <c r="B1442" s="111" t="s">
        <v>498</v>
      </c>
      <c r="C1442" s="23" t="s">
        <v>86</v>
      </c>
      <c r="D1442" s="23">
        <v>1</v>
      </c>
      <c r="E1442" s="35"/>
      <c r="F1442" s="26"/>
    </row>
    <row r="1443" spans="1:6" ht="48" customHeight="1" x14ac:dyDescent="0.25">
      <c r="A1443" s="23">
        <f t="shared" si="115"/>
        <v>173.29999999999998</v>
      </c>
      <c r="B1443" s="111" t="s">
        <v>147</v>
      </c>
      <c r="C1443" s="23" t="s">
        <v>86</v>
      </c>
      <c r="D1443" s="23">
        <v>1</v>
      </c>
      <c r="E1443" s="35"/>
      <c r="F1443" s="26"/>
    </row>
    <row r="1444" spans="1:6" ht="32.4" customHeight="1" x14ac:dyDescent="0.25">
      <c r="A1444" s="23">
        <f t="shared" si="115"/>
        <v>173.39999999999998</v>
      </c>
      <c r="B1444" s="111" t="s">
        <v>148</v>
      </c>
      <c r="C1444" s="23" t="s">
        <v>86</v>
      </c>
      <c r="D1444" s="23">
        <v>1</v>
      </c>
      <c r="E1444" s="35"/>
      <c r="F1444" s="26"/>
    </row>
    <row r="1445" spans="1:6" ht="35.4" customHeight="1" x14ac:dyDescent="0.25">
      <c r="A1445" s="23">
        <f t="shared" si="115"/>
        <v>173.49999999999997</v>
      </c>
      <c r="B1445" s="111" t="s">
        <v>149</v>
      </c>
      <c r="C1445" s="23" t="s">
        <v>86</v>
      </c>
      <c r="D1445" s="23">
        <v>1</v>
      </c>
      <c r="E1445" s="35"/>
      <c r="F1445" s="26"/>
    </row>
    <row r="1446" spans="1:6" ht="24" customHeight="1" x14ac:dyDescent="0.25">
      <c r="A1446" s="23">
        <f t="shared" si="115"/>
        <v>173.59999999999997</v>
      </c>
      <c r="B1446" s="111" t="s">
        <v>150</v>
      </c>
      <c r="C1446" s="23" t="s">
        <v>86</v>
      </c>
      <c r="D1446" s="23">
        <v>1</v>
      </c>
      <c r="E1446" s="35"/>
      <c r="F1446" s="26"/>
    </row>
    <row r="1447" spans="1:6" ht="17.399999999999999" customHeight="1" x14ac:dyDescent="0.25">
      <c r="A1447" s="50">
        <v>174</v>
      </c>
      <c r="B1447" s="113" t="s">
        <v>813</v>
      </c>
      <c r="C1447" s="52"/>
      <c r="D1447" s="52"/>
      <c r="E1447" s="60"/>
      <c r="F1447" s="68"/>
    </row>
    <row r="1448" spans="1:6" ht="28.95" customHeight="1" x14ac:dyDescent="0.25">
      <c r="A1448" s="23">
        <f t="shared" ref="A1448:A1453" si="116">A1447+0.1</f>
        <v>174.1</v>
      </c>
      <c r="B1448" s="111" t="s">
        <v>350</v>
      </c>
      <c r="C1448" s="23" t="s">
        <v>86</v>
      </c>
      <c r="D1448" s="23">
        <v>1</v>
      </c>
      <c r="E1448" s="25"/>
      <c r="F1448" s="41"/>
    </row>
    <row r="1449" spans="1:6" ht="49.95" customHeight="1" x14ac:dyDescent="0.25">
      <c r="A1449" s="23">
        <f t="shared" si="116"/>
        <v>174.2</v>
      </c>
      <c r="B1449" s="111" t="s">
        <v>437</v>
      </c>
      <c r="C1449" s="23" t="s">
        <v>86</v>
      </c>
      <c r="D1449" s="23">
        <v>1</v>
      </c>
      <c r="E1449" s="25"/>
      <c r="F1449" s="41"/>
    </row>
    <row r="1450" spans="1:6" ht="45" customHeight="1" x14ac:dyDescent="0.25">
      <c r="A1450" s="23">
        <f t="shared" si="116"/>
        <v>174.29999999999998</v>
      </c>
      <c r="B1450" s="111" t="s">
        <v>147</v>
      </c>
      <c r="C1450" s="23" t="s">
        <v>86</v>
      </c>
      <c r="D1450" s="23">
        <v>1</v>
      </c>
      <c r="E1450" s="25"/>
      <c r="F1450" s="41"/>
    </row>
    <row r="1451" spans="1:6" ht="31.2" customHeight="1" x14ac:dyDescent="0.25">
      <c r="A1451" s="23">
        <f t="shared" si="116"/>
        <v>174.39999999999998</v>
      </c>
      <c r="B1451" s="111" t="s">
        <v>148</v>
      </c>
      <c r="C1451" s="23" t="s">
        <v>86</v>
      </c>
      <c r="D1451" s="23">
        <v>1</v>
      </c>
      <c r="E1451" s="25"/>
      <c r="F1451" s="41"/>
    </row>
    <row r="1452" spans="1:6" ht="37.200000000000003" customHeight="1" x14ac:dyDescent="0.25">
      <c r="A1452" s="23">
        <f t="shared" si="116"/>
        <v>174.49999999999997</v>
      </c>
      <c r="B1452" s="111" t="s">
        <v>149</v>
      </c>
      <c r="C1452" s="23" t="s">
        <v>86</v>
      </c>
      <c r="D1452" s="23">
        <v>1</v>
      </c>
      <c r="E1452" s="25"/>
      <c r="F1452" s="41"/>
    </row>
    <row r="1453" spans="1:6" ht="37.200000000000003" customHeight="1" x14ac:dyDescent="0.25">
      <c r="A1453" s="23">
        <f t="shared" si="116"/>
        <v>174.59999999999997</v>
      </c>
      <c r="B1453" s="111" t="s">
        <v>150</v>
      </c>
      <c r="C1453" s="23" t="s">
        <v>86</v>
      </c>
      <c r="D1453" s="23">
        <v>1</v>
      </c>
      <c r="E1453" s="25"/>
      <c r="F1453" s="41"/>
    </row>
    <row r="1454" spans="1:6" ht="28.95" customHeight="1" x14ac:dyDescent="0.25">
      <c r="A1454" s="12"/>
      <c r="B1454" s="24" t="s">
        <v>798</v>
      </c>
      <c r="C1454" s="23"/>
      <c r="D1454" s="23"/>
      <c r="E1454" s="25"/>
      <c r="F1454" s="17"/>
    </row>
    <row r="1455" spans="1:6" x14ac:dyDescent="0.25">
      <c r="A1455" s="23"/>
      <c r="B1455" s="39"/>
      <c r="C1455" s="23"/>
      <c r="D1455" s="23"/>
      <c r="E1455" s="25"/>
      <c r="F1455" s="41"/>
    </row>
    <row r="1456" spans="1:6" ht="26.4" x14ac:dyDescent="0.25">
      <c r="A1456" s="66" t="s">
        <v>2</v>
      </c>
      <c r="B1456" s="66" t="s">
        <v>11</v>
      </c>
      <c r="C1456" s="66" t="s">
        <v>0</v>
      </c>
      <c r="D1456" s="66" t="s">
        <v>51</v>
      </c>
      <c r="E1456" s="67" t="s">
        <v>24</v>
      </c>
      <c r="F1456" s="67" t="s">
        <v>58</v>
      </c>
    </row>
    <row r="1457" spans="1:6" ht="23.4" customHeight="1" x14ac:dyDescent="0.25">
      <c r="A1457" s="23"/>
      <c r="B1457" s="24" t="s">
        <v>41</v>
      </c>
      <c r="C1457" s="23"/>
      <c r="D1457" s="23"/>
      <c r="E1457" s="25"/>
      <c r="F1457" s="26"/>
    </row>
    <row r="1458" spans="1:6" ht="21.6" customHeight="1" x14ac:dyDescent="0.25">
      <c r="A1458" s="50">
        <v>175</v>
      </c>
      <c r="B1458" s="113" t="s">
        <v>814</v>
      </c>
      <c r="C1458" s="52"/>
      <c r="D1458" s="52"/>
      <c r="E1458" s="53"/>
      <c r="F1458" s="54"/>
    </row>
    <row r="1459" spans="1:6" ht="28.2" customHeight="1" x14ac:dyDescent="0.25">
      <c r="A1459" s="23">
        <f t="shared" ref="A1459:A1464" si="117">A1458+0.1</f>
        <v>175.1</v>
      </c>
      <c r="B1459" s="111" t="s">
        <v>350</v>
      </c>
      <c r="C1459" s="23" t="s">
        <v>86</v>
      </c>
      <c r="D1459" s="23">
        <v>1</v>
      </c>
      <c r="E1459" s="35"/>
      <c r="F1459" s="26"/>
    </row>
    <row r="1460" spans="1:6" ht="39.6" x14ac:dyDescent="0.25">
      <c r="A1460" s="23">
        <f t="shared" si="117"/>
        <v>175.2</v>
      </c>
      <c r="B1460" s="111" t="s">
        <v>437</v>
      </c>
      <c r="C1460" s="23" t="s">
        <v>86</v>
      </c>
      <c r="D1460" s="23">
        <v>1</v>
      </c>
      <c r="E1460" s="35"/>
      <c r="F1460" s="26"/>
    </row>
    <row r="1461" spans="1:6" ht="39.6" x14ac:dyDescent="0.25">
      <c r="A1461" s="23">
        <f t="shared" si="117"/>
        <v>175.29999999999998</v>
      </c>
      <c r="B1461" s="111" t="s">
        <v>147</v>
      </c>
      <c r="C1461" s="23" t="s">
        <v>86</v>
      </c>
      <c r="D1461" s="23">
        <v>1</v>
      </c>
      <c r="E1461" s="35"/>
      <c r="F1461" s="26"/>
    </row>
    <row r="1462" spans="1:6" ht="37.200000000000003" customHeight="1" x14ac:dyDescent="0.25">
      <c r="A1462" s="23">
        <f t="shared" si="117"/>
        <v>175.39999999999998</v>
      </c>
      <c r="B1462" s="111" t="s">
        <v>148</v>
      </c>
      <c r="C1462" s="23" t="s">
        <v>86</v>
      </c>
      <c r="D1462" s="23">
        <v>1</v>
      </c>
      <c r="E1462" s="35"/>
      <c r="F1462" s="26"/>
    </row>
    <row r="1463" spans="1:6" ht="33" customHeight="1" x14ac:dyDescent="0.25">
      <c r="A1463" s="23">
        <f t="shared" si="117"/>
        <v>175.49999999999997</v>
      </c>
      <c r="B1463" s="111" t="s">
        <v>149</v>
      </c>
      <c r="C1463" s="23" t="s">
        <v>86</v>
      </c>
      <c r="D1463" s="23">
        <v>1</v>
      </c>
      <c r="E1463" s="35"/>
      <c r="F1463" s="26"/>
    </row>
    <row r="1464" spans="1:6" ht="24.6" customHeight="1" x14ac:dyDescent="0.25">
      <c r="A1464" s="23">
        <f t="shared" si="117"/>
        <v>175.59999999999997</v>
      </c>
      <c r="B1464" s="111" t="s">
        <v>150</v>
      </c>
      <c r="C1464" s="23" t="s">
        <v>86</v>
      </c>
      <c r="D1464" s="23">
        <v>1</v>
      </c>
      <c r="E1464" s="35"/>
      <c r="F1464" s="26"/>
    </row>
    <row r="1465" spans="1:6" ht="24" customHeight="1" x14ac:dyDescent="0.25">
      <c r="A1465" s="50">
        <v>176</v>
      </c>
      <c r="B1465" s="113" t="s">
        <v>815</v>
      </c>
      <c r="C1465" s="52"/>
      <c r="D1465" s="52"/>
      <c r="E1465" s="53"/>
      <c r="F1465" s="54"/>
    </row>
    <row r="1466" spans="1:6" ht="28.95" customHeight="1" x14ac:dyDescent="0.25">
      <c r="A1466" s="23">
        <f t="shared" ref="A1466:A1471" si="118">A1465+0.1</f>
        <v>176.1</v>
      </c>
      <c r="B1466" s="111" t="s">
        <v>350</v>
      </c>
      <c r="C1466" s="23" t="s">
        <v>86</v>
      </c>
      <c r="D1466" s="23">
        <v>1</v>
      </c>
      <c r="E1466" s="35"/>
      <c r="F1466" s="26"/>
    </row>
    <row r="1467" spans="1:6" ht="39.6" x14ac:dyDescent="0.25">
      <c r="A1467" s="23">
        <f t="shared" si="118"/>
        <v>176.2</v>
      </c>
      <c r="B1467" s="111" t="s">
        <v>498</v>
      </c>
      <c r="C1467" s="23" t="s">
        <v>86</v>
      </c>
      <c r="D1467" s="23">
        <v>1</v>
      </c>
      <c r="E1467" s="35"/>
      <c r="F1467" s="26"/>
    </row>
    <row r="1468" spans="1:6" ht="48.6" customHeight="1" x14ac:dyDescent="0.25">
      <c r="A1468" s="23">
        <f t="shared" si="118"/>
        <v>176.29999999999998</v>
      </c>
      <c r="B1468" s="111" t="s">
        <v>147</v>
      </c>
      <c r="C1468" s="23" t="s">
        <v>86</v>
      </c>
      <c r="D1468" s="23">
        <v>1</v>
      </c>
      <c r="E1468" s="35"/>
      <c r="F1468" s="26"/>
    </row>
    <row r="1469" spans="1:6" ht="39" customHeight="1" x14ac:dyDescent="0.25">
      <c r="A1469" s="23">
        <f t="shared" si="118"/>
        <v>176.39999999999998</v>
      </c>
      <c r="B1469" s="111" t="s">
        <v>148</v>
      </c>
      <c r="C1469" s="23" t="s">
        <v>86</v>
      </c>
      <c r="D1469" s="23">
        <v>1</v>
      </c>
      <c r="E1469" s="35"/>
      <c r="F1469" s="26"/>
    </row>
    <row r="1470" spans="1:6" ht="34.950000000000003" customHeight="1" x14ac:dyDescent="0.25">
      <c r="A1470" s="23">
        <f t="shared" si="118"/>
        <v>176.49999999999997</v>
      </c>
      <c r="B1470" s="111" t="s">
        <v>149</v>
      </c>
      <c r="C1470" s="23" t="s">
        <v>86</v>
      </c>
      <c r="D1470" s="23">
        <v>1</v>
      </c>
      <c r="E1470" s="35"/>
      <c r="F1470" s="26"/>
    </row>
    <row r="1471" spans="1:6" ht="26.4" customHeight="1" x14ac:dyDescent="0.25">
      <c r="A1471" s="23">
        <f t="shared" si="118"/>
        <v>176.59999999999997</v>
      </c>
      <c r="B1471" s="111" t="s">
        <v>150</v>
      </c>
      <c r="C1471" s="23" t="s">
        <v>86</v>
      </c>
      <c r="D1471" s="23">
        <v>1</v>
      </c>
      <c r="E1471" s="35"/>
      <c r="F1471" s="26"/>
    </row>
    <row r="1472" spans="1:6" ht="26.4" x14ac:dyDescent="0.25">
      <c r="A1472" s="50">
        <v>177</v>
      </c>
      <c r="B1472" s="113" t="s">
        <v>816</v>
      </c>
      <c r="C1472" s="52"/>
      <c r="D1472" s="52"/>
      <c r="E1472" s="60"/>
      <c r="F1472" s="68"/>
    </row>
    <row r="1473" spans="1:6" ht="25.2" customHeight="1" x14ac:dyDescent="0.25">
      <c r="A1473" s="23">
        <f t="shared" ref="A1473:A1478" si="119">A1472+0.1</f>
        <v>177.1</v>
      </c>
      <c r="B1473" s="111" t="s">
        <v>350</v>
      </c>
      <c r="C1473" s="23" t="s">
        <v>86</v>
      </c>
      <c r="D1473" s="23">
        <v>1</v>
      </c>
      <c r="E1473" s="25"/>
      <c r="F1473" s="41"/>
    </row>
    <row r="1474" spans="1:6" ht="39.6" x14ac:dyDescent="0.25">
      <c r="A1474" s="23">
        <f t="shared" si="119"/>
        <v>177.2</v>
      </c>
      <c r="B1474" s="111" t="s">
        <v>388</v>
      </c>
      <c r="C1474" s="23" t="s">
        <v>86</v>
      </c>
      <c r="D1474" s="23">
        <v>1</v>
      </c>
      <c r="E1474" s="25"/>
      <c r="F1474" s="41"/>
    </row>
    <row r="1475" spans="1:6" ht="55.2" customHeight="1" x14ac:dyDescent="0.25">
      <c r="A1475" s="23">
        <f t="shared" si="119"/>
        <v>177.29999999999998</v>
      </c>
      <c r="B1475" s="111" t="s">
        <v>147</v>
      </c>
      <c r="C1475" s="23" t="s">
        <v>86</v>
      </c>
      <c r="D1475" s="23">
        <v>1</v>
      </c>
      <c r="E1475" s="25"/>
      <c r="F1475" s="41"/>
    </row>
    <row r="1476" spans="1:6" ht="43.2" customHeight="1" x14ac:dyDescent="0.25">
      <c r="A1476" s="23">
        <f t="shared" si="119"/>
        <v>177.39999999999998</v>
      </c>
      <c r="B1476" s="111" t="s">
        <v>148</v>
      </c>
      <c r="C1476" s="23" t="s">
        <v>86</v>
      </c>
      <c r="D1476" s="23">
        <v>1</v>
      </c>
      <c r="E1476" s="25"/>
      <c r="F1476" s="41"/>
    </row>
    <row r="1477" spans="1:6" ht="39" customHeight="1" x14ac:dyDescent="0.25">
      <c r="A1477" s="23">
        <f t="shared" si="119"/>
        <v>177.49999999999997</v>
      </c>
      <c r="B1477" s="111" t="s">
        <v>149</v>
      </c>
      <c r="C1477" s="23" t="s">
        <v>86</v>
      </c>
      <c r="D1477" s="23">
        <v>1</v>
      </c>
      <c r="E1477" s="25"/>
      <c r="F1477" s="41"/>
    </row>
    <row r="1478" spans="1:6" ht="24" customHeight="1" x14ac:dyDescent="0.25">
      <c r="A1478" s="23">
        <f t="shared" si="119"/>
        <v>177.59999999999997</v>
      </c>
      <c r="B1478" s="111" t="s">
        <v>150</v>
      </c>
      <c r="C1478" s="23" t="s">
        <v>86</v>
      </c>
      <c r="D1478" s="23">
        <v>1</v>
      </c>
      <c r="E1478" s="25"/>
      <c r="F1478" s="41"/>
    </row>
    <row r="1479" spans="1:6" ht="22.95" customHeight="1" x14ac:dyDescent="0.25">
      <c r="A1479" s="12"/>
      <c r="B1479" s="24" t="s">
        <v>798</v>
      </c>
      <c r="C1479" s="23"/>
      <c r="D1479" s="23"/>
      <c r="E1479" s="25"/>
      <c r="F1479" s="17"/>
    </row>
    <row r="1480" spans="1:6" x14ac:dyDescent="0.25">
      <c r="A1480" s="23"/>
      <c r="B1480" s="39"/>
      <c r="C1480" s="23"/>
      <c r="D1480" s="23"/>
      <c r="E1480" s="25"/>
      <c r="F1480" s="41"/>
    </row>
    <row r="1481" spans="1:6" ht="26.4" x14ac:dyDescent="0.25">
      <c r="A1481" s="66" t="s">
        <v>2</v>
      </c>
      <c r="B1481" s="66" t="s">
        <v>11</v>
      </c>
      <c r="C1481" s="66" t="s">
        <v>0</v>
      </c>
      <c r="D1481" s="66" t="s">
        <v>51</v>
      </c>
      <c r="E1481" s="67" t="s">
        <v>24</v>
      </c>
      <c r="F1481" s="67" t="s">
        <v>58</v>
      </c>
    </row>
    <row r="1482" spans="1:6" ht="25.95" customHeight="1" x14ac:dyDescent="0.25">
      <c r="A1482" s="23"/>
      <c r="B1482" s="24" t="s">
        <v>41</v>
      </c>
      <c r="C1482" s="23"/>
      <c r="D1482" s="23"/>
      <c r="E1482" s="25"/>
      <c r="F1482" s="26"/>
    </row>
    <row r="1483" spans="1:6" ht="19.2" customHeight="1" x14ac:dyDescent="0.25">
      <c r="A1483" s="50">
        <v>178</v>
      </c>
      <c r="B1483" s="113" t="s">
        <v>817</v>
      </c>
      <c r="C1483" s="52"/>
      <c r="D1483" s="52"/>
      <c r="E1483" s="53"/>
      <c r="F1483" s="54"/>
    </row>
    <row r="1484" spans="1:6" ht="27" customHeight="1" x14ac:dyDescent="0.25">
      <c r="A1484" s="23">
        <f t="shared" ref="A1484:A1489" si="120">A1483+0.1</f>
        <v>178.1</v>
      </c>
      <c r="B1484" s="111" t="s">
        <v>350</v>
      </c>
      <c r="C1484" s="23" t="s">
        <v>86</v>
      </c>
      <c r="D1484" s="23">
        <v>1</v>
      </c>
      <c r="E1484" s="35"/>
      <c r="F1484" s="26"/>
    </row>
    <row r="1485" spans="1:6" ht="39.6" x14ac:dyDescent="0.25">
      <c r="A1485" s="23">
        <f t="shared" si="120"/>
        <v>178.2</v>
      </c>
      <c r="B1485" s="111" t="s">
        <v>388</v>
      </c>
      <c r="C1485" s="23" t="s">
        <v>86</v>
      </c>
      <c r="D1485" s="23">
        <v>1</v>
      </c>
      <c r="E1485" s="35"/>
      <c r="F1485" s="26"/>
    </row>
    <row r="1486" spans="1:6" ht="48" customHeight="1" x14ac:dyDescent="0.25">
      <c r="A1486" s="23">
        <f t="shared" si="120"/>
        <v>178.29999999999998</v>
      </c>
      <c r="B1486" s="111" t="s">
        <v>147</v>
      </c>
      <c r="C1486" s="23" t="s">
        <v>86</v>
      </c>
      <c r="D1486" s="23">
        <v>1</v>
      </c>
      <c r="E1486" s="35"/>
      <c r="F1486" s="26"/>
    </row>
    <row r="1487" spans="1:6" ht="40.950000000000003" customHeight="1" x14ac:dyDescent="0.25">
      <c r="A1487" s="23">
        <f t="shared" si="120"/>
        <v>178.39999999999998</v>
      </c>
      <c r="B1487" s="111" t="s">
        <v>148</v>
      </c>
      <c r="C1487" s="23" t="s">
        <v>86</v>
      </c>
      <c r="D1487" s="23">
        <v>1</v>
      </c>
      <c r="E1487" s="35"/>
      <c r="F1487" s="26"/>
    </row>
    <row r="1488" spans="1:6" ht="33" customHeight="1" x14ac:dyDescent="0.25">
      <c r="A1488" s="23">
        <f t="shared" si="120"/>
        <v>178.49999999999997</v>
      </c>
      <c r="B1488" s="111" t="s">
        <v>149</v>
      </c>
      <c r="C1488" s="23" t="s">
        <v>86</v>
      </c>
      <c r="D1488" s="23">
        <v>1</v>
      </c>
      <c r="E1488" s="35"/>
      <c r="F1488" s="26"/>
    </row>
    <row r="1489" spans="1:6" ht="25.95" customHeight="1" x14ac:dyDescent="0.25">
      <c r="A1489" s="23">
        <f t="shared" si="120"/>
        <v>178.59999999999997</v>
      </c>
      <c r="B1489" s="111" t="s">
        <v>150</v>
      </c>
      <c r="C1489" s="23" t="s">
        <v>86</v>
      </c>
      <c r="D1489" s="23">
        <v>1</v>
      </c>
      <c r="E1489" s="35"/>
      <c r="F1489" s="26"/>
    </row>
    <row r="1490" spans="1:6" ht="25.2" customHeight="1" x14ac:dyDescent="0.25">
      <c r="A1490" s="50">
        <v>179</v>
      </c>
      <c r="B1490" s="113" t="s">
        <v>818</v>
      </c>
      <c r="C1490" s="52"/>
      <c r="D1490" s="52"/>
      <c r="E1490" s="53"/>
      <c r="F1490" s="54"/>
    </row>
    <row r="1491" spans="1:6" ht="26.4" customHeight="1" x14ac:dyDescent="0.25">
      <c r="A1491" s="23">
        <f t="shared" ref="A1491:A1496" si="121">A1490+0.1</f>
        <v>179.1</v>
      </c>
      <c r="B1491" s="111" t="s">
        <v>350</v>
      </c>
      <c r="C1491" s="23" t="s">
        <v>86</v>
      </c>
      <c r="D1491" s="23">
        <v>1</v>
      </c>
      <c r="E1491" s="35"/>
      <c r="F1491" s="26"/>
    </row>
    <row r="1492" spans="1:6" ht="43.2" customHeight="1" x14ac:dyDescent="0.25">
      <c r="A1492" s="23">
        <f t="shared" si="121"/>
        <v>179.2</v>
      </c>
      <c r="B1492" s="111" t="s">
        <v>437</v>
      </c>
      <c r="C1492" s="23" t="s">
        <v>86</v>
      </c>
      <c r="D1492" s="23">
        <v>1</v>
      </c>
      <c r="E1492" s="35"/>
      <c r="F1492" s="26"/>
    </row>
    <row r="1493" spans="1:6" ht="39.6" x14ac:dyDescent="0.25">
      <c r="A1493" s="23">
        <f t="shared" si="121"/>
        <v>179.29999999999998</v>
      </c>
      <c r="B1493" s="111" t="s">
        <v>147</v>
      </c>
      <c r="C1493" s="23" t="s">
        <v>86</v>
      </c>
      <c r="D1493" s="23">
        <v>1</v>
      </c>
      <c r="E1493" s="35"/>
      <c r="F1493" s="26"/>
    </row>
    <row r="1494" spans="1:6" ht="33.6" customHeight="1" x14ac:dyDescent="0.25">
      <c r="A1494" s="23">
        <f t="shared" si="121"/>
        <v>179.39999999999998</v>
      </c>
      <c r="B1494" s="111" t="s">
        <v>148</v>
      </c>
      <c r="C1494" s="23" t="s">
        <v>86</v>
      </c>
      <c r="D1494" s="23">
        <v>1</v>
      </c>
      <c r="E1494" s="35"/>
      <c r="F1494" s="26"/>
    </row>
    <row r="1495" spans="1:6" ht="32.4" customHeight="1" x14ac:dyDescent="0.25">
      <c r="A1495" s="23">
        <f t="shared" si="121"/>
        <v>179.49999999999997</v>
      </c>
      <c r="B1495" s="111" t="s">
        <v>149</v>
      </c>
      <c r="C1495" s="23" t="s">
        <v>86</v>
      </c>
      <c r="D1495" s="23">
        <v>1</v>
      </c>
      <c r="E1495" s="35"/>
      <c r="F1495" s="26"/>
    </row>
    <row r="1496" spans="1:6" ht="20.399999999999999" customHeight="1" x14ac:dyDescent="0.25">
      <c r="A1496" s="23">
        <f t="shared" si="121"/>
        <v>179.59999999999997</v>
      </c>
      <c r="B1496" s="111" t="s">
        <v>150</v>
      </c>
      <c r="C1496" s="23" t="s">
        <v>86</v>
      </c>
      <c r="D1496" s="23">
        <v>1</v>
      </c>
      <c r="E1496" s="35"/>
      <c r="F1496" s="26"/>
    </row>
    <row r="1497" spans="1:6" ht="16.2" customHeight="1" x14ac:dyDescent="0.25">
      <c r="A1497" s="50">
        <v>180</v>
      </c>
      <c r="B1497" s="113" t="s">
        <v>819</v>
      </c>
      <c r="C1497" s="52"/>
      <c r="D1497" s="52"/>
      <c r="E1497" s="60"/>
      <c r="F1497" s="68"/>
    </row>
    <row r="1498" spans="1:6" ht="21.6" customHeight="1" x14ac:dyDescent="0.25">
      <c r="A1498" s="23">
        <f t="shared" ref="A1498:A1503" si="122">A1497+0.1</f>
        <v>180.1</v>
      </c>
      <c r="B1498" s="111" t="s">
        <v>350</v>
      </c>
      <c r="C1498" s="23" t="s">
        <v>86</v>
      </c>
      <c r="D1498" s="23">
        <v>1</v>
      </c>
      <c r="E1498" s="25"/>
      <c r="F1498" s="41"/>
    </row>
    <row r="1499" spans="1:6" ht="45" customHeight="1" x14ac:dyDescent="0.25">
      <c r="A1499" s="23">
        <f t="shared" si="122"/>
        <v>180.2</v>
      </c>
      <c r="B1499" s="111" t="s">
        <v>437</v>
      </c>
      <c r="C1499" s="23" t="s">
        <v>86</v>
      </c>
      <c r="D1499" s="23">
        <v>1</v>
      </c>
      <c r="E1499" s="25"/>
      <c r="F1499" s="41"/>
    </row>
    <row r="1500" spans="1:6" ht="48.6" customHeight="1" x14ac:dyDescent="0.25">
      <c r="A1500" s="23">
        <f t="shared" si="122"/>
        <v>180.29999999999998</v>
      </c>
      <c r="B1500" s="111" t="s">
        <v>147</v>
      </c>
      <c r="C1500" s="23" t="s">
        <v>86</v>
      </c>
      <c r="D1500" s="23">
        <v>1</v>
      </c>
      <c r="E1500" s="25"/>
      <c r="F1500" s="41"/>
    </row>
    <row r="1501" spans="1:6" ht="32.4" customHeight="1" x14ac:dyDescent="0.25">
      <c r="A1501" s="23">
        <f t="shared" si="122"/>
        <v>180.39999999999998</v>
      </c>
      <c r="B1501" s="111" t="s">
        <v>148</v>
      </c>
      <c r="C1501" s="23" t="s">
        <v>86</v>
      </c>
      <c r="D1501" s="23">
        <v>1</v>
      </c>
      <c r="E1501" s="25"/>
      <c r="F1501" s="41"/>
    </row>
    <row r="1502" spans="1:6" ht="37.200000000000003" customHeight="1" x14ac:dyDescent="0.25">
      <c r="A1502" s="23">
        <f t="shared" si="122"/>
        <v>180.49999999999997</v>
      </c>
      <c r="B1502" s="111" t="s">
        <v>149</v>
      </c>
      <c r="C1502" s="23" t="s">
        <v>86</v>
      </c>
      <c r="D1502" s="23">
        <v>1</v>
      </c>
      <c r="E1502" s="25"/>
      <c r="F1502" s="41"/>
    </row>
    <row r="1503" spans="1:6" ht="24" customHeight="1" x14ac:dyDescent="0.25">
      <c r="A1503" s="23">
        <f t="shared" si="122"/>
        <v>180.59999999999997</v>
      </c>
      <c r="B1503" s="111" t="s">
        <v>150</v>
      </c>
      <c r="C1503" s="23" t="s">
        <v>86</v>
      </c>
      <c r="D1503" s="23">
        <v>1</v>
      </c>
      <c r="E1503" s="25"/>
      <c r="F1503" s="41"/>
    </row>
    <row r="1504" spans="1:6" ht="31.2" customHeight="1" x14ac:dyDescent="0.25">
      <c r="A1504" s="12"/>
      <c r="B1504" s="24" t="s">
        <v>798</v>
      </c>
      <c r="C1504" s="23"/>
      <c r="D1504" s="23"/>
      <c r="E1504" s="25"/>
      <c r="F1504" s="17"/>
    </row>
    <row r="1505" spans="1:6" x14ac:dyDescent="0.25">
      <c r="A1505" s="23"/>
      <c r="B1505" s="39"/>
      <c r="C1505" s="23"/>
      <c r="D1505" s="23"/>
      <c r="E1505" s="25"/>
      <c r="F1505" s="41"/>
    </row>
    <row r="1506" spans="1:6" ht="26.4" x14ac:dyDescent="0.25">
      <c r="A1506" s="66" t="s">
        <v>2</v>
      </c>
      <c r="B1506" s="66" t="s">
        <v>11</v>
      </c>
      <c r="C1506" s="66" t="s">
        <v>0</v>
      </c>
      <c r="D1506" s="66" t="s">
        <v>51</v>
      </c>
      <c r="E1506" s="67" t="s">
        <v>24</v>
      </c>
      <c r="F1506" s="67" t="s">
        <v>58</v>
      </c>
    </row>
    <row r="1507" spans="1:6" ht="30" customHeight="1" x14ac:dyDescent="0.25">
      <c r="A1507" s="23"/>
      <c r="B1507" s="24" t="s">
        <v>41</v>
      </c>
      <c r="C1507" s="23"/>
      <c r="D1507" s="23"/>
      <c r="E1507" s="25"/>
      <c r="F1507" s="26"/>
    </row>
    <row r="1508" spans="1:6" ht="22.95" customHeight="1" x14ac:dyDescent="0.25">
      <c r="A1508" s="50">
        <v>181</v>
      </c>
      <c r="B1508" s="113" t="s">
        <v>820</v>
      </c>
      <c r="C1508" s="52"/>
      <c r="D1508" s="52"/>
      <c r="E1508" s="53"/>
      <c r="F1508" s="54"/>
    </row>
    <row r="1509" spans="1:6" ht="24.6" customHeight="1" x14ac:dyDescent="0.25">
      <c r="A1509" s="23">
        <f t="shared" ref="A1509:A1514" si="123">A1508+0.1</f>
        <v>181.1</v>
      </c>
      <c r="B1509" s="111" t="s">
        <v>350</v>
      </c>
      <c r="C1509" s="23" t="s">
        <v>86</v>
      </c>
      <c r="D1509" s="23">
        <v>1</v>
      </c>
      <c r="E1509" s="35"/>
      <c r="F1509" s="26"/>
    </row>
    <row r="1510" spans="1:6" ht="43.95" customHeight="1" x14ac:dyDescent="0.25">
      <c r="A1510" s="23">
        <f t="shared" si="123"/>
        <v>181.2</v>
      </c>
      <c r="B1510" s="111" t="s">
        <v>383</v>
      </c>
      <c r="C1510" s="23" t="s">
        <v>86</v>
      </c>
      <c r="D1510" s="23">
        <v>1</v>
      </c>
      <c r="E1510" s="35"/>
      <c r="F1510" s="26"/>
    </row>
    <row r="1511" spans="1:6" ht="46.95" customHeight="1" x14ac:dyDescent="0.25">
      <c r="A1511" s="23">
        <f t="shared" si="123"/>
        <v>181.29999999999998</v>
      </c>
      <c r="B1511" s="111" t="s">
        <v>147</v>
      </c>
      <c r="C1511" s="23" t="s">
        <v>86</v>
      </c>
      <c r="D1511" s="23">
        <v>1</v>
      </c>
      <c r="E1511" s="35"/>
      <c r="F1511" s="26"/>
    </row>
    <row r="1512" spans="1:6" ht="33.6" customHeight="1" x14ac:dyDescent="0.25">
      <c r="A1512" s="23">
        <f t="shared" si="123"/>
        <v>181.39999999999998</v>
      </c>
      <c r="B1512" s="111" t="s">
        <v>148</v>
      </c>
      <c r="C1512" s="23" t="s">
        <v>86</v>
      </c>
      <c r="D1512" s="23">
        <v>1</v>
      </c>
      <c r="E1512" s="35"/>
      <c r="F1512" s="26"/>
    </row>
    <row r="1513" spans="1:6" ht="34.200000000000003" customHeight="1" x14ac:dyDescent="0.25">
      <c r="A1513" s="23">
        <f t="shared" si="123"/>
        <v>181.49999999999997</v>
      </c>
      <c r="B1513" s="111" t="s">
        <v>149</v>
      </c>
      <c r="C1513" s="23" t="s">
        <v>86</v>
      </c>
      <c r="D1513" s="23">
        <v>1</v>
      </c>
      <c r="E1513" s="35"/>
      <c r="F1513" s="26"/>
    </row>
    <row r="1514" spans="1:6" ht="22.2" customHeight="1" x14ac:dyDescent="0.25">
      <c r="A1514" s="23">
        <f t="shared" si="123"/>
        <v>181.59999999999997</v>
      </c>
      <c r="B1514" s="111" t="s">
        <v>150</v>
      </c>
      <c r="C1514" s="23" t="s">
        <v>86</v>
      </c>
      <c r="D1514" s="23">
        <v>1</v>
      </c>
      <c r="E1514" s="35"/>
      <c r="F1514" s="26"/>
    </row>
    <row r="1515" spans="1:6" ht="30" customHeight="1" x14ac:dyDescent="0.25">
      <c r="A1515" s="50">
        <v>182</v>
      </c>
      <c r="B1515" s="113" t="s">
        <v>821</v>
      </c>
      <c r="C1515" s="52"/>
      <c r="D1515" s="52"/>
      <c r="E1515" s="53"/>
      <c r="F1515" s="54"/>
    </row>
    <row r="1516" spans="1:6" ht="26.4" customHeight="1" x14ac:dyDescent="0.25">
      <c r="A1516" s="23">
        <f t="shared" ref="A1516:A1521" si="124">A1515+0.1</f>
        <v>182.1</v>
      </c>
      <c r="B1516" s="111" t="s">
        <v>350</v>
      </c>
      <c r="C1516" s="23" t="s">
        <v>86</v>
      </c>
      <c r="D1516" s="23">
        <v>1</v>
      </c>
      <c r="E1516" s="35"/>
      <c r="F1516" s="26"/>
    </row>
    <row r="1517" spans="1:6" ht="46.95" customHeight="1" x14ac:dyDescent="0.25">
      <c r="A1517" s="23">
        <f t="shared" si="124"/>
        <v>182.2</v>
      </c>
      <c r="B1517" s="111" t="s">
        <v>369</v>
      </c>
      <c r="C1517" s="23" t="s">
        <v>86</v>
      </c>
      <c r="D1517" s="23">
        <v>1</v>
      </c>
      <c r="E1517" s="35"/>
      <c r="F1517" s="26"/>
    </row>
    <row r="1518" spans="1:6" ht="54.6" customHeight="1" x14ac:dyDescent="0.25">
      <c r="A1518" s="23">
        <f t="shared" si="124"/>
        <v>182.29999999999998</v>
      </c>
      <c r="B1518" s="111" t="s">
        <v>147</v>
      </c>
      <c r="C1518" s="23" t="s">
        <v>86</v>
      </c>
      <c r="D1518" s="23">
        <v>1</v>
      </c>
      <c r="E1518" s="35"/>
      <c r="F1518" s="26"/>
    </row>
    <row r="1519" spans="1:6" ht="38.4" customHeight="1" x14ac:dyDescent="0.25">
      <c r="A1519" s="23">
        <f t="shared" si="124"/>
        <v>182.39999999999998</v>
      </c>
      <c r="B1519" s="111" t="s">
        <v>148</v>
      </c>
      <c r="C1519" s="23" t="s">
        <v>86</v>
      </c>
      <c r="D1519" s="23">
        <v>1</v>
      </c>
      <c r="E1519" s="35"/>
      <c r="F1519" s="26"/>
    </row>
    <row r="1520" spans="1:6" ht="33.6" customHeight="1" x14ac:dyDescent="0.25">
      <c r="A1520" s="23">
        <f t="shared" si="124"/>
        <v>182.49999999999997</v>
      </c>
      <c r="B1520" s="111" t="s">
        <v>149</v>
      </c>
      <c r="C1520" s="23" t="s">
        <v>86</v>
      </c>
      <c r="D1520" s="23">
        <v>1</v>
      </c>
      <c r="E1520" s="35"/>
      <c r="F1520" s="26"/>
    </row>
    <row r="1521" spans="1:6" ht="24" customHeight="1" x14ac:dyDescent="0.25">
      <c r="A1521" s="23">
        <f t="shared" si="124"/>
        <v>182.59999999999997</v>
      </c>
      <c r="B1521" s="111" t="s">
        <v>150</v>
      </c>
      <c r="C1521" s="23" t="s">
        <v>86</v>
      </c>
      <c r="D1521" s="23">
        <v>1</v>
      </c>
      <c r="E1521" s="35"/>
      <c r="F1521" s="26"/>
    </row>
    <row r="1522" spans="1:6" ht="31.2" customHeight="1" x14ac:dyDescent="0.25">
      <c r="A1522" s="50">
        <v>183</v>
      </c>
      <c r="B1522" s="113" t="s">
        <v>821</v>
      </c>
      <c r="C1522" s="52"/>
      <c r="D1522" s="52"/>
      <c r="E1522" s="60"/>
      <c r="F1522" s="68"/>
    </row>
    <row r="1523" spans="1:6" ht="28.95" customHeight="1" x14ac:dyDescent="0.25">
      <c r="A1523" s="23">
        <f t="shared" ref="A1523:A1528" si="125">A1522+0.1</f>
        <v>183.1</v>
      </c>
      <c r="B1523" s="111" t="s">
        <v>350</v>
      </c>
      <c r="C1523" s="23" t="s">
        <v>86</v>
      </c>
      <c r="D1523" s="23">
        <v>1</v>
      </c>
      <c r="E1523" s="25"/>
      <c r="F1523" s="41"/>
    </row>
    <row r="1524" spans="1:6" ht="53.4" customHeight="1" x14ac:dyDescent="0.25">
      <c r="A1524" s="23">
        <f t="shared" si="125"/>
        <v>183.2</v>
      </c>
      <c r="B1524" s="111" t="s">
        <v>388</v>
      </c>
      <c r="C1524" s="23" t="s">
        <v>86</v>
      </c>
      <c r="D1524" s="23">
        <v>1</v>
      </c>
      <c r="E1524" s="25"/>
      <c r="F1524" s="41"/>
    </row>
    <row r="1525" spans="1:6" ht="48" customHeight="1" x14ac:dyDescent="0.25">
      <c r="A1525" s="23">
        <f t="shared" si="125"/>
        <v>183.29999999999998</v>
      </c>
      <c r="B1525" s="111" t="s">
        <v>147</v>
      </c>
      <c r="C1525" s="23" t="s">
        <v>86</v>
      </c>
      <c r="D1525" s="23">
        <v>1</v>
      </c>
      <c r="E1525" s="25"/>
      <c r="F1525" s="41"/>
    </row>
    <row r="1526" spans="1:6" ht="32.4" customHeight="1" x14ac:dyDescent="0.25">
      <c r="A1526" s="23">
        <f t="shared" si="125"/>
        <v>183.39999999999998</v>
      </c>
      <c r="B1526" s="111" t="s">
        <v>148</v>
      </c>
      <c r="C1526" s="23" t="s">
        <v>86</v>
      </c>
      <c r="D1526" s="23">
        <v>1</v>
      </c>
      <c r="E1526" s="25"/>
      <c r="F1526" s="41"/>
    </row>
    <row r="1527" spans="1:6" ht="33" customHeight="1" x14ac:dyDescent="0.25">
      <c r="A1527" s="23">
        <f t="shared" si="125"/>
        <v>183.49999999999997</v>
      </c>
      <c r="B1527" s="111" t="s">
        <v>149</v>
      </c>
      <c r="C1527" s="23" t="s">
        <v>86</v>
      </c>
      <c r="D1527" s="23">
        <v>1</v>
      </c>
      <c r="E1527" s="25"/>
      <c r="F1527" s="41"/>
    </row>
    <row r="1528" spans="1:6" ht="21" customHeight="1" x14ac:dyDescent="0.25">
      <c r="A1528" s="23">
        <f t="shared" si="125"/>
        <v>183.59999999999997</v>
      </c>
      <c r="B1528" s="111" t="s">
        <v>150</v>
      </c>
      <c r="C1528" s="23" t="s">
        <v>86</v>
      </c>
      <c r="D1528" s="23">
        <v>1</v>
      </c>
      <c r="E1528" s="25"/>
      <c r="F1528" s="41"/>
    </row>
    <row r="1529" spans="1:6" ht="22.95" customHeight="1" x14ac:dyDescent="0.25">
      <c r="A1529" s="12"/>
      <c r="B1529" s="24" t="s">
        <v>798</v>
      </c>
      <c r="C1529" s="23"/>
      <c r="D1529" s="23"/>
      <c r="E1529" s="25"/>
      <c r="F1529" s="17"/>
    </row>
    <row r="1530" spans="1:6" x14ac:dyDescent="0.25">
      <c r="A1530" s="23"/>
      <c r="B1530" s="39"/>
      <c r="C1530" s="23"/>
      <c r="D1530" s="23"/>
      <c r="E1530" s="25"/>
      <c r="F1530" s="41"/>
    </row>
    <row r="1531" spans="1:6" ht="26.4" x14ac:dyDescent="0.25">
      <c r="A1531" s="66" t="s">
        <v>2</v>
      </c>
      <c r="B1531" s="66" t="s">
        <v>11</v>
      </c>
      <c r="C1531" s="66" t="s">
        <v>0</v>
      </c>
      <c r="D1531" s="66" t="s">
        <v>51</v>
      </c>
      <c r="E1531" s="67" t="s">
        <v>24</v>
      </c>
      <c r="F1531" s="67" t="s">
        <v>58</v>
      </c>
    </row>
    <row r="1532" spans="1:6" ht="28.2" customHeight="1" x14ac:dyDescent="0.25">
      <c r="A1532" s="23"/>
      <c r="B1532" s="24" t="s">
        <v>41</v>
      </c>
      <c r="C1532" s="23"/>
      <c r="D1532" s="23"/>
      <c r="E1532" s="25"/>
      <c r="F1532" s="26"/>
    </row>
    <row r="1533" spans="1:6" ht="22.2" customHeight="1" x14ac:dyDescent="0.25">
      <c r="A1533" s="50">
        <v>184</v>
      </c>
      <c r="B1533" s="113" t="s">
        <v>822</v>
      </c>
      <c r="C1533" s="52"/>
      <c r="D1533" s="52"/>
      <c r="E1533" s="53"/>
      <c r="F1533" s="54"/>
    </row>
    <row r="1534" spans="1:6" ht="31.95" customHeight="1" x14ac:dyDescent="0.25">
      <c r="A1534" s="23">
        <f t="shared" ref="A1534:A1539" si="126">A1533+0.1</f>
        <v>184.1</v>
      </c>
      <c r="B1534" s="111" t="s">
        <v>350</v>
      </c>
      <c r="C1534" s="23" t="s">
        <v>86</v>
      </c>
      <c r="D1534" s="23">
        <v>1</v>
      </c>
      <c r="E1534" s="35"/>
      <c r="F1534" s="26"/>
    </row>
    <row r="1535" spans="1:6" ht="48.6" customHeight="1" x14ac:dyDescent="0.25">
      <c r="A1535" s="23">
        <f t="shared" si="126"/>
        <v>184.2</v>
      </c>
      <c r="B1535" s="111" t="s">
        <v>388</v>
      </c>
      <c r="C1535" s="23" t="s">
        <v>86</v>
      </c>
      <c r="D1535" s="23">
        <v>1</v>
      </c>
      <c r="E1535" s="35"/>
      <c r="F1535" s="26"/>
    </row>
    <row r="1536" spans="1:6" ht="45" customHeight="1" x14ac:dyDescent="0.25">
      <c r="A1536" s="23">
        <f t="shared" si="126"/>
        <v>184.29999999999998</v>
      </c>
      <c r="B1536" s="111" t="s">
        <v>147</v>
      </c>
      <c r="C1536" s="23" t="s">
        <v>86</v>
      </c>
      <c r="D1536" s="23">
        <v>1</v>
      </c>
      <c r="E1536" s="35"/>
      <c r="F1536" s="26"/>
    </row>
    <row r="1537" spans="1:6" ht="33" customHeight="1" x14ac:dyDescent="0.25">
      <c r="A1537" s="23">
        <f t="shared" si="126"/>
        <v>184.39999999999998</v>
      </c>
      <c r="B1537" s="111" t="s">
        <v>148</v>
      </c>
      <c r="C1537" s="23" t="s">
        <v>86</v>
      </c>
      <c r="D1537" s="23">
        <v>1</v>
      </c>
      <c r="E1537" s="35"/>
      <c r="F1537" s="26"/>
    </row>
    <row r="1538" spans="1:6" ht="30" customHeight="1" x14ac:dyDescent="0.25">
      <c r="A1538" s="23">
        <f t="shared" si="126"/>
        <v>184.49999999999997</v>
      </c>
      <c r="B1538" s="111" t="s">
        <v>149</v>
      </c>
      <c r="C1538" s="23" t="s">
        <v>86</v>
      </c>
      <c r="D1538" s="23">
        <v>1</v>
      </c>
      <c r="E1538" s="35"/>
      <c r="F1538" s="26"/>
    </row>
    <row r="1539" spans="1:6" ht="20.399999999999999" customHeight="1" x14ac:dyDescent="0.25">
      <c r="A1539" s="23">
        <f t="shared" si="126"/>
        <v>184.59999999999997</v>
      </c>
      <c r="B1539" s="111" t="s">
        <v>150</v>
      </c>
      <c r="C1539" s="23" t="s">
        <v>86</v>
      </c>
      <c r="D1539" s="23">
        <v>1</v>
      </c>
      <c r="E1539" s="35"/>
      <c r="F1539" s="26"/>
    </row>
    <row r="1540" spans="1:6" x14ac:dyDescent="0.25">
      <c r="A1540" s="50">
        <v>185</v>
      </c>
      <c r="B1540" s="113" t="s">
        <v>823</v>
      </c>
      <c r="C1540" s="52"/>
      <c r="D1540" s="52"/>
      <c r="E1540" s="53"/>
      <c r="F1540" s="54"/>
    </row>
    <row r="1541" spans="1:6" ht="24.6" customHeight="1" x14ac:dyDescent="0.25">
      <c r="A1541" s="23">
        <f t="shared" ref="A1541:A1546" si="127">A1540+0.1</f>
        <v>185.1</v>
      </c>
      <c r="B1541" s="111" t="s">
        <v>350</v>
      </c>
      <c r="C1541" s="23" t="s">
        <v>86</v>
      </c>
      <c r="D1541" s="23">
        <v>1</v>
      </c>
      <c r="E1541" s="35"/>
      <c r="F1541" s="26"/>
    </row>
    <row r="1542" spans="1:6" ht="43.2" customHeight="1" x14ac:dyDescent="0.25">
      <c r="A1542" s="23">
        <f t="shared" si="127"/>
        <v>185.2</v>
      </c>
      <c r="B1542" s="111" t="s">
        <v>388</v>
      </c>
      <c r="C1542" s="23" t="s">
        <v>86</v>
      </c>
      <c r="D1542" s="23">
        <v>1</v>
      </c>
      <c r="E1542" s="35"/>
      <c r="F1542" s="26"/>
    </row>
    <row r="1543" spans="1:6" ht="49.95" customHeight="1" x14ac:dyDescent="0.25">
      <c r="A1543" s="23">
        <f t="shared" si="127"/>
        <v>185.29999999999998</v>
      </c>
      <c r="B1543" s="111" t="s">
        <v>147</v>
      </c>
      <c r="C1543" s="23" t="s">
        <v>86</v>
      </c>
      <c r="D1543" s="23">
        <v>1</v>
      </c>
      <c r="E1543" s="35"/>
      <c r="F1543" s="26"/>
    </row>
    <row r="1544" spans="1:6" ht="33" customHeight="1" x14ac:dyDescent="0.25">
      <c r="A1544" s="23">
        <f t="shared" si="127"/>
        <v>185.39999999999998</v>
      </c>
      <c r="B1544" s="111" t="s">
        <v>148</v>
      </c>
      <c r="C1544" s="23" t="s">
        <v>86</v>
      </c>
      <c r="D1544" s="23">
        <v>1</v>
      </c>
      <c r="E1544" s="35"/>
      <c r="F1544" s="26"/>
    </row>
    <row r="1545" spans="1:6" ht="31.2" customHeight="1" x14ac:dyDescent="0.25">
      <c r="A1545" s="23">
        <f t="shared" si="127"/>
        <v>185.49999999999997</v>
      </c>
      <c r="B1545" s="111" t="s">
        <v>149</v>
      </c>
      <c r="C1545" s="23" t="s">
        <v>86</v>
      </c>
      <c r="D1545" s="23">
        <v>1</v>
      </c>
      <c r="E1545" s="35"/>
      <c r="F1545" s="26"/>
    </row>
    <row r="1546" spans="1:6" ht="22.2" customHeight="1" x14ac:dyDescent="0.25">
      <c r="A1546" s="23">
        <f t="shared" si="127"/>
        <v>185.59999999999997</v>
      </c>
      <c r="B1546" s="111" t="s">
        <v>150</v>
      </c>
      <c r="C1546" s="23" t="s">
        <v>86</v>
      </c>
      <c r="D1546" s="23">
        <v>1</v>
      </c>
      <c r="E1546" s="35"/>
      <c r="F1546" s="26"/>
    </row>
    <row r="1547" spans="1:6" ht="24.6" customHeight="1" x14ac:dyDescent="0.25">
      <c r="A1547" s="50">
        <v>186</v>
      </c>
      <c r="B1547" s="113" t="s">
        <v>823</v>
      </c>
      <c r="C1547" s="52"/>
      <c r="D1547" s="52"/>
      <c r="E1547" s="60"/>
      <c r="F1547" s="68"/>
    </row>
    <row r="1548" spans="1:6" ht="23.4" customHeight="1" x14ac:dyDescent="0.25">
      <c r="A1548" s="23">
        <f t="shared" ref="A1548:A1553" si="128">A1547+0.1</f>
        <v>186.1</v>
      </c>
      <c r="B1548" s="111" t="s">
        <v>350</v>
      </c>
      <c r="C1548" s="23" t="s">
        <v>86</v>
      </c>
      <c r="D1548" s="23">
        <v>1</v>
      </c>
      <c r="E1548" s="25"/>
      <c r="F1548" s="41"/>
    </row>
    <row r="1549" spans="1:6" ht="47.4" customHeight="1" x14ac:dyDescent="0.25">
      <c r="A1549" s="23">
        <f t="shared" si="128"/>
        <v>186.2</v>
      </c>
      <c r="B1549" s="111" t="s">
        <v>383</v>
      </c>
      <c r="C1549" s="23" t="s">
        <v>86</v>
      </c>
      <c r="D1549" s="23">
        <v>1</v>
      </c>
      <c r="E1549" s="25"/>
      <c r="F1549" s="41"/>
    </row>
    <row r="1550" spans="1:6" ht="43.2" customHeight="1" x14ac:dyDescent="0.25">
      <c r="A1550" s="23">
        <f t="shared" si="128"/>
        <v>186.29999999999998</v>
      </c>
      <c r="B1550" s="111" t="s">
        <v>147</v>
      </c>
      <c r="C1550" s="23" t="s">
        <v>86</v>
      </c>
      <c r="D1550" s="23">
        <v>1</v>
      </c>
      <c r="E1550" s="25"/>
      <c r="F1550" s="41"/>
    </row>
    <row r="1551" spans="1:6" ht="36" customHeight="1" x14ac:dyDescent="0.25">
      <c r="A1551" s="23">
        <f t="shared" si="128"/>
        <v>186.39999999999998</v>
      </c>
      <c r="B1551" s="111" t="s">
        <v>148</v>
      </c>
      <c r="C1551" s="23" t="s">
        <v>86</v>
      </c>
      <c r="D1551" s="23">
        <v>1</v>
      </c>
      <c r="E1551" s="25"/>
      <c r="F1551" s="41"/>
    </row>
    <row r="1552" spans="1:6" ht="30" customHeight="1" x14ac:dyDescent="0.25">
      <c r="A1552" s="23">
        <f t="shared" si="128"/>
        <v>186.49999999999997</v>
      </c>
      <c r="B1552" s="111" t="s">
        <v>149</v>
      </c>
      <c r="C1552" s="23" t="s">
        <v>86</v>
      </c>
      <c r="D1552" s="23">
        <v>1</v>
      </c>
      <c r="E1552" s="25"/>
      <c r="F1552" s="41"/>
    </row>
    <row r="1553" spans="1:6" ht="25.2" customHeight="1" x14ac:dyDescent="0.25">
      <c r="A1553" s="23">
        <f t="shared" si="128"/>
        <v>186.59999999999997</v>
      </c>
      <c r="B1553" s="111" t="s">
        <v>150</v>
      </c>
      <c r="C1553" s="23" t="s">
        <v>86</v>
      </c>
      <c r="D1553" s="23">
        <v>1</v>
      </c>
      <c r="E1553" s="25"/>
      <c r="F1553" s="41"/>
    </row>
    <row r="1554" spans="1:6" ht="30" customHeight="1" x14ac:dyDescent="0.25">
      <c r="A1554" s="12"/>
      <c r="B1554" s="24" t="s">
        <v>798</v>
      </c>
      <c r="C1554" s="23"/>
      <c r="D1554" s="23"/>
      <c r="E1554" s="25"/>
      <c r="F1554" s="17"/>
    </row>
    <row r="1555" spans="1:6" x14ac:dyDescent="0.25">
      <c r="A1555" s="23"/>
      <c r="B1555" s="39"/>
      <c r="C1555" s="23"/>
      <c r="D1555" s="23"/>
      <c r="E1555" s="25"/>
      <c r="F1555" s="41"/>
    </row>
    <row r="1556" spans="1:6" ht="26.4" x14ac:dyDescent="0.25">
      <c r="A1556" s="66" t="s">
        <v>2</v>
      </c>
      <c r="B1556" s="66" t="s">
        <v>11</v>
      </c>
      <c r="C1556" s="66" t="s">
        <v>0</v>
      </c>
      <c r="D1556" s="66" t="s">
        <v>51</v>
      </c>
      <c r="E1556" s="67" t="s">
        <v>24</v>
      </c>
      <c r="F1556" s="67" t="s">
        <v>58</v>
      </c>
    </row>
    <row r="1557" spans="1:6" ht="29.4" customHeight="1" x14ac:dyDescent="0.25">
      <c r="A1557" s="23"/>
      <c r="B1557" s="24" t="s">
        <v>41</v>
      </c>
      <c r="C1557" s="23"/>
      <c r="D1557" s="23"/>
      <c r="E1557" s="25"/>
      <c r="F1557" s="26"/>
    </row>
    <row r="1558" spans="1:6" ht="26.4" x14ac:dyDescent="0.25">
      <c r="A1558" s="50">
        <v>187</v>
      </c>
      <c r="B1558" s="113" t="s">
        <v>824</v>
      </c>
      <c r="C1558" s="52"/>
      <c r="D1558" s="52"/>
      <c r="E1558" s="53"/>
      <c r="F1558" s="54"/>
    </row>
    <row r="1559" spans="1:6" ht="21" customHeight="1" x14ac:dyDescent="0.25">
      <c r="A1559" s="23">
        <f t="shared" ref="A1559:A1564" si="129">A1558+0.1</f>
        <v>187.1</v>
      </c>
      <c r="B1559" s="111" t="s">
        <v>350</v>
      </c>
      <c r="C1559" s="23" t="s">
        <v>86</v>
      </c>
      <c r="D1559" s="23">
        <v>1</v>
      </c>
      <c r="E1559" s="35"/>
      <c r="F1559" s="26"/>
    </row>
    <row r="1560" spans="1:6" ht="45.6" customHeight="1" x14ac:dyDescent="0.25">
      <c r="A1560" s="23">
        <f t="shared" si="129"/>
        <v>187.2</v>
      </c>
      <c r="B1560" s="111" t="s">
        <v>383</v>
      </c>
      <c r="C1560" s="23" t="s">
        <v>86</v>
      </c>
      <c r="D1560" s="23">
        <v>1</v>
      </c>
      <c r="E1560" s="35"/>
      <c r="F1560" s="26"/>
    </row>
    <row r="1561" spans="1:6" ht="44.4" customHeight="1" x14ac:dyDescent="0.25">
      <c r="A1561" s="23">
        <f t="shared" si="129"/>
        <v>187.29999999999998</v>
      </c>
      <c r="B1561" s="111" t="s">
        <v>147</v>
      </c>
      <c r="C1561" s="23" t="s">
        <v>86</v>
      </c>
      <c r="D1561" s="23">
        <v>1</v>
      </c>
      <c r="E1561" s="35"/>
      <c r="F1561" s="26"/>
    </row>
    <row r="1562" spans="1:6" ht="31.2" customHeight="1" x14ac:dyDescent="0.25">
      <c r="A1562" s="23">
        <f t="shared" si="129"/>
        <v>187.39999999999998</v>
      </c>
      <c r="B1562" s="111" t="s">
        <v>148</v>
      </c>
      <c r="C1562" s="23" t="s">
        <v>86</v>
      </c>
      <c r="D1562" s="23">
        <v>1</v>
      </c>
      <c r="E1562" s="35"/>
      <c r="F1562" s="26"/>
    </row>
    <row r="1563" spans="1:6" ht="34.950000000000003" customHeight="1" x14ac:dyDescent="0.25">
      <c r="A1563" s="23">
        <f t="shared" si="129"/>
        <v>187.49999999999997</v>
      </c>
      <c r="B1563" s="111" t="s">
        <v>149</v>
      </c>
      <c r="C1563" s="23" t="s">
        <v>86</v>
      </c>
      <c r="D1563" s="23">
        <v>1</v>
      </c>
      <c r="E1563" s="35"/>
      <c r="F1563" s="26"/>
    </row>
    <row r="1564" spans="1:6" ht="23.4" customHeight="1" x14ac:dyDescent="0.25">
      <c r="A1564" s="23">
        <f t="shared" si="129"/>
        <v>187.59999999999997</v>
      </c>
      <c r="B1564" s="111" t="s">
        <v>150</v>
      </c>
      <c r="C1564" s="23" t="s">
        <v>86</v>
      </c>
      <c r="D1564" s="23">
        <v>1</v>
      </c>
      <c r="E1564" s="35"/>
      <c r="F1564" s="26"/>
    </row>
    <row r="1565" spans="1:6" ht="22.2" customHeight="1" x14ac:dyDescent="0.25">
      <c r="A1565" s="50">
        <v>188</v>
      </c>
      <c r="B1565" s="113" t="s">
        <v>825</v>
      </c>
      <c r="C1565" s="52"/>
      <c r="D1565" s="52"/>
      <c r="E1565" s="53"/>
      <c r="F1565" s="54"/>
    </row>
    <row r="1566" spans="1:6" ht="23.4" customHeight="1" x14ac:dyDescent="0.25">
      <c r="A1566" s="23">
        <f t="shared" ref="A1566:A1571" si="130">A1565+0.1</f>
        <v>188.1</v>
      </c>
      <c r="B1566" s="111" t="s">
        <v>350</v>
      </c>
      <c r="C1566" s="23" t="s">
        <v>86</v>
      </c>
      <c r="D1566" s="23">
        <v>1</v>
      </c>
      <c r="E1566" s="35"/>
      <c r="F1566" s="26"/>
    </row>
    <row r="1567" spans="1:6" ht="44.4" customHeight="1" x14ac:dyDescent="0.25">
      <c r="A1567" s="23">
        <f t="shared" si="130"/>
        <v>188.2</v>
      </c>
      <c r="B1567" s="111" t="s">
        <v>388</v>
      </c>
      <c r="C1567" s="23" t="s">
        <v>86</v>
      </c>
      <c r="D1567" s="23">
        <v>1</v>
      </c>
      <c r="E1567" s="35"/>
      <c r="F1567" s="26"/>
    </row>
    <row r="1568" spans="1:6" ht="51" customHeight="1" x14ac:dyDescent="0.25">
      <c r="A1568" s="23">
        <f t="shared" si="130"/>
        <v>188.29999999999998</v>
      </c>
      <c r="B1568" s="111" t="s">
        <v>147</v>
      </c>
      <c r="C1568" s="23" t="s">
        <v>86</v>
      </c>
      <c r="D1568" s="23">
        <v>1</v>
      </c>
      <c r="E1568" s="35"/>
      <c r="F1568" s="26"/>
    </row>
    <row r="1569" spans="1:6" ht="31.2" customHeight="1" x14ac:dyDescent="0.25">
      <c r="A1569" s="23">
        <f t="shared" si="130"/>
        <v>188.39999999999998</v>
      </c>
      <c r="B1569" s="111" t="s">
        <v>148</v>
      </c>
      <c r="C1569" s="23" t="s">
        <v>86</v>
      </c>
      <c r="D1569" s="23">
        <v>1</v>
      </c>
      <c r="E1569" s="35"/>
      <c r="F1569" s="26"/>
    </row>
    <row r="1570" spans="1:6" ht="36" customHeight="1" x14ac:dyDescent="0.25">
      <c r="A1570" s="23">
        <f t="shared" si="130"/>
        <v>188.49999999999997</v>
      </c>
      <c r="B1570" s="111" t="s">
        <v>149</v>
      </c>
      <c r="C1570" s="23" t="s">
        <v>86</v>
      </c>
      <c r="D1570" s="23">
        <v>1</v>
      </c>
      <c r="E1570" s="35"/>
      <c r="F1570" s="26"/>
    </row>
    <row r="1571" spans="1:6" ht="28.95" customHeight="1" x14ac:dyDescent="0.25">
      <c r="A1571" s="23">
        <f t="shared" si="130"/>
        <v>188.59999999999997</v>
      </c>
      <c r="B1571" s="111" t="s">
        <v>150</v>
      </c>
      <c r="C1571" s="23" t="s">
        <v>86</v>
      </c>
      <c r="D1571" s="23">
        <v>1</v>
      </c>
      <c r="E1571" s="35"/>
      <c r="F1571" s="26"/>
    </row>
    <row r="1572" spans="1:6" ht="21" customHeight="1" x14ac:dyDescent="0.25">
      <c r="A1572" s="50">
        <v>189</v>
      </c>
      <c r="B1572" s="113" t="s">
        <v>826</v>
      </c>
      <c r="C1572" s="52"/>
      <c r="D1572" s="52"/>
      <c r="E1572" s="60"/>
      <c r="F1572" s="68"/>
    </row>
    <row r="1573" spans="1:6" ht="28.2" customHeight="1" x14ac:dyDescent="0.25">
      <c r="A1573" s="23">
        <f t="shared" ref="A1573:A1578" si="131">A1572+0.1</f>
        <v>189.1</v>
      </c>
      <c r="B1573" s="111" t="s">
        <v>350</v>
      </c>
      <c r="C1573" s="23" t="s">
        <v>86</v>
      </c>
      <c r="D1573" s="23">
        <v>1</v>
      </c>
      <c r="E1573" s="25"/>
      <c r="F1573" s="41"/>
    </row>
    <row r="1574" spans="1:6" ht="39.6" x14ac:dyDescent="0.25">
      <c r="A1574" s="23">
        <f t="shared" si="131"/>
        <v>189.2</v>
      </c>
      <c r="B1574" s="111" t="s">
        <v>388</v>
      </c>
      <c r="C1574" s="23" t="s">
        <v>86</v>
      </c>
      <c r="D1574" s="23">
        <v>1</v>
      </c>
      <c r="E1574" s="25"/>
      <c r="F1574" s="41"/>
    </row>
    <row r="1575" spans="1:6" ht="42" customHeight="1" x14ac:dyDescent="0.25">
      <c r="A1575" s="23">
        <f t="shared" si="131"/>
        <v>189.29999999999998</v>
      </c>
      <c r="B1575" s="111" t="s">
        <v>147</v>
      </c>
      <c r="C1575" s="23" t="s">
        <v>86</v>
      </c>
      <c r="D1575" s="23">
        <v>1</v>
      </c>
      <c r="E1575" s="25"/>
      <c r="F1575" s="41"/>
    </row>
    <row r="1576" spans="1:6" ht="34.950000000000003" customHeight="1" x14ac:dyDescent="0.25">
      <c r="A1576" s="23">
        <f t="shared" si="131"/>
        <v>189.39999999999998</v>
      </c>
      <c r="B1576" s="111" t="s">
        <v>148</v>
      </c>
      <c r="C1576" s="23" t="s">
        <v>86</v>
      </c>
      <c r="D1576" s="23">
        <v>1</v>
      </c>
      <c r="E1576" s="25"/>
      <c r="F1576" s="41"/>
    </row>
    <row r="1577" spans="1:6" ht="39.6" customHeight="1" x14ac:dyDescent="0.25">
      <c r="A1577" s="23">
        <f t="shared" si="131"/>
        <v>189.49999999999997</v>
      </c>
      <c r="B1577" s="111" t="s">
        <v>149</v>
      </c>
      <c r="C1577" s="23" t="s">
        <v>86</v>
      </c>
      <c r="D1577" s="23">
        <v>1</v>
      </c>
      <c r="E1577" s="25"/>
      <c r="F1577" s="41"/>
    </row>
    <row r="1578" spans="1:6" ht="28.95" customHeight="1" x14ac:dyDescent="0.25">
      <c r="A1578" s="23">
        <f t="shared" si="131"/>
        <v>189.59999999999997</v>
      </c>
      <c r="B1578" s="111" t="s">
        <v>150</v>
      </c>
      <c r="C1578" s="23" t="s">
        <v>86</v>
      </c>
      <c r="D1578" s="23">
        <v>1</v>
      </c>
      <c r="E1578" s="25"/>
      <c r="F1578" s="41"/>
    </row>
    <row r="1579" spans="1:6" ht="35.4" customHeight="1" x14ac:dyDescent="0.25">
      <c r="A1579" s="12"/>
      <c r="B1579" s="24" t="s">
        <v>798</v>
      </c>
      <c r="C1579" s="23"/>
      <c r="D1579" s="23"/>
      <c r="E1579" s="25"/>
      <c r="F1579" s="17"/>
    </row>
    <row r="1580" spans="1:6" x14ac:dyDescent="0.25">
      <c r="A1580" s="23"/>
      <c r="B1580" s="39"/>
      <c r="C1580" s="23"/>
      <c r="D1580" s="23"/>
      <c r="E1580" s="25"/>
      <c r="F1580" s="41"/>
    </row>
    <row r="1581" spans="1:6" ht="26.4" x14ac:dyDescent="0.25">
      <c r="A1581" s="66" t="s">
        <v>2</v>
      </c>
      <c r="B1581" s="66" t="s">
        <v>11</v>
      </c>
      <c r="C1581" s="66" t="s">
        <v>0</v>
      </c>
      <c r="D1581" s="66" t="s">
        <v>51</v>
      </c>
      <c r="E1581" s="67" t="s">
        <v>24</v>
      </c>
      <c r="F1581" s="67" t="s">
        <v>58</v>
      </c>
    </row>
    <row r="1582" spans="1:6" ht="28.2" customHeight="1" x14ac:dyDescent="0.25">
      <c r="A1582" s="23"/>
      <c r="B1582" s="24" t="s">
        <v>41</v>
      </c>
      <c r="C1582" s="23"/>
      <c r="D1582" s="23"/>
      <c r="E1582" s="25"/>
      <c r="F1582" s="26"/>
    </row>
    <row r="1583" spans="1:6" ht="16.2" customHeight="1" x14ac:dyDescent="0.25">
      <c r="A1583" s="50">
        <v>190</v>
      </c>
      <c r="B1583" s="113" t="s">
        <v>827</v>
      </c>
      <c r="C1583" s="52"/>
      <c r="D1583" s="52"/>
      <c r="E1583" s="53"/>
      <c r="F1583" s="54"/>
    </row>
    <row r="1584" spans="1:6" ht="30" customHeight="1" x14ac:dyDescent="0.25">
      <c r="A1584" s="23">
        <f t="shared" ref="A1584:A1589" si="132">A1583+0.1</f>
        <v>190.1</v>
      </c>
      <c r="B1584" s="111" t="s">
        <v>350</v>
      </c>
      <c r="C1584" s="23" t="s">
        <v>86</v>
      </c>
      <c r="D1584" s="23">
        <v>1</v>
      </c>
      <c r="E1584" s="35"/>
      <c r="F1584" s="26"/>
    </row>
    <row r="1585" spans="1:6" ht="53.4" customHeight="1" x14ac:dyDescent="0.25">
      <c r="A1585" s="23">
        <f t="shared" si="132"/>
        <v>190.2</v>
      </c>
      <c r="B1585" s="111" t="s">
        <v>388</v>
      </c>
      <c r="C1585" s="23" t="s">
        <v>86</v>
      </c>
      <c r="D1585" s="23">
        <v>1</v>
      </c>
      <c r="E1585" s="35"/>
      <c r="F1585" s="26"/>
    </row>
    <row r="1586" spans="1:6" ht="50.4" customHeight="1" x14ac:dyDescent="0.25">
      <c r="A1586" s="23">
        <f t="shared" si="132"/>
        <v>190.29999999999998</v>
      </c>
      <c r="B1586" s="111" t="s">
        <v>147</v>
      </c>
      <c r="C1586" s="23" t="s">
        <v>86</v>
      </c>
      <c r="D1586" s="23">
        <v>1</v>
      </c>
      <c r="E1586" s="35"/>
      <c r="F1586" s="26"/>
    </row>
    <row r="1587" spans="1:6" ht="40.200000000000003" customHeight="1" x14ac:dyDescent="0.25">
      <c r="A1587" s="23">
        <f t="shared" si="132"/>
        <v>190.39999999999998</v>
      </c>
      <c r="B1587" s="111" t="s">
        <v>148</v>
      </c>
      <c r="C1587" s="23" t="s">
        <v>86</v>
      </c>
      <c r="D1587" s="23">
        <v>1</v>
      </c>
      <c r="E1587" s="35"/>
      <c r="F1587" s="26"/>
    </row>
    <row r="1588" spans="1:6" ht="34.950000000000003" customHeight="1" x14ac:dyDescent="0.25">
      <c r="A1588" s="23">
        <f t="shared" si="132"/>
        <v>190.49999999999997</v>
      </c>
      <c r="B1588" s="111" t="s">
        <v>149</v>
      </c>
      <c r="C1588" s="23" t="s">
        <v>86</v>
      </c>
      <c r="D1588" s="23">
        <v>1</v>
      </c>
      <c r="E1588" s="35"/>
      <c r="F1588" s="26"/>
    </row>
    <row r="1589" spans="1:6" ht="27.6" customHeight="1" x14ac:dyDescent="0.25">
      <c r="A1589" s="23">
        <f t="shared" si="132"/>
        <v>190.59999999999997</v>
      </c>
      <c r="B1589" s="111" t="s">
        <v>150</v>
      </c>
      <c r="C1589" s="23" t="s">
        <v>86</v>
      </c>
      <c r="D1589" s="23">
        <v>1</v>
      </c>
      <c r="E1589" s="35"/>
      <c r="F1589" s="26"/>
    </row>
    <row r="1590" spans="1:6" x14ac:dyDescent="0.25">
      <c r="A1590" s="50">
        <v>191</v>
      </c>
      <c r="B1590" s="113" t="s">
        <v>828</v>
      </c>
      <c r="C1590" s="52"/>
      <c r="D1590" s="52"/>
      <c r="E1590" s="53"/>
      <c r="F1590" s="54"/>
    </row>
    <row r="1591" spans="1:6" ht="25.2" customHeight="1" x14ac:dyDescent="0.25">
      <c r="A1591" s="23">
        <f t="shared" ref="A1591:A1596" si="133">A1590+0.1</f>
        <v>191.1</v>
      </c>
      <c r="B1591" s="111" t="s">
        <v>350</v>
      </c>
      <c r="C1591" s="23" t="s">
        <v>86</v>
      </c>
      <c r="D1591" s="23">
        <v>1</v>
      </c>
      <c r="E1591" s="35"/>
      <c r="F1591" s="26"/>
    </row>
    <row r="1592" spans="1:6" ht="45.6" customHeight="1" x14ac:dyDescent="0.25">
      <c r="A1592" s="23">
        <f t="shared" si="133"/>
        <v>191.2</v>
      </c>
      <c r="B1592" s="111" t="s">
        <v>369</v>
      </c>
      <c r="C1592" s="23" t="s">
        <v>86</v>
      </c>
      <c r="D1592" s="23">
        <v>1</v>
      </c>
      <c r="E1592" s="35"/>
      <c r="F1592" s="26"/>
    </row>
    <row r="1593" spans="1:6" ht="46.2" customHeight="1" x14ac:dyDescent="0.25">
      <c r="A1593" s="23">
        <f t="shared" si="133"/>
        <v>191.29999999999998</v>
      </c>
      <c r="B1593" s="111" t="s">
        <v>147</v>
      </c>
      <c r="C1593" s="23" t="s">
        <v>86</v>
      </c>
      <c r="D1593" s="23">
        <v>1</v>
      </c>
      <c r="E1593" s="35"/>
      <c r="F1593" s="26"/>
    </row>
    <row r="1594" spans="1:6" ht="31.2" customHeight="1" x14ac:dyDescent="0.25">
      <c r="A1594" s="23">
        <f t="shared" si="133"/>
        <v>191.39999999999998</v>
      </c>
      <c r="B1594" s="111" t="s">
        <v>148</v>
      </c>
      <c r="C1594" s="23" t="s">
        <v>86</v>
      </c>
      <c r="D1594" s="23">
        <v>1</v>
      </c>
      <c r="E1594" s="35"/>
      <c r="F1594" s="26"/>
    </row>
    <row r="1595" spans="1:6" ht="38.4" customHeight="1" x14ac:dyDescent="0.25">
      <c r="A1595" s="23">
        <f t="shared" si="133"/>
        <v>191.49999999999997</v>
      </c>
      <c r="B1595" s="111" t="s">
        <v>149</v>
      </c>
      <c r="C1595" s="23" t="s">
        <v>86</v>
      </c>
      <c r="D1595" s="23">
        <v>1</v>
      </c>
      <c r="E1595" s="35"/>
      <c r="F1595" s="26"/>
    </row>
    <row r="1596" spans="1:6" ht="21" customHeight="1" x14ac:dyDescent="0.25">
      <c r="A1596" s="23">
        <f t="shared" si="133"/>
        <v>191.59999999999997</v>
      </c>
      <c r="B1596" s="111" t="s">
        <v>150</v>
      </c>
      <c r="C1596" s="23" t="s">
        <v>86</v>
      </c>
      <c r="D1596" s="23">
        <v>1</v>
      </c>
      <c r="E1596" s="35"/>
      <c r="F1596" s="26"/>
    </row>
    <row r="1597" spans="1:6" ht="26.4" x14ac:dyDescent="0.25">
      <c r="A1597" s="50">
        <v>192</v>
      </c>
      <c r="B1597" s="113" t="s">
        <v>829</v>
      </c>
      <c r="C1597" s="52"/>
      <c r="D1597" s="52"/>
      <c r="E1597" s="60"/>
      <c r="F1597" s="68"/>
    </row>
    <row r="1598" spans="1:6" ht="25.2" customHeight="1" x14ac:dyDescent="0.25">
      <c r="A1598" s="23">
        <f t="shared" ref="A1598:A1603" si="134">A1597+0.1</f>
        <v>192.1</v>
      </c>
      <c r="B1598" s="111" t="s">
        <v>350</v>
      </c>
      <c r="C1598" s="23" t="s">
        <v>86</v>
      </c>
      <c r="D1598" s="23">
        <v>1</v>
      </c>
      <c r="E1598" s="25"/>
      <c r="F1598" s="41"/>
    </row>
    <row r="1599" spans="1:6" ht="48.6" customHeight="1" x14ac:dyDescent="0.25">
      <c r="A1599" s="23">
        <f t="shared" si="134"/>
        <v>192.2</v>
      </c>
      <c r="B1599" s="111" t="s">
        <v>492</v>
      </c>
      <c r="C1599" s="23" t="s">
        <v>86</v>
      </c>
      <c r="D1599" s="23">
        <v>1</v>
      </c>
      <c r="E1599" s="25"/>
      <c r="F1599" s="41"/>
    </row>
    <row r="1600" spans="1:6" ht="43.95" customHeight="1" x14ac:dyDescent="0.25">
      <c r="A1600" s="23">
        <f t="shared" si="134"/>
        <v>192.29999999999998</v>
      </c>
      <c r="B1600" s="111" t="s">
        <v>147</v>
      </c>
      <c r="C1600" s="23" t="s">
        <v>86</v>
      </c>
      <c r="D1600" s="23">
        <v>1</v>
      </c>
      <c r="E1600" s="25"/>
      <c r="F1600" s="41"/>
    </row>
    <row r="1601" spans="1:6" ht="30.6" customHeight="1" x14ac:dyDescent="0.25">
      <c r="A1601" s="23">
        <f t="shared" si="134"/>
        <v>192.39999999999998</v>
      </c>
      <c r="B1601" s="111" t="s">
        <v>148</v>
      </c>
      <c r="C1601" s="23" t="s">
        <v>86</v>
      </c>
      <c r="D1601" s="23">
        <v>1</v>
      </c>
      <c r="E1601" s="25"/>
      <c r="F1601" s="41"/>
    </row>
    <row r="1602" spans="1:6" ht="32.4" customHeight="1" x14ac:dyDescent="0.25">
      <c r="A1602" s="23">
        <f t="shared" si="134"/>
        <v>192.49999999999997</v>
      </c>
      <c r="B1602" s="111" t="s">
        <v>149</v>
      </c>
      <c r="C1602" s="23" t="s">
        <v>86</v>
      </c>
      <c r="D1602" s="23">
        <v>1</v>
      </c>
      <c r="E1602" s="25"/>
      <c r="F1602" s="41"/>
    </row>
    <row r="1603" spans="1:6" ht="23.4" customHeight="1" x14ac:dyDescent="0.25">
      <c r="A1603" s="23">
        <f t="shared" si="134"/>
        <v>192.59999999999997</v>
      </c>
      <c r="B1603" s="111" t="s">
        <v>150</v>
      </c>
      <c r="C1603" s="23" t="s">
        <v>86</v>
      </c>
      <c r="D1603" s="23">
        <v>1</v>
      </c>
      <c r="E1603" s="25"/>
      <c r="F1603" s="41"/>
    </row>
    <row r="1604" spans="1:6" ht="28.95" customHeight="1" x14ac:dyDescent="0.25">
      <c r="A1604" s="12"/>
      <c r="B1604" s="24" t="s">
        <v>798</v>
      </c>
      <c r="C1604" s="23"/>
      <c r="D1604" s="23"/>
      <c r="E1604" s="25"/>
      <c r="F1604" s="17"/>
    </row>
    <row r="1605" spans="1:6" x14ac:dyDescent="0.25">
      <c r="A1605" s="23"/>
      <c r="B1605" s="39"/>
      <c r="C1605" s="23"/>
      <c r="D1605" s="23"/>
      <c r="E1605" s="25"/>
      <c r="F1605" s="41"/>
    </row>
    <row r="1606" spans="1:6" ht="26.4" x14ac:dyDescent="0.25">
      <c r="A1606" s="66" t="s">
        <v>2</v>
      </c>
      <c r="B1606" s="66" t="s">
        <v>11</v>
      </c>
      <c r="C1606" s="66" t="s">
        <v>0</v>
      </c>
      <c r="D1606" s="66" t="s">
        <v>51</v>
      </c>
      <c r="E1606" s="67" t="s">
        <v>24</v>
      </c>
      <c r="F1606" s="67" t="s">
        <v>58</v>
      </c>
    </row>
    <row r="1607" spans="1:6" ht="27" customHeight="1" x14ac:dyDescent="0.25">
      <c r="A1607" s="23"/>
      <c r="B1607" s="24" t="s">
        <v>41</v>
      </c>
      <c r="C1607" s="23"/>
      <c r="D1607" s="23"/>
      <c r="E1607" s="25"/>
      <c r="F1607" s="26"/>
    </row>
    <row r="1608" spans="1:6" ht="22.2" customHeight="1" x14ac:dyDescent="0.25">
      <c r="A1608" s="50">
        <v>193</v>
      </c>
      <c r="B1608" s="113" t="s">
        <v>830</v>
      </c>
      <c r="C1608" s="52"/>
      <c r="D1608" s="52"/>
      <c r="E1608" s="53"/>
      <c r="F1608" s="54"/>
    </row>
    <row r="1609" spans="1:6" ht="25.95" customHeight="1" x14ac:dyDescent="0.25">
      <c r="A1609" s="23">
        <f t="shared" ref="A1609:A1614" si="135">A1608+0.1</f>
        <v>193.1</v>
      </c>
      <c r="B1609" s="111" t="s">
        <v>350</v>
      </c>
      <c r="C1609" s="23" t="s">
        <v>86</v>
      </c>
      <c r="D1609" s="23">
        <v>1</v>
      </c>
      <c r="E1609" s="35"/>
      <c r="F1609" s="26"/>
    </row>
    <row r="1610" spans="1:6" ht="47.4" customHeight="1" x14ac:dyDescent="0.25">
      <c r="A1610" s="23">
        <f t="shared" si="135"/>
        <v>193.2</v>
      </c>
      <c r="B1610" s="111" t="s">
        <v>437</v>
      </c>
      <c r="C1610" s="23" t="s">
        <v>86</v>
      </c>
      <c r="D1610" s="23">
        <v>1</v>
      </c>
      <c r="E1610" s="35"/>
      <c r="F1610" s="26"/>
    </row>
    <row r="1611" spans="1:6" ht="46.2" customHeight="1" x14ac:dyDescent="0.25">
      <c r="A1611" s="23">
        <f t="shared" si="135"/>
        <v>193.29999999999998</v>
      </c>
      <c r="B1611" s="111" t="s">
        <v>147</v>
      </c>
      <c r="C1611" s="23" t="s">
        <v>86</v>
      </c>
      <c r="D1611" s="23">
        <v>1</v>
      </c>
      <c r="E1611" s="35"/>
      <c r="F1611" s="26"/>
    </row>
    <row r="1612" spans="1:6" ht="33.6" customHeight="1" x14ac:dyDescent="0.25">
      <c r="A1612" s="23">
        <f t="shared" si="135"/>
        <v>193.39999999999998</v>
      </c>
      <c r="B1612" s="111" t="s">
        <v>148</v>
      </c>
      <c r="C1612" s="23" t="s">
        <v>86</v>
      </c>
      <c r="D1612" s="23">
        <v>1</v>
      </c>
      <c r="E1612" s="35"/>
      <c r="F1612" s="26"/>
    </row>
    <row r="1613" spans="1:6" ht="28.95" customHeight="1" x14ac:dyDescent="0.25">
      <c r="A1613" s="23">
        <f t="shared" si="135"/>
        <v>193.49999999999997</v>
      </c>
      <c r="B1613" s="111" t="s">
        <v>149</v>
      </c>
      <c r="C1613" s="23" t="s">
        <v>86</v>
      </c>
      <c r="D1613" s="23">
        <v>1</v>
      </c>
      <c r="E1613" s="35"/>
      <c r="F1613" s="26"/>
    </row>
    <row r="1614" spans="1:6" ht="24.6" customHeight="1" x14ac:dyDescent="0.25">
      <c r="A1614" s="23">
        <f t="shared" si="135"/>
        <v>193.59999999999997</v>
      </c>
      <c r="B1614" s="111" t="s">
        <v>150</v>
      </c>
      <c r="C1614" s="23" t="s">
        <v>86</v>
      </c>
      <c r="D1614" s="23">
        <v>1</v>
      </c>
      <c r="E1614" s="35"/>
      <c r="F1614" s="26"/>
    </row>
    <row r="1615" spans="1:6" ht="33.6" customHeight="1" x14ac:dyDescent="0.25">
      <c r="A1615" s="50">
        <v>194</v>
      </c>
      <c r="B1615" s="113" t="s">
        <v>831</v>
      </c>
      <c r="C1615" s="52"/>
      <c r="D1615" s="52"/>
      <c r="E1615" s="53"/>
      <c r="F1615" s="54"/>
    </row>
    <row r="1616" spans="1:6" ht="24" customHeight="1" x14ac:dyDescent="0.25">
      <c r="A1616" s="23">
        <f t="shared" ref="A1616:A1621" si="136">A1615+0.1</f>
        <v>194.1</v>
      </c>
      <c r="B1616" s="111" t="s">
        <v>350</v>
      </c>
      <c r="C1616" s="23" t="s">
        <v>86</v>
      </c>
      <c r="D1616" s="23">
        <v>1</v>
      </c>
      <c r="E1616" s="35"/>
      <c r="F1616" s="26"/>
    </row>
    <row r="1617" spans="1:6" ht="53.4" customHeight="1" x14ac:dyDescent="0.25">
      <c r="A1617" s="23">
        <f t="shared" si="136"/>
        <v>194.2</v>
      </c>
      <c r="B1617" s="111" t="s">
        <v>564</v>
      </c>
      <c r="C1617" s="23" t="s">
        <v>86</v>
      </c>
      <c r="D1617" s="23">
        <v>1</v>
      </c>
      <c r="E1617" s="35"/>
      <c r="F1617" s="26"/>
    </row>
    <row r="1618" spans="1:6" ht="45" customHeight="1" x14ac:dyDescent="0.25">
      <c r="A1618" s="23">
        <f t="shared" si="136"/>
        <v>194.29999999999998</v>
      </c>
      <c r="B1618" s="111" t="s">
        <v>147</v>
      </c>
      <c r="C1618" s="23" t="s">
        <v>86</v>
      </c>
      <c r="D1618" s="23">
        <v>1</v>
      </c>
      <c r="E1618" s="35"/>
      <c r="F1618" s="26"/>
    </row>
    <row r="1619" spans="1:6" ht="35.4" customHeight="1" x14ac:dyDescent="0.25">
      <c r="A1619" s="23">
        <f t="shared" si="136"/>
        <v>194.39999999999998</v>
      </c>
      <c r="B1619" s="111" t="s">
        <v>148</v>
      </c>
      <c r="C1619" s="23" t="s">
        <v>86</v>
      </c>
      <c r="D1619" s="23">
        <v>1</v>
      </c>
      <c r="E1619" s="35"/>
      <c r="F1619" s="26"/>
    </row>
    <row r="1620" spans="1:6" ht="31.95" customHeight="1" x14ac:dyDescent="0.25">
      <c r="A1620" s="23">
        <f t="shared" si="136"/>
        <v>194.49999999999997</v>
      </c>
      <c r="B1620" s="111" t="s">
        <v>149</v>
      </c>
      <c r="C1620" s="23" t="s">
        <v>86</v>
      </c>
      <c r="D1620" s="23">
        <v>1</v>
      </c>
      <c r="E1620" s="35"/>
      <c r="F1620" s="26"/>
    </row>
    <row r="1621" spans="1:6" ht="25.95" customHeight="1" x14ac:dyDescent="0.25">
      <c r="A1621" s="23">
        <f t="shared" si="136"/>
        <v>194.59999999999997</v>
      </c>
      <c r="B1621" s="111" t="s">
        <v>150</v>
      </c>
      <c r="C1621" s="23" t="s">
        <v>86</v>
      </c>
      <c r="D1621" s="23">
        <v>1</v>
      </c>
      <c r="E1621" s="35"/>
      <c r="F1621" s="26"/>
    </row>
    <row r="1622" spans="1:6" ht="21.6" customHeight="1" x14ac:dyDescent="0.25">
      <c r="A1622" s="50">
        <v>195</v>
      </c>
      <c r="B1622" s="113" t="s">
        <v>832</v>
      </c>
      <c r="C1622" s="52"/>
      <c r="D1622" s="52"/>
      <c r="E1622" s="60"/>
      <c r="F1622" s="68"/>
    </row>
    <row r="1623" spans="1:6" ht="24" customHeight="1" x14ac:dyDescent="0.25">
      <c r="A1623" s="23">
        <f t="shared" ref="A1623:A1628" si="137">A1622+0.1</f>
        <v>195.1</v>
      </c>
      <c r="B1623" s="111" t="s">
        <v>350</v>
      </c>
      <c r="C1623" s="23" t="s">
        <v>86</v>
      </c>
      <c r="D1623" s="23">
        <v>1</v>
      </c>
      <c r="E1623" s="25"/>
      <c r="F1623" s="41"/>
    </row>
    <row r="1624" spans="1:6" ht="46.2" customHeight="1" x14ac:dyDescent="0.25">
      <c r="A1624" s="23">
        <f t="shared" si="137"/>
        <v>195.2</v>
      </c>
      <c r="B1624" s="111" t="s">
        <v>564</v>
      </c>
      <c r="C1624" s="23" t="s">
        <v>86</v>
      </c>
      <c r="D1624" s="23">
        <v>1</v>
      </c>
      <c r="E1624" s="25"/>
      <c r="F1624" s="41"/>
    </row>
    <row r="1625" spans="1:6" ht="44.4" customHeight="1" x14ac:dyDescent="0.25">
      <c r="A1625" s="23">
        <f t="shared" si="137"/>
        <v>195.29999999999998</v>
      </c>
      <c r="B1625" s="111" t="s">
        <v>147</v>
      </c>
      <c r="C1625" s="23" t="s">
        <v>86</v>
      </c>
      <c r="D1625" s="23">
        <v>1</v>
      </c>
      <c r="E1625" s="25"/>
      <c r="F1625" s="41"/>
    </row>
    <row r="1626" spans="1:6" ht="30" customHeight="1" x14ac:dyDescent="0.25">
      <c r="A1626" s="23">
        <f t="shared" si="137"/>
        <v>195.39999999999998</v>
      </c>
      <c r="B1626" s="111" t="s">
        <v>148</v>
      </c>
      <c r="C1626" s="23" t="s">
        <v>86</v>
      </c>
      <c r="D1626" s="23">
        <v>1</v>
      </c>
      <c r="E1626" s="25"/>
      <c r="F1626" s="41"/>
    </row>
    <row r="1627" spans="1:6" ht="34.950000000000003" customHeight="1" x14ac:dyDescent="0.25">
      <c r="A1627" s="23">
        <f t="shared" si="137"/>
        <v>195.49999999999997</v>
      </c>
      <c r="B1627" s="111" t="s">
        <v>149</v>
      </c>
      <c r="C1627" s="23" t="s">
        <v>86</v>
      </c>
      <c r="D1627" s="23">
        <v>1</v>
      </c>
      <c r="E1627" s="25"/>
      <c r="F1627" s="41"/>
    </row>
    <row r="1628" spans="1:6" ht="26.4" customHeight="1" x14ac:dyDescent="0.25">
      <c r="A1628" s="23">
        <f t="shared" si="137"/>
        <v>195.59999999999997</v>
      </c>
      <c r="B1628" s="111" t="s">
        <v>150</v>
      </c>
      <c r="C1628" s="23" t="s">
        <v>86</v>
      </c>
      <c r="D1628" s="23">
        <v>1</v>
      </c>
      <c r="E1628" s="25"/>
      <c r="F1628" s="41"/>
    </row>
    <row r="1629" spans="1:6" ht="27.6" customHeight="1" x14ac:dyDescent="0.25">
      <c r="A1629" s="12"/>
      <c r="B1629" s="24" t="s">
        <v>798</v>
      </c>
      <c r="C1629" s="23"/>
      <c r="D1629" s="23"/>
      <c r="E1629" s="25"/>
      <c r="F1629" s="17"/>
    </row>
    <row r="1630" spans="1:6" x14ac:dyDescent="0.25">
      <c r="A1630" s="23"/>
      <c r="B1630" s="39"/>
      <c r="C1630" s="23"/>
      <c r="D1630" s="23"/>
      <c r="E1630" s="25"/>
      <c r="F1630" s="41"/>
    </row>
    <row r="1631" spans="1:6" ht="26.4" x14ac:dyDescent="0.25">
      <c r="A1631" s="66" t="s">
        <v>2</v>
      </c>
      <c r="B1631" s="66" t="s">
        <v>11</v>
      </c>
      <c r="C1631" s="66" t="s">
        <v>0</v>
      </c>
      <c r="D1631" s="66" t="s">
        <v>51</v>
      </c>
      <c r="E1631" s="67" t="s">
        <v>24</v>
      </c>
      <c r="F1631" s="67" t="s">
        <v>58</v>
      </c>
    </row>
    <row r="1632" spans="1:6" ht="27.6" customHeight="1" x14ac:dyDescent="0.25">
      <c r="A1632" s="23"/>
      <c r="B1632" s="24" t="s">
        <v>41</v>
      </c>
      <c r="C1632" s="23"/>
      <c r="D1632" s="23"/>
      <c r="E1632" s="25"/>
      <c r="F1632" s="26"/>
    </row>
    <row r="1633" spans="1:6" ht="22.2" customHeight="1" x14ac:dyDescent="0.25">
      <c r="A1633" s="50">
        <v>196</v>
      </c>
      <c r="B1633" s="113" t="s">
        <v>833</v>
      </c>
      <c r="C1633" s="52"/>
      <c r="D1633" s="52"/>
      <c r="E1633" s="53"/>
      <c r="F1633" s="54"/>
    </row>
    <row r="1634" spans="1:6" ht="25.2" customHeight="1" x14ac:dyDescent="0.25">
      <c r="A1634" s="23">
        <f t="shared" ref="A1634:A1639" si="138">A1633+0.1</f>
        <v>196.1</v>
      </c>
      <c r="B1634" s="111" t="s">
        <v>350</v>
      </c>
      <c r="C1634" s="23" t="s">
        <v>86</v>
      </c>
      <c r="D1634" s="23">
        <v>1</v>
      </c>
      <c r="E1634" s="35"/>
      <c r="F1634" s="26"/>
    </row>
    <row r="1635" spans="1:6" ht="55.2" customHeight="1" x14ac:dyDescent="0.25">
      <c r="A1635" s="23">
        <f t="shared" si="138"/>
        <v>196.2</v>
      </c>
      <c r="B1635" s="111" t="s">
        <v>564</v>
      </c>
      <c r="C1635" s="23" t="s">
        <v>86</v>
      </c>
      <c r="D1635" s="23">
        <v>1</v>
      </c>
      <c r="E1635" s="35"/>
      <c r="F1635" s="26"/>
    </row>
    <row r="1636" spans="1:6" ht="49.2" customHeight="1" x14ac:dyDescent="0.25">
      <c r="A1636" s="23">
        <f t="shared" si="138"/>
        <v>196.29999999999998</v>
      </c>
      <c r="B1636" s="111" t="s">
        <v>147</v>
      </c>
      <c r="C1636" s="23" t="s">
        <v>86</v>
      </c>
      <c r="D1636" s="23">
        <v>1</v>
      </c>
      <c r="E1636" s="35"/>
      <c r="F1636" s="26"/>
    </row>
    <row r="1637" spans="1:6" ht="35.4" customHeight="1" x14ac:dyDescent="0.25">
      <c r="A1637" s="23">
        <f t="shared" si="138"/>
        <v>196.39999999999998</v>
      </c>
      <c r="B1637" s="111" t="s">
        <v>148</v>
      </c>
      <c r="C1637" s="23" t="s">
        <v>86</v>
      </c>
      <c r="D1637" s="23">
        <v>1</v>
      </c>
      <c r="E1637" s="35"/>
      <c r="F1637" s="26"/>
    </row>
    <row r="1638" spans="1:6" ht="33" customHeight="1" x14ac:dyDescent="0.25">
      <c r="A1638" s="23">
        <f t="shared" si="138"/>
        <v>196.49999999999997</v>
      </c>
      <c r="B1638" s="111" t="s">
        <v>149</v>
      </c>
      <c r="C1638" s="23" t="s">
        <v>86</v>
      </c>
      <c r="D1638" s="23">
        <v>1</v>
      </c>
      <c r="E1638" s="35"/>
      <c r="F1638" s="26"/>
    </row>
    <row r="1639" spans="1:6" ht="27.6" customHeight="1" x14ac:dyDescent="0.25">
      <c r="A1639" s="23">
        <f t="shared" si="138"/>
        <v>196.59999999999997</v>
      </c>
      <c r="B1639" s="111" t="s">
        <v>150</v>
      </c>
      <c r="C1639" s="23" t="s">
        <v>86</v>
      </c>
      <c r="D1639" s="23">
        <v>1</v>
      </c>
      <c r="E1639" s="35"/>
      <c r="F1639" s="26"/>
    </row>
    <row r="1640" spans="1:6" ht="24.6" customHeight="1" x14ac:dyDescent="0.25">
      <c r="A1640" s="50">
        <v>197</v>
      </c>
      <c r="B1640" s="113" t="s">
        <v>834</v>
      </c>
      <c r="C1640" s="52"/>
      <c r="D1640" s="52"/>
      <c r="E1640" s="53"/>
      <c r="F1640" s="54"/>
    </row>
    <row r="1641" spans="1:6" ht="25.2" customHeight="1" x14ac:dyDescent="0.25">
      <c r="A1641" s="23">
        <f t="shared" ref="A1641:A1646" si="139">A1640+0.1</f>
        <v>197.1</v>
      </c>
      <c r="B1641" s="111" t="s">
        <v>350</v>
      </c>
      <c r="C1641" s="23" t="s">
        <v>86</v>
      </c>
      <c r="D1641" s="23">
        <v>1</v>
      </c>
      <c r="E1641" s="35"/>
      <c r="F1641" s="26"/>
    </row>
    <row r="1642" spans="1:6" ht="46.2" customHeight="1" x14ac:dyDescent="0.25">
      <c r="A1642" s="23">
        <f t="shared" si="139"/>
        <v>197.2</v>
      </c>
      <c r="B1642" s="111" t="s">
        <v>388</v>
      </c>
      <c r="C1642" s="23" t="s">
        <v>86</v>
      </c>
      <c r="D1642" s="23">
        <v>1</v>
      </c>
      <c r="E1642" s="35"/>
      <c r="F1642" s="26"/>
    </row>
    <row r="1643" spans="1:6" ht="46.95" customHeight="1" x14ac:dyDescent="0.25">
      <c r="A1643" s="23">
        <f t="shared" si="139"/>
        <v>197.29999999999998</v>
      </c>
      <c r="B1643" s="111" t="s">
        <v>147</v>
      </c>
      <c r="C1643" s="23" t="s">
        <v>86</v>
      </c>
      <c r="D1643" s="23">
        <v>1</v>
      </c>
      <c r="E1643" s="35"/>
      <c r="F1643" s="26"/>
    </row>
    <row r="1644" spans="1:6" ht="28.95" customHeight="1" x14ac:dyDescent="0.25">
      <c r="A1644" s="23">
        <f t="shared" si="139"/>
        <v>197.39999999999998</v>
      </c>
      <c r="B1644" s="111" t="s">
        <v>148</v>
      </c>
      <c r="C1644" s="23" t="s">
        <v>86</v>
      </c>
      <c r="D1644" s="23">
        <v>1</v>
      </c>
      <c r="E1644" s="35"/>
      <c r="F1644" s="26"/>
    </row>
    <row r="1645" spans="1:6" ht="31.95" customHeight="1" x14ac:dyDescent="0.25">
      <c r="A1645" s="23">
        <f t="shared" si="139"/>
        <v>197.49999999999997</v>
      </c>
      <c r="B1645" s="111" t="s">
        <v>149</v>
      </c>
      <c r="C1645" s="23" t="s">
        <v>86</v>
      </c>
      <c r="D1645" s="23">
        <v>1</v>
      </c>
      <c r="E1645" s="35"/>
      <c r="F1645" s="26"/>
    </row>
    <row r="1646" spans="1:6" ht="25.95" customHeight="1" x14ac:dyDescent="0.25">
      <c r="A1646" s="23">
        <f t="shared" si="139"/>
        <v>197.59999999999997</v>
      </c>
      <c r="B1646" s="111" t="s">
        <v>150</v>
      </c>
      <c r="C1646" s="23" t="s">
        <v>86</v>
      </c>
      <c r="D1646" s="23">
        <v>1</v>
      </c>
      <c r="E1646" s="35"/>
      <c r="F1646" s="26"/>
    </row>
    <row r="1647" spans="1:6" ht="20.399999999999999" customHeight="1" x14ac:dyDescent="0.25">
      <c r="A1647" s="50">
        <v>198</v>
      </c>
      <c r="B1647" s="113" t="s">
        <v>835</v>
      </c>
      <c r="C1647" s="52"/>
      <c r="D1647" s="52"/>
      <c r="E1647" s="60"/>
      <c r="F1647" s="68"/>
    </row>
    <row r="1648" spans="1:6" ht="24.6" customHeight="1" x14ac:dyDescent="0.25">
      <c r="A1648" s="23">
        <f t="shared" ref="A1648:A1653" si="140">A1647+0.1</f>
        <v>198.1</v>
      </c>
      <c r="B1648" s="111" t="s">
        <v>350</v>
      </c>
      <c r="C1648" s="23" t="s">
        <v>86</v>
      </c>
      <c r="D1648" s="23">
        <v>1</v>
      </c>
      <c r="E1648" s="25"/>
      <c r="F1648" s="41"/>
    </row>
    <row r="1649" spans="1:6" ht="46.95" customHeight="1" x14ac:dyDescent="0.25">
      <c r="A1649" s="23">
        <f t="shared" si="140"/>
        <v>198.2</v>
      </c>
      <c r="B1649" s="111" t="s">
        <v>653</v>
      </c>
      <c r="C1649" s="23" t="s">
        <v>86</v>
      </c>
      <c r="D1649" s="23">
        <v>1</v>
      </c>
      <c r="E1649" s="25"/>
      <c r="F1649" s="41"/>
    </row>
    <row r="1650" spans="1:6" ht="50.4" customHeight="1" x14ac:dyDescent="0.25">
      <c r="A1650" s="23">
        <f t="shared" si="140"/>
        <v>198.29999999999998</v>
      </c>
      <c r="B1650" s="111" t="s">
        <v>147</v>
      </c>
      <c r="C1650" s="23" t="s">
        <v>86</v>
      </c>
      <c r="D1650" s="23">
        <v>1</v>
      </c>
      <c r="E1650" s="25"/>
      <c r="F1650" s="41"/>
    </row>
    <row r="1651" spans="1:6" ht="30" customHeight="1" x14ac:dyDescent="0.25">
      <c r="A1651" s="23">
        <f t="shared" si="140"/>
        <v>198.39999999999998</v>
      </c>
      <c r="B1651" s="111" t="s">
        <v>148</v>
      </c>
      <c r="C1651" s="23" t="s">
        <v>86</v>
      </c>
      <c r="D1651" s="23">
        <v>1</v>
      </c>
      <c r="E1651" s="25"/>
      <c r="F1651" s="41"/>
    </row>
    <row r="1652" spans="1:6" ht="28.95" customHeight="1" x14ac:dyDescent="0.25">
      <c r="A1652" s="23">
        <f t="shared" si="140"/>
        <v>198.49999999999997</v>
      </c>
      <c r="B1652" s="111" t="s">
        <v>149</v>
      </c>
      <c r="C1652" s="23" t="s">
        <v>86</v>
      </c>
      <c r="D1652" s="23">
        <v>1</v>
      </c>
      <c r="E1652" s="25"/>
      <c r="F1652" s="41"/>
    </row>
    <row r="1653" spans="1:6" ht="24" customHeight="1" x14ac:dyDescent="0.25">
      <c r="A1653" s="23">
        <f t="shared" si="140"/>
        <v>198.59999999999997</v>
      </c>
      <c r="B1653" s="111" t="s">
        <v>150</v>
      </c>
      <c r="C1653" s="23" t="s">
        <v>86</v>
      </c>
      <c r="D1653" s="23">
        <v>1</v>
      </c>
      <c r="E1653" s="25"/>
      <c r="F1653" s="41"/>
    </row>
    <row r="1654" spans="1:6" ht="24.6" customHeight="1" x14ac:dyDescent="0.25">
      <c r="A1654" s="12"/>
      <c r="B1654" s="24" t="s">
        <v>798</v>
      </c>
      <c r="C1654" s="23"/>
      <c r="D1654" s="23"/>
      <c r="E1654" s="25"/>
      <c r="F1654" s="17"/>
    </row>
    <row r="1655" spans="1:6" x14ac:dyDescent="0.25">
      <c r="A1655" s="23"/>
      <c r="B1655" s="39"/>
      <c r="C1655" s="23"/>
      <c r="D1655" s="23"/>
      <c r="E1655" s="25"/>
      <c r="F1655" s="41"/>
    </row>
    <row r="1656" spans="1:6" ht="26.4" x14ac:dyDescent="0.25">
      <c r="A1656" s="66" t="s">
        <v>2</v>
      </c>
      <c r="B1656" s="66" t="s">
        <v>11</v>
      </c>
      <c r="C1656" s="66" t="s">
        <v>0</v>
      </c>
      <c r="D1656" s="66" t="s">
        <v>51</v>
      </c>
      <c r="E1656" s="67" t="s">
        <v>24</v>
      </c>
      <c r="F1656" s="67" t="s">
        <v>58</v>
      </c>
    </row>
    <row r="1657" spans="1:6" ht="29.4" customHeight="1" x14ac:dyDescent="0.25">
      <c r="A1657" s="23"/>
      <c r="B1657" s="24" t="s">
        <v>41</v>
      </c>
      <c r="C1657" s="23"/>
      <c r="D1657" s="23"/>
      <c r="E1657" s="25"/>
      <c r="F1657" s="26">
        <f>F1654</f>
        <v>0</v>
      </c>
    </row>
    <row r="1658" spans="1:6" ht="22.2" customHeight="1" x14ac:dyDescent="0.25">
      <c r="A1658" s="50">
        <v>199</v>
      </c>
      <c r="B1658" s="113" t="s">
        <v>836</v>
      </c>
      <c r="C1658" s="52"/>
      <c r="D1658" s="52"/>
      <c r="E1658" s="53"/>
      <c r="F1658" s="54"/>
    </row>
    <row r="1659" spans="1:6" ht="32.4" customHeight="1" x14ac:dyDescent="0.25">
      <c r="A1659" s="23">
        <f t="shared" ref="A1659:A1664" si="141">A1658+0.1</f>
        <v>199.1</v>
      </c>
      <c r="B1659" s="111" t="s">
        <v>350</v>
      </c>
      <c r="C1659" s="23" t="s">
        <v>86</v>
      </c>
      <c r="D1659" s="23">
        <v>1</v>
      </c>
      <c r="E1659" s="35"/>
      <c r="F1659" s="26"/>
    </row>
    <row r="1660" spans="1:6" ht="48.6" customHeight="1" x14ac:dyDescent="0.25">
      <c r="A1660" s="23">
        <f t="shared" si="141"/>
        <v>199.2</v>
      </c>
      <c r="B1660" s="111" t="s">
        <v>653</v>
      </c>
      <c r="C1660" s="23" t="s">
        <v>86</v>
      </c>
      <c r="D1660" s="23">
        <v>1</v>
      </c>
      <c r="E1660" s="35"/>
      <c r="F1660" s="26"/>
    </row>
    <row r="1661" spans="1:6" ht="48" customHeight="1" x14ac:dyDescent="0.25">
      <c r="A1661" s="23">
        <f t="shared" si="141"/>
        <v>199.29999999999998</v>
      </c>
      <c r="B1661" s="111" t="s">
        <v>147</v>
      </c>
      <c r="C1661" s="23" t="s">
        <v>86</v>
      </c>
      <c r="D1661" s="23">
        <v>1</v>
      </c>
      <c r="E1661" s="35"/>
      <c r="F1661" s="26"/>
    </row>
    <row r="1662" spans="1:6" ht="33.6" customHeight="1" x14ac:dyDescent="0.25">
      <c r="A1662" s="23">
        <f t="shared" si="141"/>
        <v>199.39999999999998</v>
      </c>
      <c r="B1662" s="111" t="s">
        <v>148</v>
      </c>
      <c r="C1662" s="23" t="s">
        <v>86</v>
      </c>
      <c r="D1662" s="23">
        <v>1</v>
      </c>
      <c r="E1662" s="35"/>
      <c r="F1662" s="26"/>
    </row>
    <row r="1663" spans="1:6" ht="34.950000000000003" customHeight="1" x14ac:dyDescent="0.25">
      <c r="A1663" s="23">
        <f t="shared" si="141"/>
        <v>199.49999999999997</v>
      </c>
      <c r="B1663" s="111" t="s">
        <v>149</v>
      </c>
      <c r="C1663" s="23" t="s">
        <v>86</v>
      </c>
      <c r="D1663" s="23">
        <v>1</v>
      </c>
      <c r="E1663" s="35"/>
      <c r="F1663" s="26"/>
    </row>
    <row r="1664" spans="1:6" ht="19.95" customHeight="1" x14ac:dyDescent="0.25">
      <c r="A1664" s="23">
        <f t="shared" si="141"/>
        <v>199.59999999999997</v>
      </c>
      <c r="B1664" s="111" t="s">
        <v>150</v>
      </c>
      <c r="C1664" s="23" t="s">
        <v>86</v>
      </c>
      <c r="D1664" s="23">
        <v>1</v>
      </c>
      <c r="E1664" s="35"/>
      <c r="F1664" s="26"/>
    </row>
    <row r="1665" spans="1:6" ht="24.6" customHeight="1" x14ac:dyDescent="0.25">
      <c r="A1665" s="50">
        <v>200</v>
      </c>
      <c r="B1665" s="113" t="s">
        <v>837</v>
      </c>
      <c r="C1665" s="52"/>
      <c r="D1665" s="52"/>
      <c r="E1665" s="53"/>
      <c r="F1665" s="54"/>
    </row>
    <row r="1666" spans="1:6" ht="24" customHeight="1" x14ac:dyDescent="0.25">
      <c r="A1666" s="23">
        <f t="shared" ref="A1666:A1671" si="142">A1665+0.1</f>
        <v>200.1</v>
      </c>
      <c r="B1666" s="111" t="s">
        <v>350</v>
      </c>
      <c r="C1666" s="23" t="s">
        <v>86</v>
      </c>
      <c r="D1666" s="23">
        <v>1</v>
      </c>
      <c r="E1666" s="35"/>
      <c r="F1666" s="26"/>
    </row>
    <row r="1667" spans="1:6" ht="48" customHeight="1" x14ac:dyDescent="0.25">
      <c r="A1667" s="23">
        <f t="shared" si="142"/>
        <v>200.2</v>
      </c>
      <c r="B1667" s="111" t="s">
        <v>653</v>
      </c>
      <c r="C1667" s="23" t="s">
        <v>86</v>
      </c>
      <c r="D1667" s="23">
        <v>1</v>
      </c>
      <c r="E1667" s="35"/>
      <c r="F1667" s="26"/>
    </row>
    <row r="1668" spans="1:6" ht="45" customHeight="1" x14ac:dyDescent="0.25">
      <c r="A1668" s="23">
        <f t="shared" si="142"/>
        <v>200.29999999999998</v>
      </c>
      <c r="B1668" s="111" t="s">
        <v>147</v>
      </c>
      <c r="C1668" s="23" t="s">
        <v>86</v>
      </c>
      <c r="D1668" s="23">
        <v>1</v>
      </c>
      <c r="E1668" s="35"/>
      <c r="F1668" s="26"/>
    </row>
    <row r="1669" spans="1:6" ht="31.2" customHeight="1" x14ac:dyDescent="0.25">
      <c r="A1669" s="23">
        <f t="shared" si="142"/>
        <v>200.39999999999998</v>
      </c>
      <c r="B1669" s="111" t="s">
        <v>148</v>
      </c>
      <c r="C1669" s="23" t="s">
        <v>86</v>
      </c>
      <c r="D1669" s="23">
        <v>1</v>
      </c>
      <c r="E1669" s="35"/>
      <c r="F1669" s="26"/>
    </row>
    <row r="1670" spans="1:6" ht="34.950000000000003" customHeight="1" x14ac:dyDescent="0.25">
      <c r="A1670" s="23">
        <f t="shared" si="142"/>
        <v>200.49999999999997</v>
      </c>
      <c r="B1670" s="111" t="s">
        <v>149</v>
      </c>
      <c r="C1670" s="23" t="s">
        <v>86</v>
      </c>
      <c r="D1670" s="23">
        <v>1</v>
      </c>
      <c r="E1670" s="35"/>
      <c r="F1670" s="26"/>
    </row>
    <row r="1671" spans="1:6" ht="19.95" customHeight="1" x14ac:dyDescent="0.25">
      <c r="A1671" s="23">
        <f t="shared" si="142"/>
        <v>200.59999999999997</v>
      </c>
      <c r="B1671" s="111" t="s">
        <v>150</v>
      </c>
      <c r="C1671" s="23" t="s">
        <v>86</v>
      </c>
      <c r="D1671" s="23">
        <v>1</v>
      </c>
      <c r="E1671" s="35"/>
      <c r="F1671" s="26"/>
    </row>
    <row r="1672" spans="1:6" ht="22.2" customHeight="1" x14ac:dyDescent="0.25">
      <c r="A1672" s="50">
        <v>201</v>
      </c>
      <c r="B1672" s="113" t="s">
        <v>838</v>
      </c>
      <c r="C1672" s="52"/>
      <c r="D1672" s="52"/>
      <c r="E1672" s="60"/>
      <c r="F1672" s="68"/>
    </row>
    <row r="1673" spans="1:6" ht="27" customHeight="1" x14ac:dyDescent="0.25">
      <c r="A1673" s="23">
        <f t="shared" ref="A1673:A1678" si="143">A1672+0.1</f>
        <v>201.1</v>
      </c>
      <c r="B1673" s="111" t="s">
        <v>350</v>
      </c>
      <c r="C1673" s="23" t="s">
        <v>86</v>
      </c>
      <c r="D1673" s="23">
        <v>1</v>
      </c>
      <c r="E1673" s="25"/>
      <c r="F1673" s="41"/>
    </row>
    <row r="1674" spans="1:6" ht="39.6" x14ac:dyDescent="0.25">
      <c r="A1674" s="23">
        <f t="shared" si="143"/>
        <v>201.2</v>
      </c>
      <c r="B1674" s="111" t="s">
        <v>388</v>
      </c>
      <c r="C1674" s="23" t="s">
        <v>86</v>
      </c>
      <c r="D1674" s="23">
        <v>1</v>
      </c>
      <c r="E1674" s="25"/>
      <c r="F1674" s="41"/>
    </row>
    <row r="1675" spans="1:6" ht="45.6" customHeight="1" x14ac:dyDescent="0.25">
      <c r="A1675" s="23">
        <f t="shared" si="143"/>
        <v>201.29999999999998</v>
      </c>
      <c r="B1675" s="111" t="s">
        <v>147</v>
      </c>
      <c r="C1675" s="23" t="s">
        <v>86</v>
      </c>
      <c r="D1675" s="23">
        <v>1</v>
      </c>
      <c r="E1675" s="25"/>
      <c r="F1675" s="41"/>
    </row>
    <row r="1676" spans="1:6" ht="36.6" customHeight="1" x14ac:dyDescent="0.25">
      <c r="A1676" s="23">
        <f t="shared" si="143"/>
        <v>201.39999999999998</v>
      </c>
      <c r="B1676" s="111" t="s">
        <v>148</v>
      </c>
      <c r="C1676" s="23" t="s">
        <v>86</v>
      </c>
      <c r="D1676" s="23">
        <v>1</v>
      </c>
      <c r="E1676" s="25"/>
      <c r="F1676" s="41"/>
    </row>
    <row r="1677" spans="1:6" ht="33.6" customHeight="1" x14ac:dyDescent="0.25">
      <c r="A1677" s="23">
        <f t="shared" si="143"/>
        <v>201.49999999999997</v>
      </c>
      <c r="B1677" s="111" t="s">
        <v>149</v>
      </c>
      <c r="C1677" s="23" t="s">
        <v>86</v>
      </c>
      <c r="D1677" s="23">
        <v>1</v>
      </c>
      <c r="E1677" s="25"/>
      <c r="F1677" s="41"/>
    </row>
    <row r="1678" spans="1:6" ht="21" customHeight="1" x14ac:dyDescent="0.25">
      <c r="A1678" s="23">
        <f t="shared" si="143"/>
        <v>201.59999999999997</v>
      </c>
      <c r="B1678" s="111" t="s">
        <v>150</v>
      </c>
      <c r="C1678" s="23" t="s">
        <v>86</v>
      </c>
      <c r="D1678" s="23">
        <v>1</v>
      </c>
      <c r="E1678" s="25"/>
      <c r="F1678" s="41"/>
    </row>
    <row r="1679" spans="1:6" ht="28.2" customHeight="1" x14ac:dyDescent="0.25">
      <c r="A1679" s="12"/>
      <c r="B1679" s="24" t="s">
        <v>798</v>
      </c>
      <c r="C1679" s="23"/>
      <c r="D1679" s="23"/>
      <c r="E1679" s="25"/>
      <c r="F1679" s="17"/>
    </row>
    <row r="1680" spans="1:6" x14ac:dyDescent="0.25">
      <c r="A1680" s="23"/>
      <c r="B1680" s="39"/>
      <c r="C1680" s="23"/>
      <c r="D1680" s="23"/>
      <c r="E1680" s="25"/>
      <c r="F1680" s="41"/>
    </row>
    <row r="1681" spans="1:6" ht="26.4" x14ac:dyDescent="0.25">
      <c r="A1681" s="66" t="s">
        <v>2</v>
      </c>
      <c r="B1681" s="66" t="s">
        <v>11</v>
      </c>
      <c r="C1681" s="66" t="s">
        <v>0</v>
      </c>
      <c r="D1681" s="66" t="s">
        <v>51</v>
      </c>
      <c r="E1681" s="67" t="s">
        <v>24</v>
      </c>
      <c r="F1681" s="67" t="s">
        <v>58</v>
      </c>
    </row>
    <row r="1682" spans="1:6" ht="24" customHeight="1" x14ac:dyDescent="0.25">
      <c r="A1682" s="23"/>
      <c r="B1682" s="24" t="s">
        <v>41</v>
      </c>
      <c r="C1682" s="23"/>
      <c r="D1682" s="23"/>
      <c r="E1682" s="25"/>
      <c r="F1682" s="26"/>
    </row>
    <row r="1683" spans="1:6" x14ac:dyDescent="0.25">
      <c r="A1683" s="50">
        <v>202</v>
      </c>
      <c r="B1683" s="113" t="s">
        <v>839</v>
      </c>
      <c r="C1683" s="52"/>
      <c r="D1683" s="52"/>
      <c r="E1683" s="53"/>
      <c r="F1683" s="54"/>
    </row>
    <row r="1684" spans="1:6" ht="23.4" customHeight="1" x14ac:dyDescent="0.25">
      <c r="A1684" s="23">
        <f t="shared" ref="A1684:A1689" si="144">A1683+0.1</f>
        <v>202.1</v>
      </c>
      <c r="B1684" s="111" t="s">
        <v>350</v>
      </c>
      <c r="C1684" s="23" t="s">
        <v>86</v>
      </c>
      <c r="D1684" s="23">
        <v>1</v>
      </c>
      <c r="E1684" s="35"/>
      <c r="F1684" s="26"/>
    </row>
    <row r="1685" spans="1:6" ht="47.4" customHeight="1" x14ac:dyDescent="0.25">
      <c r="A1685" s="23">
        <f t="shared" si="144"/>
        <v>202.2</v>
      </c>
      <c r="B1685" s="111" t="s">
        <v>437</v>
      </c>
      <c r="C1685" s="23" t="s">
        <v>86</v>
      </c>
      <c r="D1685" s="23">
        <v>1</v>
      </c>
      <c r="E1685" s="35"/>
      <c r="F1685" s="26"/>
    </row>
    <row r="1686" spans="1:6" ht="42" customHeight="1" x14ac:dyDescent="0.25">
      <c r="A1686" s="23">
        <f t="shared" si="144"/>
        <v>202.29999999999998</v>
      </c>
      <c r="B1686" s="111" t="s">
        <v>147</v>
      </c>
      <c r="C1686" s="23" t="s">
        <v>86</v>
      </c>
      <c r="D1686" s="23">
        <v>1</v>
      </c>
      <c r="E1686" s="35"/>
      <c r="F1686" s="26"/>
    </row>
    <row r="1687" spans="1:6" ht="34.200000000000003" customHeight="1" x14ac:dyDescent="0.25">
      <c r="A1687" s="23">
        <f t="shared" si="144"/>
        <v>202.39999999999998</v>
      </c>
      <c r="B1687" s="111" t="s">
        <v>148</v>
      </c>
      <c r="C1687" s="23" t="s">
        <v>86</v>
      </c>
      <c r="D1687" s="23">
        <v>1</v>
      </c>
      <c r="E1687" s="35"/>
      <c r="F1687" s="26"/>
    </row>
    <row r="1688" spans="1:6" ht="31.95" customHeight="1" x14ac:dyDescent="0.25">
      <c r="A1688" s="23">
        <f t="shared" si="144"/>
        <v>202.49999999999997</v>
      </c>
      <c r="B1688" s="111" t="s">
        <v>149</v>
      </c>
      <c r="C1688" s="23" t="s">
        <v>86</v>
      </c>
      <c r="D1688" s="23">
        <v>1</v>
      </c>
      <c r="E1688" s="35"/>
      <c r="F1688" s="26"/>
    </row>
    <row r="1689" spans="1:6" ht="24" customHeight="1" x14ac:dyDescent="0.25">
      <c r="A1689" s="23">
        <f t="shared" si="144"/>
        <v>202.59999999999997</v>
      </c>
      <c r="B1689" s="111" t="s">
        <v>150</v>
      </c>
      <c r="C1689" s="23" t="s">
        <v>86</v>
      </c>
      <c r="D1689" s="23">
        <v>1</v>
      </c>
      <c r="E1689" s="35"/>
      <c r="F1689" s="26"/>
    </row>
    <row r="1690" spans="1:6" ht="21.6" customHeight="1" x14ac:dyDescent="0.25">
      <c r="A1690" s="50">
        <v>203</v>
      </c>
      <c r="B1690" s="113" t="s">
        <v>840</v>
      </c>
      <c r="C1690" s="52"/>
      <c r="D1690" s="52"/>
      <c r="E1690" s="53"/>
      <c r="F1690" s="54"/>
    </row>
    <row r="1691" spans="1:6" ht="25.95" customHeight="1" x14ac:dyDescent="0.25">
      <c r="A1691" s="23">
        <f t="shared" ref="A1691:A1696" si="145">A1690+0.1</f>
        <v>203.1</v>
      </c>
      <c r="B1691" s="111" t="s">
        <v>350</v>
      </c>
      <c r="C1691" s="23" t="s">
        <v>86</v>
      </c>
      <c r="D1691" s="23">
        <v>1</v>
      </c>
      <c r="E1691" s="35"/>
      <c r="F1691" s="26"/>
    </row>
    <row r="1692" spans="1:6" ht="45" customHeight="1" x14ac:dyDescent="0.25">
      <c r="A1692" s="23">
        <f t="shared" si="145"/>
        <v>203.2</v>
      </c>
      <c r="B1692" s="111" t="s">
        <v>498</v>
      </c>
      <c r="C1692" s="23" t="s">
        <v>86</v>
      </c>
      <c r="D1692" s="23">
        <v>1</v>
      </c>
      <c r="E1692" s="35"/>
      <c r="F1692" s="26"/>
    </row>
    <row r="1693" spans="1:6" ht="46.95" customHeight="1" x14ac:dyDescent="0.25">
      <c r="A1693" s="23">
        <f t="shared" si="145"/>
        <v>203.29999999999998</v>
      </c>
      <c r="B1693" s="111" t="s">
        <v>147</v>
      </c>
      <c r="C1693" s="23" t="s">
        <v>86</v>
      </c>
      <c r="D1693" s="23">
        <v>1</v>
      </c>
      <c r="E1693" s="35"/>
      <c r="F1693" s="26"/>
    </row>
    <row r="1694" spans="1:6" ht="32.4" customHeight="1" x14ac:dyDescent="0.25">
      <c r="A1694" s="23">
        <f t="shared" si="145"/>
        <v>203.39999999999998</v>
      </c>
      <c r="B1694" s="111" t="s">
        <v>148</v>
      </c>
      <c r="C1694" s="23" t="s">
        <v>86</v>
      </c>
      <c r="D1694" s="23">
        <v>1</v>
      </c>
      <c r="E1694" s="35"/>
      <c r="F1694" s="26"/>
    </row>
    <row r="1695" spans="1:6" ht="31.2" customHeight="1" x14ac:dyDescent="0.25">
      <c r="A1695" s="23">
        <f t="shared" si="145"/>
        <v>203.49999999999997</v>
      </c>
      <c r="B1695" s="111" t="s">
        <v>149</v>
      </c>
      <c r="C1695" s="23" t="s">
        <v>86</v>
      </c>
      <c r="D1695" s="23">
        <v>1</v>
      </c>
      <c r="E1695" s="35"/>
      <c r="F1695" s="26"/>
    </row>
    <row r="1696" spans="1:6" ht="27" customHeight="1" x14ac:dyDescent="0.25">
      <c r="A1696" s="23">
        <f t="shared" si="145"/>
        <v>203.59999999999997</v>
      </c>
      <c r="B1696" s="111" t="s">
        <v>150</v>
      </c>
      <c r="C1696" s="23" t="s">
        <v>86</v>
      </c>
      <c r="D1696" s="23">
        <v>1</v>
      </c>
      <c r="E1696" s="35"/>
      <c r="F1696" s="26"/>
    </row>
    <row r="1697" spans="1:6" ht="24" customHeight="1" x14ac:dyDescent="0.25">
      <c r="A1697" s="50">
        <v>204</v>
      </c>
      <c r="B1697" s="113" t="s">
        <v>841</v>
      </c>
      <c r="C1697" s="52"/>
      <c r="D1697" s="52"/>
      <c r="E1697" s="60"/>
      <c r="F1697" s="68"/>
    </row>
    <row r="1698" spans="1:6" ht="22.2" customHeight="1" x14ac:dyDescent="0.25">
      <c r="A1698" s="23">
        <f t="shared" ref="A1698:A1703" si="146">A1697+0.1</f>
        <v>204.1</v>
      </c>
      <c r="B1698" s="111" t="s">
        <v>350</v>
      </c>
      <c r="C1698" s="23" t="s">
        <v>86</v>
      </c>
      <c r="D1698" s="23">
        <v>1</v>
      </c>
      <c r="E1698" s="25"/>
      <c r="F1698" s="41"/>
    </row>
    <row r="1699" spans="1:6" ht="48" customHeight="1" x14ac:dyDescent="0.25">
      <c r="A1699" s="23">
        <f t="shared" si="146"/>
        <v>204.2</v>
      </c>
      <c r="B1699" s="111" t="s">
        <v>498</v>
      </c>
      <c r="C1699" s="23" t="s">
        <v>86</v>
      </c>
      <c r="D1699" s="23">
        <v>1</v>
      </c>
      <c r="E1699" s="25"/>
      <c r="F1699" s="41"/>
    </row>
    <row r="1700" spans="1:6" ht="39.6" x14ac:dyDescent="0.25">
      <c r="A1700" s="23">
        <f t="shared" si="146"/>
        <v>204.29999999999998</v>
      </c>
      <c r="B1700" s="111" t="s">
        <v>147</v>
      </c>
      <c r="C1700" s="23" t="s">
        <v>86</v>
      </c>
      <c r="D1700" s="23">
        <v>1</v>
      </c>
      <c r="E1700" s="25"/>
      <c r="F1700" s="41"/>
    </row>
    <row r="1701" spans="1:6" ht="36.6" customHeight="1" x14ac:dyDescent="0.25">
      <c r="A1701" s="23">
        <f t="shared" si="146"/>
        <v>204.39999999999998</v>
      </c>
      <c r="B1701" s="111" t="s">
        <v>148</v>
      </c>
      <c r="C1701" s="23" t="s">
        <v>86</v>
      </c>
      <c r="D1701" s="23">
        <v>1</v>
      </c>
      <c r="E1701" s="25"/>
      <c r="F1701" s="41"/>
    </row>
    <row r="1702" spans="1:6" ht="34.200000000000003" customHeight="1" x14ac:dyDescent="0.25">
      <c r="A1702" s="23">
        <f t="shared" si="146"/>
        <v>204.49999999999997</v>
      </c>
      <c r="B1702" s="111" t="s">
        <v>149</v>
      </c>
      <c r="C1702" s="23" t="s">
        <v>86</v>
      </c>
      <c r="D1702" s="23">
        <v>1</v>
      </c>
      <c r="E1702" s="25"/>
      <c r="F1702" s="41"/>
    </row>
    <row r="1703" spans="1:6" ht="24" customHeight="1" x14ac:dyDescent="0.25">
      <c r="A1703" s="23">
        <f t="shared" si="146"/>
        <v>204.59999999999997</v>
      </c>
      <c r="B1703" s="111" t="s">
        <v>150</v>
      </c>
      <c r="C1703" s="23" t="s">
        <v>86</v>
      </c>
      <c r="D1703" s="23">
        <v>1</v>
      </c>
      <c r="E1703" s="25"/>
      <c r="F1703" s="41"/>
    </row>
    <row r="1704" spans="1:6" ht="26.4" customHeight="1" x14ac:dyDescent="0.25">
      <c r="A1704" s="12"/>
      <c r="B1704" s="24" t="s">
        <v>798</v>
      </c>
      <c r="C1704" s="23"/>
      <c r="D1704" s="23"/>
      <c r="E1704" s="25"/>
      <c r="F1704" s="17"/>
    </row>
    <row r="1705" spans="1:6" x14ac:dyDescent="0.25">
      <c r="A1705" s="23"/>
      <c r="B1705" s="39"/>
      <c r="C1705" s="23"/>
      <c r="D1705" s="23"/>
      <c r="E1705" s="25"/>
      <c r="F1705" s="41"/>
    </row>
    <row r="1706" spans="1:6" ht="26.4" x14ac:dyDescent="0.25">
      <c r="A1706" s="66" t="s">
        <v>2</v>
      </c>
      <c r="B1706" s="66" t="s">
        <v>11</v>
      </c>
      <c r="C1706" s="66" t="s">
        <v>0</v>
      </c>
      <c r="D1706" s="66" t="s">
        <v>51</v>
      </c>
      <c r="E1706" s="67" t="s">
        <v>24</v>
      </c>
      <c r="F1706" s="67" t="s">
        <v>58</v>
      </c>
    </row>
    <row r="1707" spans="1:6" ht="22.2" customHeight="1" x14ac:dyDescent="0.25">
      <c r="A1707" s="23"/>
      <c r="B1707" s="24" t="s">
        <v>41</v>
      </c>
      <c r="C1707" s="23"/>
      <c r="D1707" s="23"/>
      <c r="E1707" s="25"/>
      <c r="F1707" s="26"/>
    </row>
    <row r="1708" spans="1:6" ht="20.399999999999999" customHeight="1" x14ac:dyDescent="0.25">
      <c r="A1708" s="50">
        <v>205</v>
      </c>
      <c r="B1708" s="113" t="s">
        <v>842</v>
      </c>
      <c r="C1708" s="52"/>
      <c r="D1708" s="52"/>
      <c r="E1708" s="53"/>
      <c r="F1708" s="54"/>
    </row>
    <row r="1709" spans="1:6" ht="26.4" customHeight="1" x14ac:dyDescent="0.25">
      <c r="A1709" s="23">
        <f t="shared" ref="A1709:A1714" si="147">A1708+0.1</f>
        <v>205.1</v>
      </c>
      <c r="B1709" s="111" t="s">
        <v>350</v>
      </c>
      <c r="C1709" s="23" t="s">
        <v>86</v>
      </c>
      <c r="D1709" s="23">
        <v>1</v>
      </c>
      <c r="E1709" s="35"/>
      <c r="F1709" s="26"/>
    </row>
    <row r="1710" spans="1:6" ht="39.6" x14ac:dyDescent="0.25">
      <c r="A1710" s="23">
        <f t="shared" si="147"/>
        <v>205.2</v>
      </c>
      <c r="B1710" s="111" t="s">
        <v>498</v>
      </c>
      <c r="C1710" s="23" t="s">
        <v>86</v>
      </c>
      <c r="D1710" s="23">
        <v>1</v>
      </c>
      <c r="E1710" s="35"/>
      <c r="F1710" s="26"/>
    </row>
    <row r="1711" spans="1:6" ht="54" customHeight="1" x14ac:dyDescent="0.25">
      <c r="A1711" s="23">
        <f t="shared" si="147"/>
        <v>205.29999999999998</v>
      </c>
      <c r="B1711" s="111" t="s">
        <v>147</v>
      </c>
      <c r="C1711" s="23" t="s">
        <v>86</v>
      </c>
      <c r="D1711" s="23">
        <v>1</v>
      </c>
      <c r="E1711" s="35"/>
      <c r="F1711" s="26"/>
    </row>
    <row r="1712" spans="1:6" ht="31.95" customHeight="1" x14ac:dyDescent="0.25">
      <c r="A1712" s="23">
        <f t="shared" si="147"/>
        <v>205.39999999999998</v>
      </c>
      <c r="B1712" s="111" t="s">
        <v>148</v>
      </c>
      <c r="C1712" s="23" t="s">
        <v>86</v>
      </c>
      <c r="D1712" s="23">
        <v>1</v>
      </c>
      <c r="E1712" s="35"/>
      <c r="F1712" s="26"/>
    </row>
    <row r="1713" spans="1:6" ht="36" customHeight="1" x14ac:dyDescent="0.25">
      <c r="A1713" s="23">
        <f t="shared" si="147"/>
        <v>205.49999999999997</v>
      </c>
      <c r="B1713" s="111" t="s">
        <v>149</v>
      </c>
      <c r="C1713" s="23" t="s">
        <v>86</v>
      </c>
      <c r="D1713" s="23">
        <v>1</v>
      </c>
      <c r="E1713" s="35"/>
      <c r="F1713" s="26"/>
    </row>
    <row r="1714" spans="1:6" ht="22.95" customHeight="1" x14ac:dyDescent="0.25">
      <c r="A1714" s="23">
        <f t="shared" si="147"/>
        <v>205.59999999999997</v>
      </c>
      <c r="B1714" s="111" t="s">
        <v>150</v>
      </c>
      <c r="C1714" s="23" t="s">
        <v>86</v>
      </c>
      <c r="D1714" s="23">
        <v>1</v>
      </c>
      <c r="E1714" s="35"/>
      <c r="F1714" s="26"/>
    </row>
    <row r="1715" spans="1:6" ht="16.95" customHeight="1" x14ac:dyDescent="0.25">
      <c r="A1715" s="50">
        <v>206</v>
      </c>
      <c r="B1715" s="113" t="s">
        <v>843</v>
      </c>
      <c r="C1715" s="52"/>
      <c r="D1715" s="52"/>
      <c r="E1715" s="53"/>
      <c r="F1715" s="54"/>
    </row>
    <row r="1716" spans="1:6" ht="22.95" customHeight="1" x14ac:dyDescent="0.25">
      <c r="A1716" s="23">
        <f t="shared" ref="A1716:A1721" si="148">A1715+0.1</f>
        <v>206.1</v>
      </c>
      <c r="B1716" s="111" t="s">
        <v>350</v>
      </c>
      <c r="C1716" s="23" t="s">
        <v>86</v>
      </c>
      <c r="D1716" s="23">
        <v>1</v>
      </c>
      <c r="E1716" s="35"/>
      <c r="F1716" s="26"/>
    </row>
    <row r="1717" spans="1:6" ht="46.2" customHeight="1" x14ac:dyDescent="0.25">
      <c r="A1717" s="23">
        <f t="shared" si="148"/>
        <v>206.2</v>
      </c>
      <c r="B1717" s="111" t="s">
        <v>369</v>
      </c>
      <c r="C1717" s="23" t="s">
        <v>86</v>
      </c>
      <c r="D1717" s="23">
        <v>1</v>
      </c>
      <c r="E1717" s="35"/>
      <c r="F1717" s="26"/>
    </row>
    <row r="1718" spans="1:6" ht="48.6" customHeight="1" x14ac:dyDescent="0.25">
      <c r="A1718" s="23">
        <f t="shared" si="148"/>
        <v>206.29999999999998</v>
      </c>
      <c r="B1718" s="111" t="s">
        <v>147</v>
      </c>
      <c r="C1718" s="23" t="s">
        <v>86</v>
      </c>
      <c r="D1718" s="23">
        <v>1</v>
      </c>
      <c r="E1718" s="35"/>
      <c r="F1718" s="26"/>
    </row>
    <row r="1719" spans="1:6" ht="26.4" x14ac:dyDescent="0.25">
      <c r="A1719" s="23">
        <f t="shared" si="148"/>
        <v>206.39999999999998</v>
      </c>
      <c r="B1719" s="111" t="s">
        <v>148</v>
      </c>
      <c r="C1719" s="23" t="s">
        <v>86</v>
      </c>
      <c r="D1719" s="23">
        <v>1</v>
      </c>
      <c r="E1719" s="35"/>
      <c r="F1719" s="26"/>
    </row>
    <row r="1720" spans="1:6" ht="31.2" customHeight="1" x14ac:dyDescent="0.25">
      <c r="A1720" s="23">
        <f t="shared" si="148"/>
        <v>206.49999999999997</v>
      </c>
      <c r="B1720" s="111" t="s">
        <v>149</v>
      </c>
      <c r="C1720" s="23" t="s">
        <v>86</v>
      </c>
      <c r="D1720" s="23">
        <v>1</v>
      </c>
      <c r="E1720" s="35"/>
      <c r="F1720" s="26"/>
    </row>
    <row r="1721" spans="1:6" ht="21.6" customHeight="1" x14ac:dyDescent="0.25">
      <c r="A1721" s="23">
        <f t="shared" si="148"/>
        <v>206.59999999999997</v>
      </c>
      <c r="B1721" s="111" t="s">
        <v>150</v>
      </c>
      <c r="C1721" s="23" t="s">
        <v>86</v>
      </c>
      <c r="D1721" s="23">
        <v>1</v>
      </c>
      <c r="E1721" s="35"/>
      <c r="F1721" s="26"/>
    </row>
    <row r="1722" spans="1:6" ht="20.399999999999999" customHeight="1" x14ac:dyDescent="0.25">
      <c r="A1722" s="50">
        <v>207</v>
      </c>
      <c r="B1722" s="113" t="s">
        <v>844</v>
      </c>
      <c r="C1722" s="52"/>
      <c r="D1722" s="52"/>
      <c r="E1722" s="60"/>
      <c r="F1722" s="68"/>
    </row>
    <row r="1723" spans="1:6" ht="22.95" customHeight="1" x14ac:dyDescent="0.25">
      <c r="A1723" s="23">
        <f t="shared" ref="A1723:A1728" si="149">A1722+0.1</f>
        <v>207.1</v>
      </c>
      <c r="B1723" s="111" t="s">
        <v>350</v>
      </c>
      <c r="C1723" s="23" t="s">
        <v>86</v>
      </c>
      <c r="D1723" s="23">
        <v>1</v>
      </c>
      <c r="E1723" s="25"/>
      <c r="F1723" s="41"/>
    </row>
    <row r="1724" spans="1:6" ht="51.6" customHeight="1" x14ac:dyDescent="0.25">
      <c r="A1724" s="23">
        <f t="shared" si="149"/>
        <v>207.2</v>
      </c>
      <c r="B1724" s="111" t="s">
        <v>845</v>
      </c>
      <c r="C1724" s="23" t="s">
        <v>86</v>
      </c>
      <c r="D1724" s="23">
        <v>1</v>
      </c>
      <c r="E1724" s="25"/>
      <c r="F1724" s="41"/>
    </row>
    <row r="1725" spans="1:6" ht="42.6" customHeight="1" x14ac:dyDescent="0.25">
      <c r="A1725" s="23">
        <f t="shared" si="149"/>
        <v>207.29999999999998</v>
      </c>
      <c r="B1725" s="111" t="s">
        <v>147</v>
      </c>
      <c r="C1725" s="23" t="s">
        <v>86</v>
      </c>
      <c r="D1725" s="23">
        <v>1</v>
      </c>
      <c r="E1725" s="25"/>
      <c r="F1725" s="41"/>
    </row>
    <row r="1726" spans="1:6" ht="33" customHeight="1" x14ac:dyDescent="0.25">
      <c r="A1726" s="23">
        <f t="shared" si="149"/>
        <v>207.39999999999998</v>
      </c>
      <c r="B1726" s="111" t="s">
        <v>148</v>
      </c>
      <c r="C1726" s="23" t="s">
        <v>86</v>
      </c>
      <c r="D1726" s="23">
        <v>1</v>
      </c>
      <c r="E1726" s="25"/>
      <c r="F1726" s="41"/>
    </row>
    <row r="1727" spans="1:6" ht="26.4" x14ac:dyDescent="0.25">
      <c r="A1727" s="23">
        <f t="shared" si="149"/>
        <v>207.49999999999997</v>
      </c>
      <c r="B1727" s="111" t="s">
        <v>149</v>
      </c>
      <c r="C1727" s="23" t="s">
        <v>86</v>
      </c>
      <c r="D1727" s="23">
        <v>1</v>
      </c>
      <c r="E1727" s="25"/>
      <c r="F1727" s="41"/>
    </row>
    <row r="1728" spans="1:6" ht="28.2" customHeight="1" x14ac:dyDescent="0.25">
      <c r="A1728" s="23">
        <f t="shared" si="149"/>
        <v>207.59999999999997</v>
      </c>
      <c r="B1728" s="111" t="s">
        <v>150</v>
      </c>
      <c r="C1728" s="23" t="s">
        <v>86</v>
      </c>
      <c r="D1728" s="23">
        <v>1</v>
      </c>
      <c r="E1728" s="25"/>
      <c r="F1728" s="41"/>
    </row>
    <row r="1729" spans="1:6" ht="31.2" customHeight="1" x14ac:dyDescent="0.25">
      <c r="A1729" s="12"/>
      <c r="B1729" s="24" t="s">
        <v>798</v>
      </c>
      <c r="C1729" s="23"/>
      <c r="D1729" s="23"/>
      <c r="E1729" s="25"/>
      <c r="F1729" s="17"/>
    </row>
    <row r="1730" spans="1:6" x14ac:dyDescent="0.25">
      <c r="A1730" s="23"/>
      <c r="B1730" s="39"/>
      <c r="C1730" s="23"/>
      <c r="D1730" s="23"/>
      <c r="E1730" s="25"/>
      <c r="F1730" s="41"/>
    </row>
    <row r="1731" spans="1:6" ht="26.4" x14ac:dyDescent="0.25">
      <c r="A1731" s="66" t="s">
        <v>2</v>
      </c>
      <c r="B1731" s="66" t="s">
        <v>11</v>
      </c>
      <c r="C1731" s="66" t="s">
        <v>0</v>
      </c>
      <c r="D1731" s="66" t="s">
        <v>51</v>
      </c>
      <c r="E1731" s="67" t="s">
        <v>24</v>
      </c>
      <c r="F1731" s="67" t="s">
        <v>58</v>
      </c>
    </row>
    <row r="1732" spans="1:6" ht="26.4" customHeight="1" x14ac:dyDescent="0.25">
      <c r="A1732" s="23"/>
      <c r="B1732" s="24" t="s">
        <v>41</v>
      </c>
      <c r="C1732" s="23"/>
      <c r="D1732" s="23"/>
      <c r="E1732" s="25"/>
      <c r="F1732" s="26"/>
    </row>
    <row r="1733" spans="1:6" x14ac:dyDescent="0.25">
      <c r="A1733" s="50">
        <v>208</v>
      </c>
      <c r="B1733" s="113" t="s">
        <v>846</v>
      </c>
      <c r="C1733" s="52"/>
      <c r="D1733" s="52"/>
      <c r="E1733" s="53"/>
      <c r="F1733" s="54"/>
    </row>
    <row r="1734" spans="1:6" ht="33" customHeight="1" x14ac:dyDescent="0.25">
      <c r="A1734" s="23">
        <f t="shared" ref="A1734:A1739" si="150">A1733+0.1</f>
        <v>208.1</v>
      </c>
      <c r="B1734" s="111" t="s">
        <v>350</v>
      </c>
      <c r="C1734" s="23" t="s">
        <v>86</v>
      </c>
      <c r="D1734" s="23">
        <v>1</v>
      </c>
      <c r="E1734" s="35"/>
      <c r="F1734" s="26"/>
    </row>
    <row r="1735" spans="1:6" ht="46.2" customHeight="1" x14ac:dyDescent="0.25">
      <c r="A1735" s="23">
        <f t="shared" si="150"/>
        <v>208.2</v>
      </c>
      <c r="B1735" s="111" t="s">
        <v>378</v>
      </c>
      <c r="C1735" s="23" t="s">
        <v>86</v>
      </c>
      <c r="D1735" s="23">
        <v>1</v>
      </c>
      <c r="E1735" s="35"/>
      <c r="F1735" s="26"/>
    </row>
    <row r="1736" spans="1:6" ht="43.95" customHeight="1" x14ac:dyDescent="0.25">
      <c r="A1736" s="23">
        <f t="shared" si="150"/>
        <v>208.29999999999998</v>
      </c>
      <c r="B1736" s="111" t="s">
        <v>147</v>
      </c>
      <c r="C1736" s="23" t="s">
        <v>86</v>
      </c>
      <c r="D1736" s="23">
        <v>1</v>
      </c>
      <c r="E1736" s="35"/>
      <c r="F1736" s="26"/>
    </row>
    <row r="1737" spans="1:6" ht="34.950000000000003" customHeight="1" x14ac:dyDescent="0.25">
      <c r="A1737" s="23">
        <f t="shared" si="150"/>
        <v>208.39999999999998</v>
      </c>
      <c r="B1737" s="111" t="s">
        <v>148</v>
      </c>
      <c r="C1737" s="23" t="s">
        <v>86</v>
      </c>
      <c r="D1737" s="23">
        <v>1</v>
      </c>
      <c r="E1737" s="35"/>
      <c r="F1737" s="26"/>
    </row>
    <row r="1738" spans="1:6" ht="34.950000000000003" customHeight="1" x14ac:dyDescent="0.25">
      <c r="A1738" s="23">
        <f t="shared" si="150"/>
        <v>208.49999999999997</v>
      </c>
      <c r="B1738" s="111" t="s">
        <v>149</v>
      </c>
      <c r="C1738" s="23" t="s">
        <v>86</v>
      </c>
      <c r="D1738" s="23">
        <v>1</v>
      </c>
      <c r="E1738" s="35"/>
      <c r="F1738" s="26"/>
    </row>
    <row r="1739" spans="1:6" ht="30.6" customHeight="1" x14ac:dyDescent="0.25">
      <c r="A1739" s="23">
        <f t="shared" si="150"/>
        <v>208.59999999999997</v>
      </c>
      <c r="B1739" s="111" t="s">
        <v>150</v>
      </c>
      <c r="C1739" s="23" t="s">
        <v>86</v>
      </c>
      <c r="D1739" s="23">
        <v>1</v>
      </c>
      <c r="E1739" s="35"/>
      <c r="F1739" s="26"/>
    </row>
    <row r="1740" spans="1:6" ht="25.95" customHeight="1" x14ac:dyDescent="0.25">
      <c r="A1740" s="50">
        <v>209</v>
      </c>
      <c r="B1740" s="113" t="s">
        <v>847</v>
      </c>
      <c r="C1740" s="52"/>
      <c r="D1740" s="52"/>
      <c r="E1740" s="53"/>
      <c r="F1740" s="54"/>
    </row>
    <row r="1741" spans="1:6" ht="22.95" customHeight="1" x14ac:dyDescent="0.25">
      <c r="A1741" s="23">
        <f t="shared" ref="A1741:A1746" si="151">A1740+0.1</f>
        <v>209.1</v>
      </c>
      <c r="B1741" s="111" t="s">
        <v>350</v>
      </c>
      <c r="C1741" s="23" t="s">
        <v>86</v>
      </c>
      <c r="D1741" s="23">
        <v>1</v>
      </c>
      <c r="E1741" s="35"/>
      <c r="F1741" s="26"/>
    </row>
    <row r="1742" spans="1:6" ht="39.6" x14ac:dyDescent="0.25">
      <c r="A1742" s="23">
        <f t="shared" si="151"/>
        <v>209.2</v>
      </c>
      <c r="B1742" s="111" t="s">
        <v>378</v>
      </c>
      <c r="C1742" s="23" t="s">
        <v>86</v>
      </c>
      <c r="D1742" s="23">
        <v>1</v>
      </c>
      <c r="E1742" s="35"/>
      <c r="F1742" s="26"/>
    </row>
    <row r="1743" spans="1:6" ht="47.4" customHeight="1" x14ac:dyDescent="0.25">
      <c r="A1743" s="23">
        <f t="shared" si="151"/>
        <v>209.29999999999998</v>
      </c>
      <c r="B1743" s="111" t="s">
        <v>147</v>
      </c>
      <c r="C1743" s="23" t="s">
        <v>86</v>
      </c>
      <c r="D1743" s="23">
        <v>1</v>
      </c>
      <c r="E1743" s="35"/>
      <c r="F1743" s="26"/>
    </row>
    <row r="1744" spans="1:6" ht="32.4" customHeight="1" x14ac:dyDescent="0.25">
      <c r="A1744" s="23">
        <f t="shared" si="151"/>
        <v>209.39999999999998</v>
      </c>
      <c r="B1744" s="111" t="s">
        <v>148</v>
      </c>
      <c r="C1744" s="23" t="s">
        <v>86</v>
      </c>
      <c r="D1744" s="23">
        <v>1</v>
      </c>
      <c r="E1744" s="35"/>
      <c r="F1744" s="26"/>
    </row>
    <row r="1745" spans="1:6" ht="31.95" customHeight="1" x14ac:dyDescent="0.25">
      <c r="A1745" s="23">
        <f t="shared" si="151"/>
        <v>209.49999999999997</v>
      </c>
      <c r="B1745" s="111" t="s">
        <v>149</v>
      </c>
      <c r="C1745" s="23" t="s">
        <v>86</v>
      </c>
      <c r="D1745" s="23">
        <v>1</v>
      </c>
      <c r="E1745" s="35"/>
      <c r="F1745" s="26"/>
    </row>
    <row r="1746" spans="1:6" ht="22.95" customHeight="1" x14ac:dyDescent="0.25">
      <c r="A1746" s="23">
        <f t="shared" si="151"/>
        <v>209.59999999999997</v>
      </c>
      <c r="B1746" s="111" t="s">
        <v>150</v>
      </c>
      <c r="C1746" s="23" t="s">
        <v>86</v>
      </c>
      <c r="D1746" s="23">
        <v>1</v>
      </c>
      <c r="E1746" s="35"/>
      <c r="F1746" s="26"/>
    </row>
    <row r="1747" spans="1:6" ht="18.600000000000001" customHeight="1" x14ac:dyDescent="0.25">
      <c r="A1747" s="50">
        <v>210</v>
      </c>
      <c r="B1747" s="113" t="s">
        <v>848</v>
      </c>
      <c r="C1747" s="52"/>
      <c r="D1747" s="52"/>
      <c r="E1747" s="60"/>
      <c r="F1747" s="68"/>
    </row>
    <row r="1748" spans="1:6" ht="24" customHeight="1" x14ac:dyDescent="0.25">
      <c r="A1748" s="23">
        <f t="shared" ref="A1748:A1753" si="152">A1747+0.1</f>
        <v>210.1</v>
      </c>
      <c r="B1748" s="111" t="s">
        <v>350</v>
      </c>
      <c r="C1748" s="23" t="s">
        <v>86</v>
      </c>
      <c r="D1748" s="23">
        <v>3</v>
      </c>
      <c r="E1748" s="25"/>
      <c r="F1748" s="41"/>
    </row>
    <row r="1749" spans="1:6" ht="48.6" customHeight="1" x14ac:dyDescent="0.25">
      <c r="A1749" s="23">
        <f t="shared" si="152"/>
        <v>210.2</v>
      </c>
      <c r="B1749" s="111" t="s">
        <v>388</v>
      </c>
      <c r="C1749" s="23" t="s">
        <v>86</v>
      </c>
      <c r="D1749" s="23">
        <v>3</v>
      </c>
      <c r="E1749" s="25"/>
      <c r="F1749" s="41"/>
    </row>
    <row r="1750" spans="1:6" ht="45.6" customHeight="1" x14ac:dyDescent="0.25">
      <c r="A1750" s="23">
        <f t="shared" si="152"/>
        <v>210.29999999999998</v>
      </c>
      <c r="B1750" s="111" t="s">
        <v>147</v>
      </c>
      <c r="C1750" s="23" t="s">
        <v>86</v>
      </c>
      <c r="D1750" s="23">
        <v>3</v>
      </c>
      <c r="E1750" s="25"/>
      <c r="F1750" s="41"/>
    </row>
    <row r="1751" spans="1:6" ht="26.4" x14ac:dyDescent="0.25">
      <c r="A1751" s="23">
        <f t="shared" si="152"/>
        <v>210.39999999999998</v>
      </c>
      <c r="B1751" s="111" t="s">
        <v>148</v>
      </c>
      <c r="C1751" s="23" t="s">
        <v>86</v>
      </c>
      <c r="D1751" s="23">
        <v>3</v>
      </c>
      <c r="E1751" s="25"/>
      <c r="F1751" s="41"/>
    </row>
    <row r="1752" spans="1:6" ht="34.200000000000003" customHeight="1" x14ac:dyDescent="0.25">
      <c r="A1752" s="23">
        <f t="shared" si="152"/>
        <v>210.49999999999997</v>
      </c>
      <c r="B1752" s="111" t="s">
        <v>149</v>
      </c>
      <c r="C1752" s="23" t="s">
        <v>86</v>
      </c>
      <c r="D1752" s="23">
        <v>3</v>
      </c>
      <c r="E1752" s="25"/>
      <c r="F1752" s="41"/>
    </row>
    <row r="1753" spans="1:6" ht="28.95" customHeight="1" x14ac:dyDescent="0.25">
      <c r="A1753" s="23">
        <f t="shared" si="152"/>
        <v>210.59999999999997</v>
      </c>
      <c r="B1753" s="111" t="s">
        <v>150</v>
      </c>
      <c r="C1753" s="23" t="s">
        <v>86</v>
      </c>
      <c r="D1753" s="23">
        <v>3</v>
      </c>
      <c r="E1753" s="25"/>
      <c r="F1753" s="41"/>
    </row>
    <row r="1754" spans="1:6" ht="25.2" customHeight="1" x14ac:dyDescent="0.25">
      <c r="A1754" s="12"/>
      <c r="B1754" s="24" t="s">
        <v>798</v>
      </c>
      <c r="C1754" s="23"/>
      <c r="D1754" s="23"/>
      <c r="E1754" s="25"/>
      <c r="F1754" s="17"/>
    </row>
    <row r="1755" spans="1:6" x14ac:dyDescent="0.25">
      <c r="A1755" s="23"/>
      <c r="B1755" s="39"/>
      <c r="C1755" s="23"/>
      <c r="D1755" s="23"/>
      <c r="E1755" s="25"/>
      <c r="F1755" s="41"/>
    </row>
    <row r="1756" spans="1:6" ht="26.4" x14ac:dyDescent="0.25">
      <c r="A1756" s="66" t="s">
        <v>2</v>
      </c>
      <c r="B1756" s="66" t="s">
        <v>11</v>
      </c>
      <c r="C1756" s="66" t="s">
        <v>0</v>
      </c>
      <c r="D1756" s="66" t="s">
        <v>51</v>
      </c>
      <c r="E1756" s="67" t="s">
        <v>24</v>
      </c>
      <c r="F1756" s="67" t="s">
        <v>58</v>
      </c>
    </row>
    <row r="1757" spans="1:6" ht="25.2" customHeight="1" x14ac:dyDescent="0.25">
      <c r="A1757" s="23"/>
      <c r="B1757" s="24" t="s">
        <v>41</v>
      </c>
      <c r="C1757" s="23"/>
      <c r="D1757" s="23"/>
      <c r="E1757" s="25"/>
      <c r="F1757" s="26"/>
    </row>
    <row r="1758" spans="1:6" ht="16.95" customHeight="1" x14ac:dyDescent="0.25">
      <c r="A1758" s="50">
        <v>211</v>
      </c>
      <c r="B1758" s="113" t="s">
        <v>849</v>
      </c>
      <c r="C1758" s="52"/>
      <c r="D1758" s="52"/>
      <c r="E1758" s="53"/>
      <c r="F1758" s="54"/>
    </row>
    <row r="1759" spans="1:6" ht="21" customHeight="1" x14ac:dyDescent="0.25">
      <c r="A1759" s="23">
        <f t="shared" ref="A1759:A1764" si="153">A1758+0.1</f>
        <v>211.1</v>
      </c>
      <c r="B1759" s="111" t="s">
        <v>350</v>
      </c>
      <c r="C1759" s="23" t="s">
        <v>86</v>
      </c>
      <c r="D1759" s="23">
        <v>3</v>
      </c>
      <c r="E1759" s="35"/>
      <c r="F1759" s="26"/>
    </row>
    <row r="1760" spans="1:6" ht="46.2" customHeight="1" x14ac:dyDescent="0.25">
      <c r="A1760" s="23">
        <f t="shared" si="153"/>
        <v>211.2</v>
      </c>
      <c r="B1760" s="111" t="s">
        <v>388</v>
      </c>
      <c r="C1760" s="23" t="s">
        <v>86</v>
      </c>
      <c r="D1760" s="23">
        <v>3</v>
      </c>
      <c r="E1760" s="35"/>
      <c r="F1760" s="26"/>
    </row>
    <row r="1761" spans="1:6" ht="49.95" customHeight="1" x14ac:dyDescent="0.25">
      <c r="A1761" s="23">
        <f t="shared" si="153"/>
        <v>211.29999999999998</v>
      </c>
      <c r="B1761" s="111" t="s">
        <v>147</v>
      </c>
      <c r="C1761" s="23" t="s">
        <v>86</v>
      </c>
      <c r="D1761" s="23">
        <v>3</v>
      </c>
      <c r="E1761" s="35"/>
      <c r="F1761" s="26"/>
    </row>
    <row r="1762" spans="1:6" ht="26.4" x14ac:dyDescent="0.25">
      <c r="A1762" s="23">
        <f t="shared" si="153"/>
        <v>211.39999999999998</v>
      </c>
      <c r="B1762" s="111" t="s">
        <v>148</v>
      </c>
      <c r="C1762" s="23" t="s">
        <v>86</v>
      </c>
      <c r="D1762" s="23">
        <v>3</v>
      </c>
      <c r="E1762" s="35"/>
      <c r="F1762" s="26"/>
    </row>
    <row r="1763" spans="1:6" ht="35.4" customHeight="1" x14ac:dyDescent="0.25">
      <c r="A1763" s="23">
        <f t="shared" si="153"/>
        <v>211.49999999999997</v>
      </c>
      <c r="B1763" s="111" t="s">
        <v>149</v>
      </c>
      <c r="C1763" s="23" t="s">
        <v>86</v>
      </c>
      <c r="D1763" s="23">
        <v>3</v>
      </c>
      <c r="E1763" s="35"/>
      <c r="F1763" s="26"/>
    </row>
    <row r="1764" spans="1:6" ht="20.399999999999999" customHeight="1" x14ac:dyDescent="0.25">
      <c r="A1764" s="23">
        <f t="shared" si="153"/>
        <v>211.59999999999997</v>
      </c>
      <c r="B1764" s="111" t="s">
        <v>150</v>
      </c>
      <c r="C1764" s="23" t="s">
        <v>86</v>
      </c>
      <c r="D1764" s="23">
        <v>3</v>
      </c>
      <c r="E1764" s="35"/>
      <c r="F1764" s="26"/>
    </row>
    <row r="1765" spans="1:6" ht="23.4" customHeight="1" x14ac:dyDescent="0.25">
      <c r="A1765" s="50">
        <v>212</v>
      </c>
      <c r="B1765" s="113" t="s">
        <v>850</v>
      </c>
      <c r="C1765" s="52"/>
      <c r="D1765" s="52"/>
      <c r="E1765" s="53"/>
      <c r="F1765" s="54"/>
    </row>
    <row r="1766" spans="1:6" ht="31.2" customHeight="1" x14ac:dyDescent="0.25">
      <c r="A1766" s="23">
        <f t="shared" ref="A1766:A1771" si="154">A1765+0.1</f>
        <v>212.1</v>
      </c>
      <c r="B1766" s="111" t="s">
        <v>350</v>
      </c>
      <c r="C1766" s="23" t="s">
        <v>86</v>
      </c>
      <c r="D1766" s="23">
        <v>1</v>
      </c>
      <c r="E1766" s="35"/>
      <c r="F1766" s="26"/>
    </row>
    <row r="1767" spans="1:6" ht="49.2" customHeight="1" x14ac:dyDescent="0.25">
      <c r="A1767" s="23">
        <f t="shared" si="154"/>
        <v>212.2</v>
      </c>
      <c r="B1767" s="111" t="s">
        <v>492</v>
      </c>
      <c r="C1767" s="23" t="s">
        <v>86</v>
      </c>
      <c r="D1767" s="23">
        <v>1</v>
      </c>
      <c r="E1767" s="35"/>
      <c r="F1767" s="26"/>
    </row>
    <row r="1768" spans="1:6" ht="49.2" customHeight="1" x14ac:dyDescent="0.25">
      <c r="A1768" s="23">
        <f t="shared" si="154"/>
        <v>212.29999999999998</v>
      </c>
      <c r="B1768" s="111" t="s">
        <v>147</v>
      </c>
      <c r="C1768" s="23" t="s">
        <v>86</v>
      </c>
      <c r="D1768" s="23">
        <v>1</v>
      </c>
      <c r="E1768" s="35"/>
      <c r="F1768" s="26"/>
    </row>
    <row r="1769" spans="1:6" ht="28.95" customHeight="1" x14ac:dyDescent="0.25">
      <c r="A1769" s="23">
        <f t="shared" si="154"/>
        <v>212.39999999999998</v>
      </c>
      <c r="B1769" s="111" t="s">
        <v>148</v>
      </c>
      <c r="C1769" s="23" t="s">
        <v>86</v>
      </c>
      <c r="D1769" s="23">
        <v>1</v>
      </c>
      <c r="E1769" s="35"/>
      <c r="F1769" s="26"/>
    </row>
    <row r="1770" spans="1:6" ht="30.6" customHeight="1" x14ac:dyDescent="0.25">
      <c r="A1770" s="23">
        <f t="shared" si="154"/>
        <v>212.49999999999997</v>
      </c>
      <c r="B1770" s="111" t="s">
        <v>149</v>
      </c>
      <c r="C1770" s="23" t="s">
        <v>86</v>
      </c>
      <c r="D1770" s="23">
        <v>1</v>
      </c>
      <c r="E1770" s="35"/>
      <c r="F1770" s="26"/>
    </row>
    <row r="1771" spans="1:6" ht="27.6" customHeight="1" x14ac:dyDescent="0.25">
      <c r="A1771" s="23">
        <f t="shared" si="154"/>
        <v>212.59999999999997</v>
      </c>
      <c r="B1771" s="111" t="s">
        <v>150</v>
      </c>
      <c r="C1771" s="23" t="s">
        <v>86</v>
      </c>
      <c r="D1771" s="23">
        <v>1</v>
      </c>
      <c r="E1771" s="35"/>
      <c r="F1771" s="26"/>
    </row>
    <row r="1772" spans="1:6" ht="22.2" customHeight="1" x14ac:dyDescent="0.25">
      <c r="A1772" s="50">
        <v>213</v>
      </c>
      <c r="B1772" s="113" t="s">
        <v>851</v>
      </c>
      <c r="C1772" s="52"/>
      <c r="D1772" s="52"/>
      <c r="E1772" s="60"/>
      <c r="F1772" s="68"/>
    </row>
    <row r="1773" spans="1:6" ht="30" customHeight="1" x14ac:dyDescent="0.25">
      <c r="A1773" s="23">
        <f t="shared" ref="A1773:A1778" si="155">A1772+0.1</f>
        <v>213.1</v>
      </c>
      <c r="B1773" s="111" t="s">
        <v>350</v>
      </c>
      <c r="C1773" s="23" t="s">
        <v>86</v>
      </c>
      <c r="D1773" s="23">
        <v>1</v>
      </c>
      <c r="E1773" s="25"/>
      <c r="F1773" s="41"/>
    </row>
    <row r="1774" spans="1:6" ht="39.6" x14ac:dyDescent="0.25">
      <c r="A1774" s="23">
        <f t="shared" si="155"/>
        <v>213.2</v>
      </c>
      <c r="B1774" s="111" t="s">
        <v>492</v>
      </c>
      <c r="C1774" s="23" t="s">
        <v>86</v>
      </c>
      <c r="D1774" s="23">
        <v>1</v>
      </c>
      <c r="E1774" s="25"/>
      <c r="F1774" s="41"/>
    </row>
    <row r="1775" spans="1:6" ht="50.4" customHeight="1" x14ac:dyDescent="0.25">
      <c r="A1775" s="23">
        <f t="shared" si="155"/>
        <v>213.29999999999998</v>
      </c>
      <c r="B1775" s="111" t="s">
        <v>147</v>
      </c>
      <c r="C1775" s="23" t="s">
        <v>86</v>
      </c>
      <c r="D1775" s="23">
        <v>1</v>
      </c>
      <c r="E1775" s="25"/>
      <c r="F1775" s="41"/>
    </row>
    <row r="1776" spans="1:6" ht="33.6" customHeight="1" x14ac:dyDescent="0.25">
      <c r="A1776" s="23">
        <f t="shared" si="155"/>
        <v>213.39999999999998</v>
      </c>
      <c r="B1776" s="111" t="s">
        <v>148</v>
      </c>
      <c r="C1776" s="23" t="s">
        <v>86</v>
      </c>
      <c r="D1776" s="23">
        <v>1</v>
      </c>
      <c r="E1776" s="25"/>
      <c r="F1776" s="41"/>
    </row>
    <row r="1777" spans="1:6" ht="37.950000000000003" customHeight="1" x14ac:dyDescent="0.25">
      <c r="A1777" s="23">
        <f t="shared" si="155"/>
        <v>213.49999999999997</v>
      </c>
      <c r="B1777" s="111" t="s">
        <v>149</v>
      </c>
      <c r="C1777" s="23" t="s">
        <v>86</v>
      </c>
      <c r="D1777" s="23">
        <v>1</v>
      </c>
      <c r="E1777" s="25"/>
      <c r="F1777" s="41"/>
    </row>
    <row r="1778" spans="1:6" ht="22.95" customHeight="1" x14ac:dyDescent="0.25">
      <c r="A1778" s="23">
        <f t="shared" si="155"/>
        <v>213.59999999999997</v>
      </c>
      <c r="B1778" s="111" t="s">
        <v>150</v>
      </c>
      <c r="C1778" s="23" t="s">
        <v>86</v>
      </c>
      <c r="D1778" s="23">
        <v>1</v>
      </c>
      <c r="E1778" s="25"/>
      <c r="F1778" s="41"/>
    </row>
    <row r="1779" spans="1:6" ht="25.2" customHeight="1" x14ac:dyDescent="0.25">
      <c r="A1779" s="12"/>
      <c r="B1779" s="24" t="s">
        <v>798</v>
      </c>
      <c r="C1779" s="23"/>
      <c r="D1779" s="23"/>
      <c r="E1779" s="25"/>
      <c r="F1779" s="17"/>
    </row>
    <row r="1780" spans="1:6" x14ac:dyDescent="0.25">
      <c r="A1780" s="23"/>
      <c r="B1780" s="39"/>
      <c r="C1780" s="23"/>
      <c r="D1780" s="23"/>
      <c r="E1780" s="25"/>
      <c r="F1780" s="41"/>
    </row>
    <row r="1781" spans="1:6" ht="26.4" x14ac:dyDescent="0.25">
      <c r="A1781" s="66" t="s">
        <v>2</v>
      </c>
      <c r="B1781" s="66" t="s">
        <v>11</v>
      </c>
      <c r="C1781" s="66" t="s">
        <v>0</v>
      </c>
      <c r="D1781" s="66" t="s">
        <v>51</v>
      </c>
      <c r="E1781" s="67" t="s">
        <v>24</v>
      </c>
      <c r="F1781" s="67" t="s">
        <v>58</v>
      </c>
    </row>
    <row r="1782" spans="1:6" ht="25.2" customHeight="1" x14ac:dyDescent="0.25">
      <c r="A1782" s="23"/>
      <c r="B1782" s="24" t="s">
        <v>41</v>
      </c>
      <c r="C1782" s="23"/>
      <c r="D1782" s="23"/>
      <c r="E1782" s="25"/>
      <c r="F1782" s="26"/>
    </row>
    <row r="1783" spans="1:6" ht="23.4" customHeight="1" x14ac:dyDescent="0.25">
      <c r="A1783" s="50">
        <v>214</v>
      </c>
      <c r="B1783" s="113" t="s">
        <v>852</v>
      </c>
      <c r="C1783" s="52"/>
      <c r="D1783" s="52"/>
      <c r="E1783" s="53"/>
      <c r="F1783" s="54"/>
    </row>
    <row r="1784" spans="1:6" ht="28.2" customHeight="1" x14ac:dyDescent="0.25">
      <c r="A1784" s="23">
        <f t="shared" ref="A1784:A1789" si="156">A1783+0.1</f>
        <v>214.1</v>
      </c>
      <c r="B1784" s="111" t="s">
        <v>350</v>
      </c>
      <c r="C1784" s="23" t="s">
        <v>86</v>
      </c>
      <c r="D1784" s="23">
        <v>1</v>
      </c>
      <c r="E1784" s="35"/>
      <c r="F1784" s="26"/>
    </row>
    <row r="1785" spans="1:6" ht="45" customHeight="1" x14ac:dyDescent="0.25">
      <c r="A1785" s="23">
        <f t="shared" si="156"/>
        <v>214.2</v>
      </c>
      <c r="B1785" s="111" t="s">
        <v>492</v>
      </c>
      <c r="C1785" s="23" t="s">
        <v>86</v>
      </c>
      <c r="D1785" s="23">
        <v>1</v>
      </c>
      <c r="E1785" s="35"/>
      <c r="F1785" s="26"/>
    </row>
    <row r="1786" spans="1:6" ht="47.4" customHeight="1" x14ac:dyDescent="0.25">
      <c r="A1786" s="23">
        <f t="shared" si="156"/>
        <v>214.29999999999998</v>
      </c>
      <c r="B1786" s="111" t="s">
        <v>147</v>
      </c>
      <c r="C1786" s="23" t="s">
        <v>86</v>
      </c>
      <c r="D1786" s="23">
        <v>1</v>
      </c>
      <c r="E1786" s="35"/>
      <c r="F1786" s="26"/>
    </row>
    <row r="1787" spans="1:6" ht="32.4" customHeight="1" x14ac:dyDescent="0.25">
      <c r="A1787" s="23">
        <f t="shared" si="156"/>
        <v>214.39999999999998</v>
      </c>
      <c r="B1787" s="111" t="s">
        <v>148</v>
      </c>
      <c r="C1787" s="23" t="s">
        <v>86</v>
      </c>
      <c r="D1787" s="23">
        <v>1</v>
      </c>
      <c r="E1787" s="35"/>
      <c r="F1787" s="26"/>
    </row>
    <row r="1788" spans="1:6" ht="37.200000000000003" customHeight="1" x14ac:dyDescent="0.25">
      <c r="A1788" s="23">
        <f t="shared" si="156"/>
        <v>214.49999999999997</v>
      </c>
      <c r="B1788" s="111" t="s">
        <v>149</v>
      </c>
      <c r="C1788" s="23" t="s">
        <v>86</v>
      </c>
      <c r="D1788" s="23">
        <v>1</v>
      </c>
      <c r="E1788" s="35"/>
      <c r="F1788" s="26"/>
    </row>
    <row r="1789" spans="1:6" ht="22.95" customHeight="1" x14ac:dyDescent="0.25">
      <c r="A1789" s="23">
        <f t="shared" si="156"/>
        <v>214.59999999999997</v>
      </c>
      <c r="B1789" s="111" t="s">
        <v>150</v>
      </c>
      <c r="C1789" s="23" t="s">
        <v>86</v>
      </c>
      <c r="D1789" s="23">
        <v>1</v>
      </c>
      <c r="E1789" s="35"/>
      <c r="F1789" s="26"/>
    </row>
    <row r="1790" spans="1:6" ht="23.4" customHeight="1" x14ac:dyDescent="0.25">
      <c r="A1790" s="50">
        <v>215</v>
      </c>
      <c r="B1790" s="113" t="s">
        <v>852</v>
      </c>
      <c r="C1790" s="52"/>
      <c r="D1790" s="52"/>
      <c r="E1790" s="53"/>
      <c r="F1790" s="54"/>
    </row>
    <row r="1791" spans="1:6" ht="36" customHeight="1" x14ac:dyDescent="0.25">
      <c r="A1791" s="23">
        <f t="shared" ref="A1791:A1796" si="157">A1790+0.1</f>
        <v>215.1</v>
      </c>
      <c r="B1791" s="111" t="s">
        <v>350</v>
      </c>
      <c r="C1791" s="23" t="s">
        <v>86</v>
      </c>
      <c r="D1791" s="23">
        <v>1</v>
      </c>
      <c r="E1791" s="35"/>
      <c r="F1791" s="26"/>
    </row>
    <row r="1792" spans="1:6" ht="45" customHeight="1" x14ac:dyDescent="0.25">
      <c r="A1792" s="23">
        <f t="shared" si="157"/>
        <v>215.2</v>
      </c>
      <c r="B1792" s="111" t="s">
        <v>498</v>
      </c>
      <c r="C1792" s="23" t="s">
        <v>86</v>
      </c>
      <c r="D1792" s="23">
        <v>1</v>
      </c>
      <c r="E1792" s="35"/>
      <c r="F1792" s="26"/>
    </row>
    <row r="1793" spans="1:6" ht="49.2" customHeight="1" x14ac:dyDescent="0.25">
      <c r="A1793" s="23">
        <f t="shared" si="157"/>
        <v>215.29999999999998</v>
      </c>
      <c r="B1793" s="111" t="s">
        <v>147</v>
      </c>
      <c r="C1793" s="23" t="s">
        <v>86</v>
      </c>
      <c r="D1793" s="23">
        <v>1</v>
      </c>
      <c r="E1793" s="35"/>
      <c r="F1793" s="26"/>
    </row>
    <row r="1794" spans="1:6" ht="36" customHeight="1" x14ac:dyDescent="0.25">
      <c r="A1794" s="23">
        <f t="shared" si="157"/>
        <v>215.39999999999998</v>
      </c>
      <c r="B1794" s="111" t="s">
        <v>148</v>
      </c>
      <c r="C1794" s="23" t="s">
        <v>86</v>
      </c>
      <c r="D1794" s="23">
        <v>1</v>
      </c>
      <c r="E1794" s="35"/>
      <c r="F1794" s="26"/>
    </row>
    <row r="1795" spans="1:6" ht="33.6" customHeight="1" x14ac:dyDescent="0.25">
      <c r="A1795" s="23">
        <f t="shared" si="157"/>
        <v>215.49999999999997</v>
      </c>
      <c r="B1795" s="111" t="s">
        <v>149</v>
      </c>
      <c r="C1795" s="23" t="s">
        <v>86</v>
      </c>
      <c r="D1795" s="23">
        <v>1</v>
      </c>
      <c r="E1795" s="35"/>
      <c r="F1795" s="26"/>
    </row>
    <row r="1796" spans="1:6" ht="21" customHeight="1" x14ac:dyDescent="0.25">
      <c r="A1796" s="23">
        <f t="shared" si="157"/>
        <v>215.59999999999997</v>
      </c>
      <c r="B1796" s="111" t="s">
        <v>150</v>
      </c>
      <c r="C1796" s="23" t="s">
        <v>86</v>
      </c>
      <c r="D1796" s="23">
        <v>1</v>
      </c>
      <c r="E1796" s="35"/>
      <c r="F1796" s="26"/>
    </row>
    <row r="1797" spans="1:6" ht="21" customHeight="1" x14ac:dyDescent="0.25">
      <c r="A1797" s="50">
        <v>216</v>
      </c>
      <c r="B1797" s="113" t="s">
        <v>853</v>
      </c>
      <c r="C1797" s="52"/>
      <c r="D1797" s="52"/>
      <c r="E1797" s="60"/>
      <c r="F1797" s="68"/>
    </row>
    <row r="1798" spans="1:6" ht="24.6" customHeight="1" x14ac:dyDescent="0.25">
      <c r="A1798" s="23">
        <f t="shared" ref="A1798:A1803" si="158">A1797+0.1</f>
        <v>216.1</v>
      </c>
      <c r="B1798" s="111" t="s">
        <v>350</v>
      </c>
      <c r="C1798" s="23" t="s">
        <v>86</v>
      </c>
      <c r="D1798" s="23">
        <v>1</v>
      </c>
      <c r="E1798" s="25"/>
      <c r="F1798" s="41"/>
    </row>
    <row r="1799" spans="1:6" ht="51" customHeight="1" x14ac:dyDescent="0.25">
      <c r="A1799" s="23">
        <f t="shared" si="158"/>
        <v>216.2</v>
      </c>
      <c r="B1799" s="111" t="s">
        <v>498</v>
      </c>
      <c r="C1799" s="23" t="s">
        <v>86</v>
      </c>
      <c r="D1799" s="23">
        <v>1</v>
      </c>
      <c r="E1799" s="25"/>
      <c r="F1799" s="41"/>
    </row>
    <row r="1800" spans="1:6" ht="49.2" customHeight="1" x14ac:dyDescent="0.25">
      <c r="A1800" s="23">
        <f t="shared" si="158"/>
        <v>216.29999999999998</v>
      </c>
      <c r="B1800" s="111" t="s">
        <v>147</v>
      </c>
      <c r="C1800" s="23" t="s">
        <v>86</v>
      </c>
      <c r="D1800" s="23">
        <v>1</v>
      </c>
      <c r="E1800" s="25"/>
      <c r="F1800" s="41"/>
    </row>
    <row r="1801" spans="1:6" ht="34.200000000000003" customHeight="1" x14ac:dyDescent="0.25">
      <c r="A1801" s="23">
        <f t="shared" si="158"/>
        <v>216.39999999999998</v>
      </c>
      <c r="B1801" s="111" t="s">
        <v>148</v>
      </c>
      <c r="C1801" s="23" t="s">
        <v>86</v>
      </c>
      <c r="D1801" s="23">
        <v>1</v>
      </c>
      <c r="E1801" s="25"/>
      <c r="F1801" s="41"/>
    </row>
    <row r="1802" spans="1:6" ht="37.950000000000003" customHeight="1" x14ac:dyDescent="0.25">
      <c r="A1802" s="23">
        <f t="shared" si="158"/>
        <v>216.49999999999997</v>
      </c>
      <c r="B1802" s="111" t="s">
        <v>149</v>
      </c>
      <c r="C1802" s="23" t="s">
        <v>86</v>
      </c>
      <c r="D1802" s="23">
        <v>1</v>
      </c>
      <c r="E1802" s="25"/>
      <c r="F1802" s="41"/>
    </row>
    <row r="1803" spans="1:6" ht="21.6" customHeight="1" x14ac:dyDescent="0.25">
      <c r="A1803" s="23">
        <f t="shared" si="158"/>
        <v>216.59999999999997</v>
      </c>
      <c r="B1803" s="111" t="s">
        <v>150</v>
      </c>
      <c r="C1803" s="23" t="s">
        <v>86</v>
      </c>
      <c r="D1803" s="23">
        <v>1</v>
      </c>
      <c r="E1803" s="25"/>
      <c r="F1803" s="41"/>
    </row>
    <row r="1804" spans="1:6" ht="27" customHeight="1" x14ac:dyDescent="0.25">
      <c r="A1804" s="12"/>
      <c r="B1804" s="24" t="s">
        <v>798</v>
      </c>
      <c r="C1804" s="23"/>
      <c r="D1804" s="23"/>
      <c r="E1804" s="25"/>
      <c r="F1804" s="17"/>
    </row>
    <row r="1805" spans="1:6" x14ac:dyDescent="0.25">
      <c r="A1805" s="23"/>
      <c r="B1805" s="39"/>
      <c r="C1805" s="23"/>
      <c r="D1805" s="23"/>
      <c r="E1805" s="25"/>
      <c r="F1805" s="41"/>
    </row>
    <row r="1806" spans="1:6" ht="26.4" x14ac:dyDescent="0.25">
      <c r="A1806" s="66" t="s">
        <v>2</v>
      </c>
      <c r="B1806" s="66" t="s">
        <v>11</v>
      </c>
      <c r="C1806" s="66" t="s">
        <v>0</v>
      </c>
      <c r="D1806" s="66" t="s">
        <v>51</v>
      </c>
      <c r="E1806" s="67" t="s">
        <v>24</v>
      </c>
      <c r="F1806" s="67" t="s">
        <v>58</v>
      </c>
    </row>
    <row r="1807" spans="1:6" ht="19.2" customHeight="1" x14ac:dyDescent="0.25">
      <c r="A1807" s="23"/>
      <c r="B1807" s="24" t="s">
        <v>41</v>
      </c>
      <c r="C1807" s="23"/>
      <c r="D1807" s="23"/>
      <c r="E1807" s="25"/>
      <c r="F1807" s="26"/>
    </row>
    <row r="1808" spans="1:6" ht="23.4" customHeight="1" x14ac:dyDescent="0.25">
      <c r="A1808" s="50">
        <v>217</v>
      </c>
      <c r="B1808" s="113" t="s">
        <v>854</v>
      </c>
      <c r="C1808" s="52"/>
      <c r="D1808" s="52"/>
      <c r="E1808" s="53"/>
      <c r="F1808" s="54"/>
    </row>
    <row r="1809" spans="1:6" ht="31.95" customHeight="1" x14ac:dyDescent="0.25">
      <c r="A1809" s="23">
        <f t="shared" ref="A1809:A1814" si="159">A1808+0.1</f>
        <v>217.1</v>
      </c>
      <c r="B1809" s="111" t="s">
        <v>350</v>
      </c>
      <c r="C1809" s="23" t="s">
        <v>86</v>
      </c>
      <c r="D1809" s="23">
        <v>1</v>
      </c>
      <c r="E1809" s="35"/>
      <c r="F1809" s="26"/>
    </row>
    <row r="1810" spans="1:6" ht="46.95" customHeight="1" x14ac:dyDescent="0.25">
      <c r="A1810" s="23">
        <f t="shared" si="159"/>
        <v>217.2</v>
      </c>
      <c r="B1810" s="111" t="s">
        <v>653</v>
      </c>
      <c r="C1810" s="23" t="s">
        <v>86</v>
      </c>
      <c r="D1810" s="23">
        <v>1</v>
      </c>
      <c r="E1810" s="35"/>
      <c r="F1810" s="26"/>
    </row>
    <row r="1811" spans="1:6" ht="48" customHeight="1" x14ac:dyDescent="0.25">
      <c r="A1811" s="23">
        <f t="shared" si="159"/>
        <v>217.29999999999998</v>
      </c>
      <c r="B1811" s="111" t="s">
        <v>147</v>
      </c>
      <c r="C1811" s="23" t="s">
        <v>86</v>
      </c>
      <c r="D1811" s="23">
        <v>1</v>
      </c>
      <c r="E1811" s="35"/>
      <c r="F1811" s="26"/>
    </row>
    <row r="1812" spans="1:6" ht="37.950000000000003" customHeight="1" x14ac:dyDescent="0.25">
      <c r="A1812" s="23">
        <f t="shared" si="159"/>
        <v>217.39999999999998</v>
      </c>
      <c r="B1812" s="111" t="s">
        <v>148</v>
      </c>
      <c r="C1812" s="23" t="s">
        <v>86</v>
      </c>
      <c r="D1812" s="23">
        <v>1</v>
      </c>
      <c r="E1812" s="35"/>
      <c r="F1812" s="26"/>
    </row>
    <row r="1813" spans="1:6" ht="31.95" customHeight="1" x14ac:dyDescent="0.25">
      <c r="A1813" s="23">
        <f t="shared" si="159"/>
        <v>217.49999999999997</v>
      </c>
      <c r="B1813" s="111" t="s">
        <v>149</v>
      </c>
      <c r="C1813" s="23" t="s">
        <v>86</v>
      </c>
      <c r="D1813" s="23">
        <v>1</v>
      </c>
      <c r="E1813" s="35"/>
      <c r="F1813" s="26"/>
    </row>
    <row r="1814" spans="1:6" ht="24" customHeight="1" x14ac:dyDescent="0.25">
      <c r="A1814" s="23">
        <f t="shared" si="159"/>
        <v>217.59999999999997</v>
      </c>
      <c r="B1814" s="111" t="s">
        <v>150</v>
      </c>
      <c r="C1814" s="23" t="s">
        <v>86</v>
      </c>
      <c r="D1814" s="23">
        <v>1</v>
      </c>
      <c r="E1814" s="35"/>
      <c r="F1814" s="26"/>
    </row>
    <row r="1815" spans="1:6" ht="24.6" customHeight="1" x14ac:dyDescent="0.25">
      <c r="A1815" s="50">
        <v>218</v>
      </c>
      <c r="B1815" s="113" t="s">
        <v>855</v>
      </c>
      <c r="C1815" s="52"/>
      <c r="D1815" s="52"/>
      <c r="E1815" s="53"/>
      <c r="F1815" s="54"/>
    </row>
    <row r="1816" spans="1:6" ht="24.6" customHeight="1" x14ac:dyDescent="0.25">
      <c r="A1816" s="23">
        <f t="shared" ref="A1816:A1821" si="160">A1815+0.1</f>
        <v>218.1</v>
      </c>
      <c r="B1816" s="111" t="s">
        <v>350</v>
      </c>
      <c r="C1816" s="23" t="s">
        <v>86</v>
      </c>
      <c r="D1816" s="23">
        <v>1</v>
      </c>
      <c r="E1816" s="35"/>
      <c r="F1816" s="26"/>
    </row>
    <row r="1817" spans="1:6" ht="39.6" x14ac:dyDescent="0.25">
      <c r="A1817" s="23">
        <f t="shared" si="160"/>
        <v>218.2</v>
      </c>
      <c r="B1817" s="111" t="s">
        <v>564</v>
      </c>
      <c r="C1817" s="23" t="s">
        <v>86</v>
      </c>
      <c r="D1817" s="23">
        <v>1</v>
      </c>
      <c r="E1817" s="35"/>
      <c r="F1817" s="26"/>
    </row>
    <row r="1818" spans="1:6" ht="39.6" x14ac:dyDescent="0.25">
      <c r="A1818" s="23">
        <f t="shared" si="160"/>
        <v>218.29999999999998</v>
      </c>
      <c r="B1818" s="111" t="s">
        <v>147</v>
      </c>
      <c r="C1818" s="23" t="s">
        <v>86</v>
      </c>
      <c r="D1818" s="23">
        <v>1</v>
      </c>
      <c r="E1818" s="35"/>
      <c r="F1818" s="26"/>
    </row>
    <row r="1819" spans="1:6" ht="35.4" customHeight="1" x14ac:dyDescent="0.25">
      <c r="A1819" s="23">
        <f t="shared" si="160"/>
        <v>218.39999999999998</v>
      </c>
      <c r="B1819" s="111" t="s">
        <v>148</v>
      </c>
      <c r="C1819" s="23" t="s">
        <v>86</v>
      </c>
      <c r="D1819" s="23">
        <v>1</v>
      </c>
      <c r="E1819" s="35"/>
      <c r="F1819" s="26"/>
    </row>
    <row r="1820" spans="1:6" ht="36" customHeight="1" x14ac:dyDescent="0.25">
      <c r="A1820" s="23">
        <f t="shared" si="160"/>
        <v>218.49999999999997</v>
      </c>
      <c r="B1820" s="111" t="s">
        <v>149</v>
      </c>
      <c r="C1820" s="23" t="s">
        <v>86</v>
      </c>
      <c r="D1820" s="23">
        <v>1</v>
      </c>
      <c r="E1820" s="35"/>
      <c r="F1820" s="26"/>
    </row>
    <row r="1821" spans="1:6" ht="25.2" customHeight="1" x14ac:dyDescent="0.25">
      <c r="A1821" s="23">
        <f t="shared" si="160"/>
        <v>218.59999999999997</v>
      </c>
      <c r="B1821" s="111" t="s">
        <v>150</v>
      </c>
      <c r="C1821" s="23" t="s">
        <v>86</v>
      </c>
      <c r="D1821" s="23">
        <v>1</v>
      </c>
      <c r="E1821" s="35"/>
      <c r="F1821" s="26"/>
    </row>
    <row r="1822" spans="1:6" ht="22.95" customHeight="1" x14ac:dyDescent="0.25">
      <c r="A1822" s="50">
        <v>219</v>
      </c>
      <c r="B1822" s="113" t="s">
        <v>856</v>
      </c>
      <c r="C1822" s="52"/>
      <c r="D1822" s="52"/>
      <c r="E1822" s="60"/>
      <c r="F1822" s="68"/>
    </row>
    <row r="1823" spans="1:6" ht="27" customHeight="1" x14ac:dyDescent="0.25">
      <c r="A1823" s="23">
        <f t="shared" ref="A1823:A1828" si="161">A1822+0.1</f>
        <v>219.1</v>
      </c>
      <c r="B1823" s="111" t="s">
        <v>350</v>
      </c>
      <c r="C1823" s="23" t="s">
        <v>86</v>
      </c>
      <c r="D1823" s="23">
        <v>1</v>
      </c>
      <c r="E1823" s="25"/>
      <c r="F1823" s="41"/>
    </row>
    <row r="1824" spans="1:6" ht="51.6" customHeight="1" x14ac:dyDescent="0.25">
      <c r="A1824" s="23">
        <f t="shared" si="161"/>
        <v>219.2</v>
      </c>
      <c r="B1824" s="111" t="s">
        <v>388</v>
      </c>
      <c r="C1824" s="23" t="s">
        <v>86</v>
      </c>
      <c r="D1824" s="23">
        <v>1</v>
      </c>
      <c r="E1824" s="25"/>
      <c r="F1824" s="41"/>
    </row>
    <row r="1825" spans="1:6" ht="49.95" customHeight="1" x14ac:dyDescent="0.25">
      <c r="A1825" s="23">
        <f t="shared" si="161"/>
        <v>219.29999999999998</v>
      </c>
      <c r="B1825" s="111" t="s">
        <v>147</v>
      </c>
      <c r="C1825" s="23" t="s">
        <v>86</v>
      </c>
      <c r="D1825" s="23">
        <v>1</v>
      </c>
      <c r="E1825" s="25"/>
      <c r="F1825" s="41"/>
    </row>
    <row r="1826" spans="1:6" ht="36" customHeight="1" x14ac:dyDescent="0.25">
      <c r="A1826" s="23">
        <f t="shared" si="161"/>
        <v>219.39999999999998</v>
      </c>
      <c r="B1826" s="111" t="s">
        <v>148</v>
      </c>
      <c r="C1826" s="23" t="s">
        <v>86</v>
      </c>
      <c r="D1826" s="23">
        <v>1</v>
      </c>
      <c r="E1826" s="25"/>
      <c r="F1826" s="41"/>
    </row>
    <row r="1827" spans="1:6" ht="36.6" customHeight="1" x14ac:dyDescent="0.25">
      <c r="A1827" s="23">
        <f t="shared" si="161"/>
        <v>219.49999999999997</v>
      </c>
      <c r="B1827" s="111" t="s">
        <v>149</v>
      </c>
      <c r="C1827" s="23" t="s">
        <v>86</v>
      </c>
      <c r="D1827" s="23">
        <v>1</v>
      </c>
      <c r="E1827" s="25"/>
      <c r="F1827" s="41"/>
    </row>
    <row r="1828" spans="1:6" ht="24.6" customHeight="1" x14ac:dyDescent="0.25">
      <c r="A1828" s="23">
        <f t="shared" si="161"/>
        <v>219.59999999999997</v>
      </c>
      <c r="B1828" s="111" t="s">
        <v>150</v>
      </c>
      <c r="C1828" s="23" t="s">
        <v>86</v>
      </c>
      <c r="D1828" s="23">
        <v>1</v>
      </c>
      <c r="E1828" s="25"/>
      <c r="F1828" s="41"/>
    </row>
    <row r="1829" spans="1:6" ht="30" customHeight="1" x14ac:dyDescent="0.25">
      <c r="A1829" s="12"/>
      <c r="B1829" s="24" t="s">
        <v>798</v>
      </c>
      <c r="C1829" s="23"/>
      <c r="D1829" s="23"/>
      <c r="E1829" s="25"/>
      <c r="F1829" s="17"/>
    </row>
    <row r="1830" spans="1:6" x14ac:dyDescent="0.25">
      <c r="A1830" s="23"/>
      <c r="B1830" s="39"/>
      <c r="C1830" s="23"/>
      <c r="D1830" s="23"/>
      <c r="E1830" s="25"/>
      <c r="F1830" s="41"/>
    </row>
    <row r="1831" spans="1:6" ht="26.4" x14ac:dyDescent="0.25">
      <c r="A1831" s="66" t="s">
        <v>2</v>
      </c>
      <c r="B1831" s="66" t="s">
        <v>11</v>
      </c>
      <c r="C1831" s="66" t="s">
        <v>0</v>
      </c>
      <c r="D1831" s="66" t="s">
        <v>51</v>
      </c>
      <c r="E1831" s="67" t="s">
        <v>24</v>
      </c>
      <c r="F1831" s="67" t="s">
        <v>58</v>
      </c>
    </row>
    <row r="1832" spans="1:6" ht="33" customHeight="1" x14ac:dyDescent="0.25">
      <c r="A1832" s="23"/>
      <c r="B1832" s="24" t="s">
        <v>41</v>
      </c>
      <c r="C1832" s="23"/>
      <c r="D1832" s="23"/>
      <c r="E1832" s="25"/>
      <c r="F1832" s="26"/>
    </row>
    <row r="1833" spans="1:6" ht="25.95" customHeight="1" x14ac:dyDescent="0.25">
      <c r="A1833" s="50">
        <v>220</v>
      </c>
      <c r="B1833" s="113" t="s">
        <v>857</v>
      </c>
      <c r="C1833" s="52"/>
      <c r="D1833" s="52"/>
      <c r="E1833" s="53"/>
      <c r="F1833" s="54"/>
    </row>
    <row r="1834" spans="1:6" ht="21" customHeight="1" x14ac:dyDescent="0.25">
      <c r="A1834" s="23">
        <f t="shared" ref="A1834:A1839" si="162">A1833+0.1</f>
        <v>220.1</v>
      </c>
      <c r="B1834" s="111" t="s">
        <v>350</v>
      </c>
      <c r="C1834" s="23" t="s">
        <v>86</v>
      </c>
      <c r="D1834" s="23">
        <v>1</v>
      </c>
      <c r="E1834" s="35"/>
      <c r="F1834" s="26"/>
    </row>
    <row r="1835" spans="1:6" ht="43.95" customHeight="1" x14ac:dyDescent="0.25">
      <c r="A1835" s="23">
        <f t="shared" si="162"/>
        <v>220.2</v>
      </c>
      <c r="B1835" s="111" t="s">
        <v>388</v>
      </c>
      <c r="C1835" s="23" t="s">
        <v>86</v>
      </c>
      <c r="D1835" s="23">
        <v>1</v>
      </c>
      <c r="E1835" s="35"/>
      <c r="F1835" s="26"/>
    </row>
    <row r="1836" spans="1:6" ht="45.6" customHeight="1" x14ac:dyDescent="0.25">
      <c r="A1836" s="23">
        <f t="shared" si="162"/>
        <v>220.29999999999998</v>
      </c>
      <c r="B1836" s="111" t="s">
        <v>147</v>
      </c>
      <c r="C1836" s="23" t="s">
        <v>86</v>
      </c>
      <c r="D1836" s="23">
        <v>1</v>
      </c>
      <c r="E1836" s="35"/>
      <c r="F1836" s="26"/>
    </row>
    <row r="1837" spans="1:6" ht="33" customHeight="1" x14ac:dyDescent="0.25">
      <c r="A1837" s="23">
        <f t="shared" si="162"/>
        <v>220.39999999999998</v>
      </c>
      <c r="B1837" s="111" t="s">
        <v>148</v>
      </c>
      <c r="C1837" s="23" t="s">
        <v>86</v>
      </c>
      <c r="D1837" s="23">
        <v>1</v>
      </c>
      <c r="E1837" s="35"/>
      <c r="F1837" s="26"/>
    </row>
    <row r="1838" spans="1:6" ht="31.2" customHeight="1" x14ac:dyDescent="0.25">
      <c r="A1838" s="23">
        <f t="shared" si="162"/>
        <v>220.49999999999997</v>
      </c>
      <c r="B1838" s="111" t="s">
        <v>149</v>
      </c>
      <c r="C1838" s="23" t="s">
        <v>86</v>
      </c>
      <c r="D1838" s="23">
        <v>1</v>
      </c>
      <c r="E1838" s="35"/>
      <c r="F1838" s="26"/>
    </row>
    <row r="1839" spans="1:6" ht="21" customHeight="1" x14ac:dyDescent="0.25">
      <c r="A1839" s="23">
        <f t="shared" si="162"/>
        <v>220.59999999999997</v>
      </c>
      <c r="B1839" s="111" t="s">
        <v>150</v>
      </c>
      <c r="C1839" s="23" t="s">
        <v>86</v>
      </c>
      <c r="D1839" s="23">
        <v>1</v>
      </c>
      <c r="E1839" s="35"/>
      <c r="F1839" s="26"/>
    </row>
    <row r="1840" spans="1:6" ht="18" customHeight="1" x14ac:dyDescent="0.25">
      <c r="A1840" s="50">
        <v>221</v>
      </c>
      <c r="B1840" s="113" t="s">
        <v>858</v>
      </c>
      <c r="C1840" s="52"/>
      <c r="D1840" s="52"/>
      <c r="E1840" s="53"/>
      <c r="F1840" s="54"/>
    </row>
    <row r="1841" spans="1:6" ht="22.95" customHeight="1" x14ac:dyDescent="0.25">
      <c r="A1841" s="23">
        <f t="shared" ref="A1841:A1846" si="163">A1840+0.1</f>
        <v>221.1</v>
      </c>
      <c r="B1841" s="111" t="s">
        <v>350</v>
      </c>
      <c r="C1841" s="23" t="s">
        <v>86</v>
      </c>
      <c r="D1841" s="23">
        <v>1</v>
      </c>
      <c r="E1841" s="35"/>
      <c r="F1841" s="26"/>
    </row>
    <row r="1842" spans="1:6" ht="49.2" customHeight="1" x14ac:dyDescent="0.25">
      <c r="A1842" s="23">
        <f t="shared" si="163"/>
        <v>221.2</v>
      </c>
      <c r="B1842" s="111" t="s">
        <v>388</v>
      </c>
      <c r="C1842" s="23" t="s">
        <v>86</v>
      </c>
      <c r="D1842" s="23">
        <v>1</v>
      </c>
      <c r="E1842" s="35"/>
      <c r="F1842" s="26"/>
    </row>
    <row r="1843" spans="1:6" ht="44.4" customHeight="1" x14ac:dyDescent="0.25">
      <c r="A1843" s="23">
        <f t="shared" si="163"/>
        <v>221.29999999999998</v>
      </c>
      <c r="B1843" s="111" t="s">
        <v>147</v>
      </c>
      <c r="C1843" s="23" t="s">
        <v>86</v>
      </c>
      <c r="D1843" s="23">
        <v>1</v>
      </c>
      <c r="E1843" s="35"/>
      <c r="F1843" s="26"/>
    </row>
    <row r="1844" spans="1:6" ht="30.6" customHeight="1" x14ac:dyDescent="0.25">
      <c r="A1844" s="23">
        <f t="shared" si="163"/>
        <v>221.39999999999998</v>
      </c>
      <c r="B1844" s="111" t="s">
        <v>148</v>
      </c>
      <c r="C1844" s="23" t="s">
        <v>86</v>
      </c>
      <c r="D1844" s="23">
        <v>1</v>
      </c>
      <c r="E1844" s="35"/>
      <c r="F1844" s="26"/>
    </row>
    <row r="1845" spans="1:6" ht="28.2" customHeight="1" x14ac:dyDescent="0.25">
      <c r="A1845" s="23">
        <f t="shared" si="163"/>
        <v>221.49999999999997</v>
      </c>
      <c r="B1845" s="111" t="s">
        <v>149</v>
      </c>
      <c r="C1845" s="23" t="s">
        <v>86</v>
      </c>
      <c r="D1845" s="23">
        <v>1</v>
      </c>
      <c r="E1845" s="35"/>
      <c r="F1845" s="26"/>
    </row>
    <row r="1846" spans="1:6" ht="21" customHeight="1" x14ac:dyDescent="0.25">
      <c r="A1846" s="23">
        <f t="shared" si="163"/>
        <v>221.59999999999997</v>
      </c>
      <c r="B1846" s="111" t="s">
        <v>150</v>
      </c>
      <c r="C1846" s="23" t="s">
        <v>86</v>
      </c>
      <c r="D1846" s="23">
        <v>1</v>
      </c>
      <c r="E1846" s="35"/>
      <c r="F1846" s="26"/>
    </row>
    <row r="1847" spans="1:6" ht="24" customHeight="1" x14ac:dyDescent="0.25">
      <c r="A1847" s="50">
        <v>222</v>
      </c>
      <c r="B1847" s="113" t="s">
        <v>859</v>
      </c>
      <c r="C1847" s="52"/>
      <c r="D1847" s="52"/>
      <c r="E1847" s="60"/>
      <c r="F1847" s="68"/>
    </row>
    <row r="1848" spans="1:6" ht="22.95" customHeight="1" x14ac:dyDescent="0.25">
      <c r="A1848" s="23">
        <f t="shared" ref="A1848:A1853" si="164">A1847+0.1</f>
        <v>222.1</v>
      </c>
      <c r="B1848" s="111" t="s">
        <v>350</v>
      </c>
      <c r="C1848" s="23" t="s">
        <v>86</v>
      </c>
      <c r="D1848" s="23">
        <v>1</v>
      </c>
      <c r="E1848" s="25"/>
      <c r="F1848" s="41"/>
    </row>
    <row r="1849" spans="1:6" ht="49.2" customHeight="1" x14ac:dyDescent="0.25">
      <c r="A1849" s="23">
        <f t="shared" si="164"/>
        <v>222.2</v>
      </c>
      <c r="B1849" s="111" t="s">
        <v>653</v>
      </c>
      <c r="C1849" s="23" t="s">
        <v>86</v>
      </c>
      <c r="D1849" s="23">
        <v>1</v>
      </c>
      <c r="E1849" s="25"/>
      <c r="F1849" s="41"/>
    </row>
    <row r="1850" spans="1:6" ht="39.6" x14ac:dyDescent="0.25">
      <c r="A1850" s="23">
        <f t="shared" si="164"/>
        <v>222.29999999999998</v>
      </c>
      <c r="B1850" s="111" t="s">
        <v>147</v>
      </c>
      <c r="C1850" s="23" t="s">
        <v>86</v>
      </c>
      <c r="D1850" s="23">
        <v>1</v>
      </c>
      <c r="E1850" s="25"/>
      <c r="F1850" s="41"/>
    </row>
    <row r="1851" spans="1:6" ht="30" customHeight="1" x14ac:dyDescent="0.25">
      <c r="A1851" s="23">
        <f t="shared" si="164"/>
        <v>222.39999999999998</v>
      </c>
      <c r="B1851" s="111" t="s">
        <v>148</v>
      </c>
      <c r="C1851" s="23" t="s">
        <v>86</v>
      </c>
      <c r="D1851" s="23">
        <v>1</v>
      </c>
      <c r="E1851" s="25"/>
      <c r="F1851" s="41"/>
    </row>
    <row r="1852" spans="1:6" ht="33" customHeight="1" x14ac:dyDescent="0.25">
      <c r="A1852" s="23">
        <f t="shared" si="164"/>
        <v>222.49999999999997</v>
      </c>
      <c r="B1852" s="111" t="s">
        <v>149</v>
      </c>
      <c r="C1852" s="23" t="s">
        <v>86</v>
      </c>
      <c r="D1852" s="23">
        <v>1</v>
      </c>
      <c r="E1852" s="25"/>
      <c r="F1852" s="41"/>
    </row>
    <row r="1853" spans="1:6" ht="16.95" customHeight="1" x14ac:dyDescent="0.25">
      <c r="A1853" s="23">
        <f t="shared" si="164"/>
        <v>222.59999999999997</v>
      </c>
      <c r="B1853" s="111" t="s">
        <v>150</v>
      </c>
      <c r="C1853" s="23" t="s">
        <v>86</v>
      </c>
      <c r="D1853" s="23">
        <v>1</v>
      </c>
      <c r="E1853" s="25"/>
      <c r="F1853" s="41"/>
    </row>
    <row r="1854" spans="1:6" ht="24" customHeight="1" x14ac:dyDescent="0.25">
      <c r="A1854" s="12"/>
      <c r="B1854" s="24" t="s">
        <v>798</v>
      </c>
      <c r="C1854" s="23"/>
      <c r="D1854" s="23"/>
      <c r="E1854" s="25"/>
      <c r="F1854" s="17"/>
    </row>
    <row r="1855" spans="1:6" x14ac:dyDescent="0.25">
      <c r="A1855" s="23"/>
      <c r="B1855" s="39"/>
      <c r="C1855" s="23"/>
      <c r="D1855" s="23"/>
      <c r="E1855" s="25"/>
      <c r="F1855" s="41"/>
    </row>
    <row r="1856" spans="1:6" ht="26.4" x14ac:dyDescent="0.25">
      <c r="A1856" s="66" t="s">
        <v>2</v>
      </c>
      <c r="B1856" s="66" t="s">
        <v>11</v>
      </c>
      <c r="C1856" s="66" t="s">
        <v>0</v>
      </c>
      <c r="D1856" s="66" t="s">
        <v>51</v>
      </c>
      <c r="E1856" s="67" t="s">
        <v>24</v>
      </c>
      <c r="F1856" s="67" t="s">
        <v>58</v>
      </c>
    </row>
    <row r="1857" spans="1:6" ht="26.4" customHeight="1" x14ac:dyDescent="0.25">
      <c r="A1857" s="23"/>
      <c r="B1857" s="24" t="s">
        <v>41</v>
      </c>
      <c r="C1857" s="23"/>
      <c r="D1857" s="23"/>
      <c r="E1857" s="25"/>
      <c r="F1857" s="26"/>
    </row>
    <row r="1858" spans="1:6" ht="24" customHeight="1" x14ac:dyDescent="0.25">
      <c r="A1858" s="50">
        <v>223</v>
      </c>
      <c r="B1858" s="113" t="s">
        <v>860</v>
      </c>
      <c r="C1858" s="52"/>
      <c r="D1858" s="52"/>
      <c r="E1858" s="53"/>
      <c r="F1858" s="54"/>
    </row>
    <row r="1859" spans="1:6" ht="26.4" customHeight="1" x14ac:dyDescent="0.25">
      <c r="A1859" s="23">
        <f t="shared" ref="A1859:A1864" si="165">A1858+0.1</f>
        <v>223.1</v>
      </c>
      <c r="B1859" s="111" t="s">
        <v>350</v>
      </c>
      <c r="C1859" s="23" t="s">
        <v>86</v>
      </c>
      <c r="D1859" s="23">
        <v>1</v>
      </c>
      <c r="E1859" s="35"/>
      <c r="F1859" s="26"/>
    </row>
    <row r="1860" spans="1:6" ht="49.95" customHeight="1" x14ac:dyDescent="0.25">
      <c r="A1860" s="23">
        <f t="shared" si="165"/>
        <v>223.2</v>
      </c>
      <c r="B1860" s="111" t="s">
        <v>653</v>
      </c>
      <c r="C1860" s="23" t="s">
        <v>86</v>
      </c>
      <c r="D1860" s="23">
        <v>1</v>
      </c>
      <c r="E1860" s="35"/>
      <c r="F1860" s="26"/>
    </row>
    <row r="1861" spans="1:6" ht="42" customHeight="1" x14ac:dyDescent="0.25">
      <c r="A1861" s="23">
        <f t="shared" si="165"/>
        <v>223.29999999999998</v>
      </c>
      <c r="B1861" s="111" t="s">
        <v>147</v>
      </c>
      <c r="C1861" s="23" t="s">
        <v>86</v>
      </c>
      <c r="D1861" s="23">
        <v>1</v>
      </c>
      <c r="E1861" s="35"/>
      <c r="F1861" s="26"/>
    </row>
    <row r="1862" spans="1:6" ht="39" customHeight="1" x14ac:dyDescent="0.25">
      <c r="A1862" s="23">
        <f t="shared" si="165"/>
        <v>223.39999999999998</v>
      </c>
      <c r="B1862" s="111" t="s">
        <v>148</v>
      </c>
      <c r="C1862" s="23" t="s">
        <v>86</v>
      </c>
      <c r="D1862" s="23">
        <v>1</v>
      </c>
      <c r="E1862" s="35"/>
      <c r="F1862" s="26"/>
    </row>
    <row r="1863" spans="1:6" ht="34.200000000000003" customHeight="1" x14ac:dyDescent="0.25">
      <c r="A1863" s="23">
        <f t="shared" si="165"/>
        <v>223.49999999999997</v>
      </c>
      <c r="B1863" s="111" t="s">
        <v>149</v>
      </c>
      <c r="C1863" s="23" t="s">
        <v>86</v>
      </c>
      <c r="D1863" s="23">
        <v>1</v>
      </c>
      <c r="E1863" s="35"/>
      <c r="F1863" s="26"/>
    </row>
    <row r="1864" spans="1:6" ht="22.2" customHeight="1" x14ac:dyDescent="0.25">
      <c r="A1864" s="23">
        <f t="shared" si="165"/>
        <v>223.59999999999997</v>
      </c>
      <c r="B1864" s="111" t="s">
        <v>150</v>
      </c>
      <c r="C1864" s="23" t="s">
        <v>86</v>
      </c>
      <c r="D1864" s="23">
        <v>1</v>
      </c>
      <c r="E1864" s="35"/>
      <c r="F1864" s="26"/>
    </row>
    <row r="1865" spans="1:6" ht="21" customHeight="1" x14ac:dyDescent="0.25">
      <c r="A1865" s="50">
        <v>224</v>
      </c>
      <c r="B1865" s="113" t="s">
        <v>861</v>
      </c>
      <c r="C1865" s="52"/>
      <c r="D1865" s="52"/>
      <c r="E1865" s="53"/>
      <c r="F1865" s="54"/>
    </row>
    <row r="1866" spans="1:6" ht="19.95" customHeight="1" x14ac:dyDescent="0.25">
      <c r="A1866" s="23">
        <f t="shared" ref="A1866:A1871" si="166">A1865+0.1</f>
        <v>224.1</v>
      </c>
      <c r="B1866" s="111" t="s">
        <v>350</v>
      </c>
      <c r="C1866" s="23" t="s">
        <v>86</v>
      </c>
      <c r="D1866" s="23">
        <v>1</v>
      </c>
      <c r="E1866" s="35"/>
      <c r="F1866" s="26"/>
    </row>
    <row r="1867" spans="1:6" ht="40.950000000000003" customHeight="1" x14ac:dyDescent="0.25">
      <c r="A1867" s="23">
        <f t="shared" si="166"/>
        <v>224.2</v>
      </c>
      <c r="B1867" s="111" t="s">
        <v>653</v>
      </c>
      <c r="C1867" s="23" t="s">
        <v>86</v>
      </c>
      <c r="D1867" s="23">
        <v>1</v>
      </c>
      <c r="E1867" s="35"/>
      <c r="F1867" s="26"/>
    </row>
    <row r="1868" spans="1:6" ht="46.2" customHeight="1" x14ac:dyDescent="0.25">
      <c r="A1868" s="23">
        <f t="shared" si="166"/>
        <v>224.29999999999998</v>
      </c>
      <c r="B1868" s="111" t="s">
        <v>147</v>
      </c>
      <c r="C1868" s="23" t="s">
        <v>86</v>
      </c>
      <c r="D1868" s="23">
        <v>1</v>
      </c>
      <c r="E1868" s="35"/>
      <c r="F1868" s="26"/>
    </row>
    <row r="1869" spans="1:6" ht="35.4" customHeight="1" x14ac:dyDescent="0.25">
      <c r="A1869" s="23">
        <f t="shared" si="166"/>
        <v>224.39999999999998</v>
      </c>
      <c r="B1869" s="111" t="s">
        <v>148</v>
      </c>
      <c r="C1869" s="23" t="s">
        <v>86</v>
      </c>
      <c r="D1869" s="23">
        <v>1</v>
      </c>
      <c r="E1869" s="35"/>
      <c r="F1869" s="26"/>
    </row>
    <row r="1870" spans="1:6" ht="31.95" customHeight="1" x14ac:dyDescent="0.25">
      <c r="A1870" s="23">
        <f t="shared" si="166"/>
        <v>224.49999999999997</v>
      </c>
      <c r="B1870" s="111" t="s">
        <v>149</v>
      </c>
      <c r="C1870" s="23" t="s">
        <v>86</v>
      </c>
      <c r="D1870" s="23">
        <v>1</v>
      </c>
      <c r="E1870" s="35"/>
      <c r="F1870" s="26"/>
    </row>
    <row r="1871" spans="1:6" ht="25.2" customHeight="1" x14ac:dyDescent="0.25">
      <c r="A1871" s="23">
        <f t="shared" si="166"/>
        <v>224.59999999999997</v>
      </c>
      <c r="B1871" s="111" t="s">
        <v>150</v>
      </c>
      <c r="C1871" s="23" t="s">
        <v>86</v>
      </c>
      <c r="D1871" s="23">
        <v>1</v>
      </c>
      <c r="E1871" s="35"/>
      <c r="F1871" s="26"/>
    </row>
    <row r="1872" spans="1:6" ht="19.2" customHeight="1" x14ac:dyDescent="0.25">
      <c r="A1872" s="50">
        <v>225</v>
      </c>
      <c r="B1872" s="113" t="s">
        <v>862</v>
      </c>
      <c r="C1872" s="52"/>
      <c r="D1872" s="52"/>
      <c r="E1872" s="60"/>
      <c r="F1872" s="68"/>
    </row>
    <row r="1873" spans="1:6" ht="26.4" customHeight="1" x14ac:dyDescent="0.25">
      <c r="A1873" s="23">
        <f t="shared" ref="A1873:A1878" si="167">A1872+0.1</f>
        <v>225.1</v>
      </c>
      <c r="B1873" s="111" t="s">
        <v>350</v>
      </c>
      <c r="C1873" s="23" t="s">
        <v>86</v>
      </c>
      <c r="D1873" s="23">
        <v>1</v>
      </c>
      <c r="E1873" s="25"/>
      <c r="F1873" s="41"/>
    </row>
    <row r="1874" spans="1:6" ht="49.95" customHeight="1" x14ac:dyDescent="0.25">
      <c r="A1874" s="23">
        <f t="shared" si="167"/>
        <v>225.2</v>
      </c>
      <c r="B1874" s="111" t="s">
        <v>653</v>
      </c>
      <c r="C1874" s="23" t="s">
        <v>86</v>
      </c>
      <c r="D1874" s="23">
        <v>1</v>
      </c>
      <c r="E1874" s="25"/>
      <c r="F1874" s="41"/>
    </row>
    <row r="1875" spans="1:6" ht="47.4" customHeight="1" x14ac:dyDescent="0.25">
      <c r="A1875" s="23">
        <f t="shared" si="167"/>
        <v>225.29999999999998</v>
      </c>
      <c r="B1875" s="111" t="s">
        <v>147</v>
      </c>
      <c r="C1875" s="23" t="s">
        <v>86</v>
      </c>
      <c r="D1875" s="23">
        <v>1</v>
      </c>
      <c r="E1875" s="25"/>
      <c r="F1875" s="41"/>
    </row>
    <row r="1876" spans="1:6" ht="30" customHeight="1" x14ac:dyDescent="0.25">
      <c r="A1876" s="23">
        <f t="shared" si="167"/>
        <v>225.39999999999998</v>
      </c>
      <c r="B1876" s="111" t="s">
        <v>148</v>
      </c>
      <c r="C1876" s="23" t="s">
        <v>86</v>
      </c>
      <c r="D1876" s="23">
        <v>1</v>
      </c>
      <c r="E1876" s="25"/>
      <c r="F1876" s="41"/>
    </row>
    <row r="1877" spans="1:6" ht="34.200000000000003" customHeight="1" x14ac:dyDescent="0.25">
      <c r="A1877" s="23">
        <f t="shared" si="167"/>
        <v>225.49999999999997</v>
      </c>
      <c r="B1877" s="111" t="s">
        <v>149</v>
      </c>
      <c r="C1877" s="23" t="s">
        <v>86</v>
      </c>
      <c r="D1877" s="23">
        <v>1</v>
      </c>
      <c r="E1877" s="25"/>
      <c r="F1877" s="41"/>
    </row>
    <row r="1878" spans="1:6" ht="33" customHeight="1" x14ac:dyDescent="0.25">
      <c r="A1878" s="23">
        <f t="shared" si="167"/>
        <v>225.59999999999997</v>
      </c>
      <c r="B1878" s="111" t="s">
        <v>150</v>
      </c>
      <c r="C1878" s="23" t="s">
        <v>86</v>
      </c>
      <c r="D1878" s="23">
        <v>1</v>
      </c>
      <c r="E1878" s="25"/>
      <c r="F1878" s="41"/>
    </row>
    <row r="1879" spans="1:6" ht="31.95" customHeight="1" x14ac:dyDescent="0.25">
      <c r="A1879" s="12"/>
      <c r="B1879" s="24" t="s">
        <v>798</v>
      </c>
      <c r="C1879" s="23"/>
      <c r="D1879" s="23"/>
      <c r="E1879" s="25"/>
      <c r="F1879" s="17"/>
    </row>
    <row r="1880" spans="1:6" x14ac:dyDescent="0.25">
      <c r="A1880" s="23"/>
      <c r="B1880" s="39"/>
      <c r="C1880" s="23"/>
      <c r="D1880" s="23"/>
      <c r="E1880" s="25"/>
      <c r="F1880" s="41"/>
    </row>
    <row r="1881" spans="1:6" ht="26.4" x14ac:dyDescent="0.25">
      <c r="A1881" s="66" t="s">
        <v>2</v>
      </c>
      <c r="B1881" s="66" t="s">
        <v>11</v>
      </c>
      <c r="C1881" s="66" t="s">
        <v>0</v>
      </c>
      <c r="D1881" s="66" t="s">
        <v>51</v>
      </c>
      <c r="E1881" s="67" t="s">
        <v>24</v>
      </c>
      <c r="F1881" s="67" t="s">
        <v>58</v>
      </c>
    </row>
    <row r="1882" spans="1:6" ht="23.4" customHeight="1" x14ac:dyDescent="0.25">
      <c r="A1882" s="23"/>
      <c r="B1882" s="24" t="s">
        <v>41</v>
      </c>
      <c r="C1882" s="23"/>
      <c r="D1882" s="23"/>
      <c r="E1882" s="25"/>
      <c r="F1882" s="26"/>
    </row>
    <row r="1883" spans="1:6" ht="26.4" x14ac:dyDescent="0.25">
      <c r="A1883" s="50">
        <v>226</v>
      </c>
      <c r="B1883" s="113" t="s">
        <v>863</v>
      </c>
      <c r="C1883" s="52"/>
      <c r="D1883" s="52"/>
      <c r="E1883" s="53"/>
      <c r="F1883" s="54"/>
    </row>
    <row r="1884" spans="1:6" ht="23.4" customHeight="1" x14ac:dyDescent="0.25">
      <c r="A1884" s="23">
        <f t="shared" ref="A1884:A1889" si="168">A1883+0.1</f>
        <v>226.1</v>
      </c>
      <c r="B1884" s="111" t="s">
        <v>350</v>
      </c>
      <c r="C1884" s="23" t="s">
        <v>86</v>
      </c>
      <c r="D1884" s="23">
        <v>1</v>
      </c>
      <c r="E1884" s="35"/>
      <c r="F1884" s="26"/>
    </row>
    <row r="1885" spans="1:6" ht="49.2" customHeight="1" x14ac:dyDescent="0.25">
      <c r="A1885" s="23">
        <f t="shared" si="168"/>
        <v>226.2</v>
      </c>
      <c r="B1885" s="111" t="s">
        <v>388</v>
      </c>
      <c r="C1885" s="23" t="s">
        <v>86</v>
      </c>
      <c r="D1885" s="23">
        <v>1</v>
      </c>
      <c r="E1885" s="35"/>
      <c r="F1885" s="26"/>
    </row>
    <row r="1886" spans="1:6" ht="45.6" customHeight="1" x14ac:dyDescent="0.25">
      <c r="A1886" s="23">
        <f t="shared" si="168"/>
        <v>226.29999999999998</v>
      </c>
      <c r="B1886" s="111" t="s">
        <v>147</v>
      </c>
      <c r="C1886" s="23" t="s">
        <v>86</v>
      </c>
      <c r="D1886" s="23">
        <v>1</v>
      </c>
      <c r="E1886" s="35"/>
      <c r="F1886" s="26"/>
    </row>
    <row r="1887" spans="1:6" ht="34.950000000000003" customHeight="1" x14ac:dyDescent="0.25">
      <c r="A1887" s="23">
        <f t="shared" si="168"/>
        <v>226.39999999999998</v>
      </c>
      <c r="B1887" s="111" t="s">
        <v>148</v>
      </c>
      <c r="C1887" s="23" t="s">
        <v>86</v>
      </c>
      <c r="D1887" s="23">
        <v>1</v>
      </c>
      <c r="E1887" s="35"/>
      <c r="F1887" s="26"/>
    </row>
    <row r="1888" spans="1:6" ht="30.6" customHeight="1" x14ac:dyDescent="0.25">
      <c r="A1888" s="23">
        <f t="shared" si="168"/>
        <v>226.49999999999997</v>
      </c>
      <c r="B1888" s="111" t="s">
        <v>149</v>
      </c>
      <c r="C1888" s="23" t="s">
        <v>86</v>
      </c>
      <c r="D1888" s="23">
        <v>1</v>
      </c>
      <c r="E1888" s="35"/>
      <c r="F1888" s="26"/>
    </row>
    <row r="1889" spans="1:6" ht="24.6" customHeight="1" x14ac:dyDescent="0.25">
      <c r="A1889" s="23">
        <f t="shared" si="168"/>
        <v>226.59999999999997</v>
      </c>
      <c r="B1889" s="111" t="s">
        <v>150</v>
      </c>
      <c r="C1889" s="23" t="s">
        <v>86</v>
      </c>
      <c r="D1889" s="23">
        <v>1</v>
      </c>
      <c r="E1889" s="35"/>
      <c r="F1889" s="26"/>
    </row>
    <row r="1890" spans="1:6" ht="19.95" customHeight="1" x14ac:dyDescent="0.25">
      <c r="A1890" s="50">
        <v>227</v>
      </c>
      <c r="B1890" s="113" t="s">
        <v>864</v>
      </c>
      <c r="C1890" s="52"/>
      <c r="D1890" s="52"/>
      <c r="E1890" s="53"/>
      <c r="F1890" s="54"/>
    </row>
    <row r="1891" spans="1:6" ht="24.6" customHeight="1" x14ac:dyDescent="0.25">
      <c r="A1891" s="23">
        <f t="shared" ref="A1891:A1896" si="169">A1890+0.1</f>
        <v>227.1</v>
      </c>
      <c r="B1891" s="111" t="s">
        <v>350</v>
      </c>
      <c r="C1891" s="23" t="s">
        <v>86</v>
      </c>
      <c r="D1891" s="23">
        <v>1</v>
      </c>
      <c r="E1891" s="35"/>
      <c r="F1891" s="26"/>
    </row>
    <row r="1892" spans="1:6" ht="54" customHeight="1" x14ac:dyDescent="0.25">
      <c r="A1892" s="23">
        <f t="shared" si="169"/>
        <v>227.2</v>
      </c>
      <c r="B1892" s="111" t="s">
        <v>498</v>
      </c>
      <c r="C1892" s="23" t="s">
        <v>86</v>
      </c>
      <c r="D1892" s="23">
        <v>1</v>
      </c>
      <c r="E1892" s="35"/>
      <c r="F1892" s="26"/>
    </row>
    <row r="1893" spans="1:6" ht="50.4" customHeight="1" x14ac:dyDescent="0.25">
      <c r="A1893" s="23">
        <f t="shared" si="169"/>
        <v>227.29999999999998</v>
      </c>
      <c r="B1893" s="111" t="s">
        <v>147</v>
      </c>
      <c r="C1893" s="23" t="s">
        <v>86</v>
      </c>
      <c r="D1893" s="23">
        <v>1</v>
      </c>
      <c r="E1893" s="35"/>
      <c r="F1893" s="26"/>
    </row>
    <row r="1894" spans="1:6" ht="30.6" customHeight="1" x14ac:dyDescent="0.25">
      <c r="A1894" s="23">
        <f t="shared" si="169"/>
        <v>227.39999999999998</v>
      </c>
      <c r="B1894" s="111" t="s">
        <v>148</v>
      </c>
      <c r="C1894" s="23" t="s">
        <v>86</v>
      </c>
      <c r="D1894" s="23">
        <v>1</v>
      </c>
      <c r="E1894" s="35"/>
      <c r="F1894" s="26"/>
    </row>
    <row r="1895" spans="1:6" ht="34.950000000000003" customHeight="1" x14ac:dyDescent="0.25">
      <c r="A1895" s="23">
        <f t="shared" si="169"/>
        <v>227.49999999999997</v>
      </c>
      <c r="B1895" s="111" t="s">
        <v>149</v>
      </c>
      <c r="C1895" s="23" t="s">
        <v>86</v>
      </c>
      <c r="D1895" s="23">
        <v>1</v>
      </c>
      <c r="E1895" s="35"/>
      <c r="F1895" s="26"/>
    </row>
    <row r="1896" spans="1:6" ht="24.6" customHeight="1" x14ac:dyDescent="0.25">
      <c r="A1896" s="23">
        <f t="shared" si="169"/>
        <v>227.59999999999997</v>
      </c>
      <c r="B1896" s="111" t="s">
        <v>150</v>
      </c>
      <c r="C1896" s="23" t="s">
        <v>86</v>
      </c>
      <c r="D1896" s="23">
        <v>1</v>
      </c>
      <c r="E1896" s="35"/>
      <c r="F1896" s="26"/>
    </row>
    <row r="1897" spans="1:6" ht="20.399999999999999" customHeight="1" x14ac:dyDescent="0.25">
      <c r="A1897" s="50">
        <v>228</v>
      </c>
      <c r="B1897" s="113" t="s">
        <v>865</v>
      </c>
      <c r="C1897" s="52"/>
      <c r="D1897" s="52"/>
      <c r="E1897" s="60"/>
      <c r="F1897" s="68"/>
    </row>
    <row r="1898" spans="1:6" ht="24.6" customHeight="1" x14ac:dyDescent="0.25">
      <c r="A1898" s="23">
        <f t="shared" ref="A1898:A1903" si="170">A1897+0.1</f>
        <v>228.1</v>
      </c>
      <c r="B1898" s="111" t="s">
        <v>350</v>
      </c>
      <c r="C1898" s="23" t="s">
        <v>86</v>
      </c>
      <c r="D1898" s="23">
        <v>1</v>
      </c>
      <c r="E1898" s="25"/>
      <c r="F1898" s="41"/>
    </row>
    <row r="1899" spans="1:6" ht="45" customHeight="1" x14ac:dyDescent="0.25">
      <c r="A1899" s="23">
        <f t="shared" si="170"/>
        <v>228.2</v>
      </c>
      <c r="B1899" s="111" t="s">
        <v>498</v>
      </c>
      <c r="C1899" s="23" t="s">
        <v>86</v>
      </c>
      <c r="D1899" s="23">
        <v>1</v>
      </c>
      <c r="E1899" s="25"/>
      <c r="F1899" s="41"/>
    </row>
    <row r="1900" spans="1:6" ht="48.6" customHeight="1" x14ac:dyDescent="0.25">
      <c r="A1900" s="23">
        <f t="shared" si="170"/>
        <v>228.29999999999998</v>
      </c>
      <c r="B1900" s="111" t="s">
        <v>147</v>
      </c>
      <c r="C1900" s="23" t="s">
        <v>86</v>
      </c>
      <c r="D1900" s="23">
        <v>1</v>
      </c>
      <c r="E1900" s="25"/>
      <c r="F1900" s="41"/>
    </row>
    <row r="1901" spans="1:6" ht="38.4" customHeight="1" x14ac:dyDescent="0.25">
      <c r="A1901" s="23">
        <f t="shared" si="170"/>
        <v>228.39999999999998</v>
      </c>
      <c r="B1901" s="111" t="s">
        <v>148</v>
      </c>
      <c r="C1901" s="23" t="s">
        <v>86</v>
      </c>
      <c r="D1901" s="23">
        <v>1</v>
      </c>
      <c r="E1901" s="25"/>
      <c r="F1901" s="41"/>
    </row>
    <row r="1902" spans="1:6" ht="33" customHeight="1" x14ac:dyDescent="0.25">
      <c r="A1902" s="23">
        <f t="shared" si="170"/>
        <v>228.49999999999997</v>
      </c>
      <c r="B1902" s="111" t="s">
        <v>149</v>
      </c>
      <c r="C1902" s="23" t="s">
        <v>86</v>
      </c>
      <c r="D1902" s="23">
        <v>1</v>
      </c>
      <c r="E1902" s="25"/>
      <c r="F1902" s="41"/>
    </row>
    <row r="1903" spans="1:6" ht="24.6" customHeight="1" x14ac:dyDescent="0.25">
      <c r="A1903" s="23">
        <f t="shared" si="170"/>
        <v>228.59999999999997</v>
      </c>
      <c r="B1903" s="111" t="s">
        <v>150</v>
      </c>
      <c r="C1903" s="23" t="s">
        <v>86</v>
      </c>
      <c r="D1903" s="23">
        <v>1</v>
      </c>
      <c r="E1903" s="25"/>
      <c r="F1903" s="41"/>
    </row>
    <row r="1904" spans="1:6" ht="25.95" customHeight="1" x14ac:dyDescent="0.25">
      <c r="A1904" s="12"/>
      <c r="B1904" s="24" t="s">
        <v>798</v>
      </c>
      <c r="C1904" s="23"/>
      <c r="D1904" s="23"/>
      <c r="E1904" s="25"/>
      <c r="F1904" s="17"/>
    </row>
    <row r="1905" spans="1:6" x14ac:dyDescent="0.25">
      <c r="A1905" s="23"/>
      <c r="B1905" s="39"/>
      <c r="C1905" s="23"/>
      <c r="D1905" s="23"/>
      <c r="E1905" s="25"/>
      <c r="F1905" s="41"/>
    </row>
    <row r="1906" spans="1:6" ht="26.4" x14ac:dyDescent="0.25">
      <c r="A1906" s="66" t="s">
        <v>2</v>
      </c>
      <c r="B1906" s="66" t="s">
        <v>11</v>
      </c>
      <c r="C1906" s="66" t="s">
        <v>0</v>
      </c>
      <c r="D1906" s="66" t="s">
        <v>51</v>
      </c>
      <c r="E1906" s="67" t="s">
        <v>24</v>
      </c>
      <c r="F1906" s="67" t="s">
        <v>58</v>
      </c>
    </row>
    <row r="1907" spans="1:6" ht="26.4" customHeight="1" x14ac:dyDescent="0.25">
      <c r="A1907" s="23"/>
      <c r="B1907" s="24" t="s">
        <v>41</v>
      </c>
      <c r="C1907" s="23"/>
      <c r="D1907" s="23"/>
      <c r="E1907" s="25"/>
      <c r="F1907" s="26"/>
    </row>
    <row r="1908" spans="1:6" ht="25.2" customHeight="1" x14ac:dyDescent="0.25">
      <c r="A1908" s="50">
        <v>229</v>
      </c>
      <c r="B1908" s="113" t="s">
        <v>866</v>
      </c>
      <c r="C1908" s="52"/>
      <c r="D1908" s="52"/>
      <c r="E1908" s="53"/>
      <c r="F1908" s="54"/>
    </row>
    <row r="1909" spans="1:6" ht="23.4" customHeight="1" x14ac:dyDescent="0.25">
      <c r="A1909" s="23">
        <f t="shared" ref="A1909:A1914" si="171">A1908+0.1</f>
        <v>229.1</v>
      </c>
      <c r="B1909" s="111" t="s">
        <v>350</v>
      </c>
      <c r="C1909" s="23" t="s">
        <v>86</v>
      </c>
      <c r="D1909" s="23">
        <v>1</v>
      </c>
      <c r="E1909" s="35"/>
      <c r="F1909" s="26"/>
    </row>
    <row r="1910" spans="1:6" ht="46.95" customHeight="1" x14ac:dyDescent="0.25">
      <c r="A1910" s="23">
        <f t="shared" si="171"/>
        <v>229.2</v>
      </c>
      <c r="B1910" s="111" t="s">
        <v>492</v>
      </c>
      <c r="C1910" s="23" t="s">
        <v>86</v>
      </c>
      <c r="D1910" s="23">
        <v>1</v>
      </c>
      <c r="E1910" s="35"/>
      <c r="F1910" s="26"/>
    </row>
    <row r="1911" spans="1:6" ht="46.95" customHeight="1" x14ac:dyDescent="0.25">
      <c r="A1911" s="23">
        <f t="shared" si="171"/>
        <v>229.29999999999998</v>
      </c>
      <c r="B1911" s="111" t="s">
        <v>147</v>
      </c>
      <c r="C1911" s="23" t="s">
        <v>86</v>
      </c>
      <c r="D1911" s="23">
        <v>1</v>
      </c>
      <c r="E1911" s="35"/>
      <c r="F1911" s="26"/>
    </row>
    <row r="1912" spans="1:6" ht="32.4" customHeight="1" x14ac:dyDescent="0.25">
      <c r="A1912" s="23">
        <f t="shared" si="171"/>
        <v>229.39999999999998</v>
      </c>
      <c r="B1912" s="111" t="s">
        <v>148</v>
      </c>
      <c r="C1912" s="23" t="s">
        <v>86</v>
      </c>
      <c r="D1912" s="23">
        <v>1</v>
      </c>
      <c r="E1912" s="35"/>
      <c r="F1912" s="26"/>
    </row>
    <row r="1913" spans="1:6" ht="33.6" customHeight="1" x14ac:dyDescent="0.25">
      <c r="A1913" s="23">
        <f t="shared" si="171"/>
        <v>229.49999999999997</v>
      </c>
      <c r="B1913" s="111" t="s">
        <v>149</v>
      </c>
      <c r="C1913" s="23" t="s">
        <v>86</v>
      </c>
      <c r="D1913" s="23">
        <v>1</v>
      </c>
      <c r="E1913" s="35"/>
      <c r="F1913" s="26"/>
    </row>
    <row r="1914" spans="1:6" ht="28.2" customHeight="1" x14ac:dyDescent="0.25">
      <c r="A1914" s="23">
        <f t="shared" si="171"/>
        <v>229.59999999999997</v>
      </c>
      <c r="B1914" s="111" t="s">
        <v>150</v>
      </c>
      <c r="C1914" s="23" t="s">
        <v>86</v>
      </c>
      <c r="D1914" s="23">
        <v>1</v>
      </c>
      <c r="E1914" s="35"/>
      <c r="F1914" s="26"/>
    </row>
    <row r="1915" spans="1:6" ht="28.2" customHeight="1" x14ac:dyDescent="0.25">
      <c r="A1915" s="50">
        <v>230</v>
      </c>
      <c r="B1915" s="113" t="s">
        <v>867</v>
      </c>
      <c r="C1915" s="52"/>
      <c r="D1915" s="52"/>
      <c r="E1915" s="53"/>
      <c r="F1915" s="54"/>
    </row>
    <row r="1916" spans="1:6" ht="23.4" customHeight="1" x14ac:dyDescent="0.25">
      <c r="A1916" s="23">
        <f t="shared" ref="A1916:A1921" si="172">A1915+0.1</f>
        <v>230.1</v>
      </c>
      <c r="B1916" s="111" t="s">
        <v>350</v>
      </c>
      <c r="C1916" s="23" t="s">
        <v>86</v>
      </c>
      <c r="D1916" s="23">
        <v>1</v>
      </c>
      <c r="E1916" s="35"/>
      <c r="F1916" s="26"/>
    </row>
    <row r="1917" spans="1:6" ht="46.95" customHeight="1" x14ac:dyDescent="0.25">
      <c r="A1917" s="23">
        <f t="shared" si="172"/>
        <v>230.2</v>
      </c>
      <c r="B1917" s="111" t="s">
        <v>388</v>
      </c>
      <c r="C1917" s="23" t="s">
        <v>86</v>
      </c>
      <c r="D1917" s="23">
        <v>1</v>
      </c>
      <c r="E1917" s="35"/>
      <c r="F1917" s="26"/>
    </row>
    <row r="1918" spans="1:6" ht="48" customHeight="1" x14ac:dyDescent="0.25">
      <c r="A1918" s="23">
        <f t="shared" si="172"/>
        <v>230.29999999999998</v>
      </c>
      <c r="B1918" s="111" t="s">
        <v>147</v>
      </c>
      <c r="C1918" s="23" t="s">
        <v>86</v>
      </c>
      <c r="D1918" s="23">
        <v>1</v>
      </c>
      <c r="E1918" s="35"/>
      <c r="F1918" s="26"/>
    </row>
    <row r="1919" spans="1:6" ht="34.200000000000003" customHeight="1" x14ac:dyDescent="0.25">
      <c r="A1919" s="23">
        <f t="shared" si="172"/>
        <v>230.39999999999998</v>
      </c>
      <c r="B1919" s="111" t="s">
        <v>148</v>
      </c>
      <c r="C1919" s="23" t="s">
        <v>86</v>
      </c>
      <c r="D1919" s="23">
        <v>1</v>
      </c>
      <c r="E1919" s="35"/>
      <c r="F1919" s="26"/>
    </row>
    <row r="1920" spans="1:6" ht="32.4" customHeight="1" x14ac:dyDescent="0.25">
      <c r="A1920" s="23">
        <f t="shared" si="172"/>
        <v>230.49999999999997</v>
      </c>
      <c r="B1920" s="111" t="s">
        <v>149</v>
      </c>
      <c r="C1920" s="23" t="s">
        <v>86</v>
      </c>
      <c r="D1920" s="23">
        <v>1</v>
      </c>
      <c r="E1920" s="35"/>
      <c r="F1920" s="26"/>
    </row>
    <row r="1921" spans="1:6" ht="26.4" customHeight="1" x14ac:dyDescent="0.25">
      <c r="A1921" s="23">
        <f t="shared" si="172"/>
        <v>230.59999999999997</v>
      </c>
      <c r="B1921" s="111" t="s">
        <v>150</v>
      </c>
      <c r="C1921" s="23" t="s">
        <v>86</v>
      </c>
      <c r="D1921" s="23">
        <v>1</v>
      </c>
      <c r="E1921" s="35"/>
      <c r="F1921" s="26"/>
    </row>
    <row r="1922" spans="1:6" ht="16.2" customHeight="1" x14ac:dyDescent="0.25">
      <c r="A1922" s="50">
        <v>231</v>
      </c>
      <c r="B1922" s="113" t="s">
        <v>868</v>
      </c>
      <c r="C1922" s="52"/>
      <c r="D1922" s="52"/>
      <c r="E1922" s="60"/>
      <c r="F1922" s="68"/>
    </row>
    <row r="1923" spans="1:6" ht="25.2" customHeight="1" x14ac:dyDescent="0.25">
      <c r="A1923" s="23">
        <f t="shared" ref="A1923:A1928" si="173">A1922+0.1</f>
        <v>231.1</v>
      </c>
      <c r="B1923" s="111" t="s">
        <v>350</v>
      </c>
      <c r="C1923" s="23" t="s">
        <v>86</v>
      </c>
      <c r="D1923" s="23">
        <v>2</v>
      </c>
      <c r="E1923" s="25"/>
      <c r="F1923" s="41"/>
    </row>
    <row r="1924" spans="1:6" ht="39.6" x14ac:dyDescent="0.25">
      <c r="A1924" s="23">
        <f t="shared" si="173"/>
        <v>231.2</v>
      </c>
      <c r="B1924" s="111" t="s">
        <v>369</v>
      </c>
      <c r="C1924" s="23" t="s">
        <v>86</v>
      </c>
      <c r="D1924" s="23">
        <v>2</v>
      </c>
      <c r="E1924" s="25"/>
      <c r="F1924" s="41"/>
    </row>
    <row r="1925" spans="1:6" ht="49.2" customHeight="1" x14ac:dyDescent="0.25">
      <c r="A1925" s="23">
        <f t="shared" si="173"/>
        <v>231.29999999999998</v>
      </c>
      <c r="B1925" s="111" t="s">
        <v>147</v>
      </c>
      <c r="C1925" s="23" t="s">
        <v>86</v>
      </c>
      <c r="D1925" s="23">
        <v>2</v>
      </c>
      <c r="E1925" s="25"/>
      <c r="F1925" s="41"/>
    </row>
    <row r="1926" spans="1:6" ht="33.6" customHeight="1" x14ac:dyDescent="0.25">
      <c r="A1926" s="23">
        <f t="shared" si="173"/>
        <v>231.39999999999998</v>
      </c>
      <c r="B1926" s="111" t="s">
        <v>148</v>
      </c>
      <c r="C1926" s="23" t="s">
        <v>86</v>
      </c>
      <c r="D1926" s="23">
        <v>2</v>
      </c>
      <c r="E1926" s="25"/>
      <c r="F1926" s="41"/>
    </row>
    <row r="1927" spans="1:6" ht="31.95" customHeight="1" x14ac:dyDescent="0.25">
      <c r="A1927" s="23">
        <f t="shared" si="173"/>
        <v>231.49999999999997</v>
      </c>
      <c r="B1927" s="111" t="s">
        <v>149</v>
      </c>
      <c r="C1927" s="23" t="s">
        <v>86</v>
      </c>
      <c r="D1927" s="23">
        <v>2</v>
      </c>
      <c r="E1927" s="25"/>
      <c r="F1927" s="41"/>
    </row>
    <row r="1928" spans="1:6" ht="26.4" customHeight="1" x14ac:dyDescent="0.25">
      <c r="A1928" s="23">
        <f t="shared" si="173"/>
        <v>231.59999999999997</v>
      </c>
      <c r="B1928" s="111" t="s">
        <v>150</v>
      </c>
      <c r="C1928" s="23" t="s">
        <v>86</v>
      </c>
      <c r="D1928" s="23">
        <v>2</v>
      </c>
      <c r="E1928" s="25"/>
      <c r="F1928" s="41"/>
    </row>
    <row r="1929" spans="1:6" ht="24.6" customHeight="1" x14ac:dyDescent="0.25">
      <c r="A1929" s="12"/>
      <c r="B1929" s="24" t="s">
        <v>798</v>
      </c>
      <c r="C1929" s="23"/>
      <c r="D1929" s="23"/>
      <c r="E1929" s="25"/>
      <c r="F1929" s="17"/>
    </row>
    <row r="1930" spans="1:6" x14ac:dyDescent="0.25">
      <c r="A1930" s="23"/>
      <c r="B1930" s="39"/>
      <c r="C1930" s="23"/>
      <c r="D1930" s="23"/>
      <c r="E1930" s="25"/>
      <c r="F1930" s="41"/>
    </row>
    <row r="1931" spans="1:6" ht="26.4" x14ac:dyDescent="0.25">
      <c r="A1931" s="66" t="s">
        <v>2</v>
      </c>
      <c r="B1931" s="66" t="s">
        <v>11</v>
      </c>
      <c r="C1931" s="66" t="s">
        <v>0</v>
      </c>
      <c r="D1931" s="66" t="s">
        <v>51</v>
      </c>
      <c r="E1931" s="67" t="s">
        <v>24</v>
      </c>
      <c r="F1931" s="67" t="s">
        <v>58</v>
      </c>
    </row>
    <row r="1932" spans="1:6" ht="27.6" customHeight="1" x14ac:dyDescent="0.25">
      <c r="A1932" s="23"/>
      <c r="B1932" s="24" t="s">
        <v>41</v>
      </c>
      <c r="C1932" s="23"/>
      <c r="D1932" s="23"/>
      <c r="E1932" s="25"/>
      <c r="F1932" s="26"/>
    </row>
    <row r="1933" spans="1:6" x14ac:dyDescent="0.25">
      <c r="A1933" s="50">
        <v>232</v>
      </c>
      <c r="B1933" s="113" t="s">
        <v>869</v>
      </c>
      <c r="C1933" s="52"/>
      <c r="D1933" s="52"/>
      <c r="E1933" s="53"/>
      <c r="F1933" s="54"/>
    </row>
    <row r="1934" spans="1:6" ht="27.6" customHeight="1" x14ac:dyDescent="0.25">
      <c r="A1934" s="23">
        <f t="shared" ref="A1934:A1939" si="174">A1933+0.1</f>
        <v>232.1</v>
      </c>
      <c r="B1934" s="111" t="s">
        <v>350</v>
      </c>
      <c r="C1934" s="23" t="s">
        <v>86</v>
      </c>
      <c r="D1934" s="23">
        <v>1</v>
      </c>
      <c r="E1934" s="35"/>
      <c r="F1934" s="26"/>
    </row>
    <row r="1935" spans="1:6" ht="49.95" customHeight="1" x14ac:dyDescent="0.25">
      <c r="A1935" s="23">
        <f t="shared" si="174"/>
        <v>232.2</v>
      </c>
      <c r="B1935" s="111" t="s">
        <v>388</v>
      </c>
      <c r="C1935" s="23" t="s">
        <v>86</v>
      </c>
      <c r="D1935" s="23">
        <v>1</v>
      </c>
      <c r="E1935" s="35"/>
      <c r="F1935" s="26"/>
    </row>
    <row r="1936" spans="1:6" ht="50.4" customHeight="1" x14ac:dyDescent="0.25">
      <c r="A1936" s="23">
        <f t="shared" si="174"/>
        <v>232.29999999999998</v>
      </c>
      <c r="B1936" s="111" t="s">
        <v>147</v>
      </c>
      <c r="C1936" s="23" t="s">
        <v>86</v>
      </c>
      <c r="D1936" s="23">
        <v>1</v>
      </c>
      <c r="E1936" s="35"/>
      <c r="F1936" s="26"/>
    </row>
    <row r="1937" spans="1:6" ht="36.6" customHeight="1" x14ac:dyDescent="0.25">
      <c r="A1937" s="23">
        <f t="shared" si="174"/>
        <v>232.39999999999998</v>
      </c>
      <c r="B1937" s="111" t="s">
        <v>148</v>
      </c>
      <c r="C1937" s="23" t="s">
        <v>86</v>
      </c>
      <c r="D1937" s="23">
        <v>1</v>
      </c>
      <c r="E1937" s="35"/>
      <c r="F1937" s="26"/>
    </row>
    <row r="1938" spans="1:6" ht="39.6" customHeight="1" x14ac:dyDescent="0.25">
      <c r="A1938" s="23">
        <f t="shared" si="174"/>
        <v>232.49999999999997</v>
      </c>
      <c r="B1938" s="111" t="s">
        <v>149</v>
      </c>
      <c r="C1938" s="23" t="s">
        <v>86</v>
      </c>
      <c r="D1938" s="23">
        <v>1</v>
      </c>
      <c r="E1938" s="35"/>
      <c r="F1938" s="26"/>
    </row>
    <row r="1939" spans="1:6" ht="23.4" customHeight="1" x14ac:dyDescent="0.25">
      <c r="A1939" s="23">
        <f t="shared" si="174"/>
        <v>232.59999999999997</v>
      </c>
      <c r="B1939" s="111" t="s">
        <v>150</v>
      </c>
      <c r="C1939" s="23" t="s">
        <v>86</v>
      </c>
      <c r="D1939" s="23">
        <v>1</v>
      </c>
      <c r="E1939" s="35"/>
      <c r="F1939" s="26"/>
    </row>
    <row r="1940" spans="1:6" ht="23.4" customHeight="1" x14ac:dyDescent="0.25">
      <c r="A1940" s="50">
        <v>233</v>
      </c>
      <c r="B1940" s="113" t="s">
        <v>870</v>
      </c>
      <c r="C1940" s="52"/>
      <c r="D1940" s="52"/>
      <c r="E1940" s="53"/>
      <c r="F1940" s="54"/>
    </row>
    <row r="1941" spans="1:6" ht="31.95" customHeight="1" x14ac:dyDescent="0.25">
      <c r="A1941" s="23">
        <f t="shared" ref="A1941:A1946" si="175">A1940+0.1</f>
        <v>233.1</v>
      </c>
      <c r="B1941" s="111" t="s">
        <v>350</v>
      </c>
      <c r="C1941" s="23" t="s">
        <v>86</v>
      </c>
      <c r="D1941" s="23">
        <v>1</v>
      </c>
      <c r="E1941" s="35"/>
      <c r="F1941" s="26"/>
    </row>
    <row r="1942" spans="1:6" ht="44.4" customHeight="1" x14ac:dyDescent="0.25">
      <c r="A1942" s="23">
        <f t="shared" si="175"/>
        <v>233.2</v>
      </c>
      <c r="B1942" s="111" t="s">
        <v>369</v>
      </c>
      <c r="C1942" s="23" t="s">
        <v>86</v>
      </c>
      <c r="D1942" s="23">
        <v>1</v>
      </c>
      <c r="E1942" s="35"/>
      <c r="F1942" s="26"/>
    </row>
    <row r="1943" spans="1:6" ht="57.6" customHeight="1" x14ac:dyDescent="0.25">
      <c r="A1943" s="23">
        <f t="shared" si="175"/>
        <v>233.29999999999998</v>
      </c>
      <c r="B1943" s="111" t="s">
        <v>147</v>
      </c>
      <c r="C1943" s="23" t="s">
        <v>86</v>
      </c>
      <c r="D1943" s="23">
        <v>1</v>
      </c>
      <c r="E1943" s="35"/>
      <c r="F1943" s="26"/>
    </row>
    <row r="1944" spans="1:6" ht="31.2" customHeight="1" x14ac:dyDescent="0.25">
      <c r="A1944" s="23">
        <f t="shared" si="175"/>
        <v>233.39999999999998</v>
      </c>
      <c r="B1944" s="111" t="s">
        <v>148</v>
      </c>
      <c r="C1944" s="23" t="s">
        <v>86</v>
      </c>
      <c r="D1944" s="23">
        <v>1</v>
      </c>
      <c r="E1944" s="35"/>
      <c r="F1944" s="26"/>
    </row>
    <row r="1945" spans="1:6" ht="34.950000000000003" customHeight="1" x14ac:dyDescent="0.25">
      <c r="A1945" s="23">
        <f t="shared" si="175"/>
        <v>233.49999999999997</v>
      </c>
      <c r="B1945" s="111" t="s">
        <v>149</v>
      </c>
      <c r="C1945" s="23" t="s">
        <v>86</v>
      </c>
      <c r="D1945" s="23">
        <v>1</v>
      </c>
      <c r="E1945" s="35"/>
      <c r="F1945" s="26"/>
    </row>
    <row r="1946" spans="1:6" ht="19.95" customHeight="1" x14ac:dyDescent="0.25">
      <c r="A1946" s="23">
        <f t="shared" si="175"/>
        <v>233.59999999999997</v>
      </c>
      <c r="B1946" s="111" t="s">
        <v>150</v>
      </c>
      <c r="C1946" s="23" t="s">
        <v>86</v>
      </c>
      <c r="D1946" s="23">
        <v>1</v>
      </c>
      <c r="E1946" s="35"/>
      <c r="F1946" s="26"/>
    </row>
    <row r="1947" spans="1:6" ht="19.95" customHeight="1" x14ac:dyDescent="0.25">
      <c r="A1947" s="50">
        <v>234</v>
      </c>
      <c r="B1947" s="113" t="s">
        <v>871</v>
      </c>
      <c r="C1947" s="52"/>
      <c r="D1947" s="52"/>
      <c r="E1947" s="60"/>
      <c r="F1947" s="68"/>
    </row>
    <row r="1948" spans="1:6" ht="33.6" customHeight="1" x14ac:dyDescent="0.25">
      <c r="A1948" s="23">
        <f t="shared" ref="A1948:A1953" si="176">A1947+0.1</f>
        <v>234.1</v>
      </c>
      <c r="B1948" s="111" t="s">
        <v>350</v>
      </c>
      <c r="C1948" s="23" t="s">
        <v>86</v>
      </c>
      <c r="D1948" s="23">
        <v>1</v>
      </c>
      <c r="E1948" s="25"/>
      <c r="F1948" s="41"/>
    </row>
    <row r="1949" spans="1:6" ht="39.6" x14ac:dyDescent="0.25">
      <c r="A1949" s="23">
        <f t="shared" si="176"/>
        <v>234.2</v>
      </c>
      <c r="B1949" s="111" t="s">
        <v>653</v>
      </c>
      <c r="C1949" s="23" t="s">
        <v>86</v>
      </c>
      <c r="D1949" s="23">
        <v>1</v>
      </c>
      <c r="E1949" s="25"/>
      <c r="F1949" s="41"/>
    </row>
    <row r="1950" spans="1:6" ht="48.6" customHeight="1" x14ac:dyDescent="0.25">
      <c r="A1950" s="23">
        <f t="shared" si="176"/>
        <v>234.29999999999998</v>
      </c>
      <c r="B1950" s="111" t="s">
        <v>147</v>
      </c>
      <c r="C1950" s="23" t="s">
        <v>86</v>
      </c>
      <c r="D1950" s="23">
        <v>1</v>
      </c>
      <c r="E1950" s="25"/>
      <c r="F1950" s="41"/>
    </row>
    <row r="1951" spans="1:6" ht="32.4" customHeight="1" x14ac:dyDescent="0.25">
      <c r="A1951" s="23">
        <f t="shared" si="176"/>
        <v>234.39999999999998</v>
      </c>
      <c r="B1951" s="111" t="s">
        <v>148</v>
      </c>
      <c r="C1951" s="23" t="s">
        <v>86</v>
      </c>
      <c r="D1951" s="23">
        <v>1</v>
      </c>
      <c r="E1951" s="25"/>
      <c r="F1951" s="41"/>
    </row>
    <row r="1952" spans="1:6" ht="34.950000000000003" customHeight="1" x14ac:dyDescent="0.25">
      <c r="A1952" s="23">
        <f t="shared" si="176"/>
        <v>234.49999999999997</v>
      </c>
      <c r="B1952" s="111" t="s">
        <v>149</v>
      </c>
      <c r="C1952" s="23" t="s">
        <v>86</v>
      </c>
      <c r="D1952" s="23">
        <v>1</v>
      </c>
      <c r="E1952" s="25"/>
      <c r="F1952" s="41"/>
    </row>
    <row r="1953" spans="1:6" ht="30" customHeight="1" x14ac:dyDescent="0.25">
      <c r="A1953" s="23">
        <f t="shared" si="176"/>
        <v>234.59999999999997</v>
      </c>
      <c r="B1953" s="111" t="s">
        <v>150</v>
      </c>
      <c r="C1953" s="23" t="s">
        <v>86</v>
      </c>
      <c r="D1953" s="23">
        <v>1</v>
      </c>
      <c r="E1953" s="25"/>
      <c r="F1953" s="41"/>
    </row>
    <row r="1954" spans="1:6" ht="29.4" customHeight="1" x14ac:dyDescent="0.25">
      <c r="A1954" s="12"/>
      <c r="B1954" s="24" t="s">
        <v>798</v>
      </c>
      <c r="C1954" s="23"/>
      <c r="D1954" s="23"/>
      <c r="E1954" s="25"/>
      <c r="F1954" s="17"/>
    </row>
    <row r="1955" spans="1:6" x14ac:dyDescent="0.25">
      <c r="A1955" s="23"/>
      <c r="B1955" s="39"/>
      <c r="C1955" s="23"/>
      <c r="D1955" s="23"/>
      <c r="E1955" s="25"/>
      <c r="F1955" s="41"/>
    </row>
    <row r="1956" spans="1:6" ht="26.4" x14ac:dyDescent="0.25">
      <c r="A1956" s="66" t="s">
        <v>2</v>
      </c>
      <c r="B1956" s="66" t="s">
        <v>11</v>
      </c>
      <c r="C1956" s="66" t="s">
        <v>0</v>
      </c>
      <c r="D1956" s="66" t="s">
        <v>51</v>
      </c>
      <c r="E1956" s="67" t="s">
        <v>24</v>
      </c>
      <c r="F1956" s="67" t="s">
        <v>58</v>
      </c>
    </row>
    <row r="1957" spans="1:6" ht="27" customHeight="1" x14ac:dyDescent="0.25">
      <c r="A1957" s="23"/>
      <c r="B1957" s="24" t="s">
        <v>41</v>
      </c>
      <c r="C1957" s="23"/>
      <c r="D1957" s="23"/>
      <c r="E1957" s="25"/>
      <c r="F1957" s="26"/>
    </row>
    <row r="1958" spans="1:6" x14ac:dyDescent="0.25">
      <c r="A1958" s="50">
        <v>235</v>
      </c>
      <c r="B1958" s="113" t="s">
        <v>872</v>
      </c>
      <c r="C1958" s="52"/>
      <c r="D1958" s="52"/>
      <c r="E1958" s="53"/>
      <c r="F1958" s="54"/>
    </row>
    <row r="1959" spans="1:6" ht="32.4" customHeight="1" x14ac:dyDescent="0.25">
      <c r="A1959" s="23">
        <f t="shared" ref="A1959:A1964" si="177">A1958+0.1</f>
        <v>235.1</v>
      </c>
      <c r="B1959" s="111" t="s">
        <v>350</v>
      </c>
      <c r="C1959" s="23" t="s">
        <v>86</v>
      </c>
      <c r="D1959" s="23">
        <v>1</v>
      </c>
      <c r="E1959" s="35"/>
      <c r="F1959" s="26"/>
    </row>
    <row r="1960" spans="1:6" ht="39.6" x14ac:dyDescent="0.25">
      <c r="A1960" s="23">
        <f t="shared" si="177"/>
        <v>235.2</v>
      </c>
      <c r="B1960" s="111" t="s">
        <v>369</v>
      </c>
      <c r="C1960" s="23" t="s">
        <v>86</v>
      </c>
      <c r="D1960" s="23">
        <v>1</v>
      </c>
      <c r="E1960" s="35"/>
      <c r="F1960" s="26"/>
    </row>
    <row r="1961" spans="1:6" ht="51.6" customHeight="1" x14ac:dyDescent="0.25">
      <c r="A1961" s="23">
        <f t="shared" si="177"/>
        <v>235.29999999999998</v>
      </c>
      <c r="B1961" s="111" t="s">
        <v>147</v>
      </c>
      <c r="C1961" s="23" t="s">
        <v>86</v>
      </c>
      <c r="D1961" s="23">
        <v>1</v>
      </c>
      <c r="E1961" s="35"/>
      <c r="F1961" s="26"/>
    </row>
    <row r="1962" spans="1:6" ht="37.200000000000003" customHeight="1" x14ac:dyDescent="0.25">
      <c r="A1962" s="23">
        <f t="shared" si="177"/>
        <v>235.39999999999998</v>
      </c>
      <c r="B1962" s="111" t="s">
        <v>148</v>
      </c>
      <c r="C1962" s="23" t="s">
        <v>86</v>
      </c>
      <c r="D1962" s="23">
        <v>1</v>
      </c>
      <c r="E1962" s="35"/>
      <c r="F1962" s="26"/>
    </row>
    <row r="1963" spans="1:6" ht="36.6" customHeight="1" x14ac:dyDescent="0.25">
      <c r="A1963" s="23">
        <f t="shared" si="177"/>
        <v>235.49999999999997</v>
      </c>
      <c r="B1963" s="111" t="s">
        <v>149</v>
      </c>
      <c r="C1963" s="23" t="s">
        <v>86</v>
      </c>
      <c r="D1963" s="23">
        <v>1</v>
      </c>
      <c r="E1963" s="35"/>
      <c r="F1963" s="26"/>
    </row>
    <row r="1964" spans="1:6" ht="24.6" customHeight="1" x14ac:dyDescent="0.25">
      <c r="A1964" s="23">
        <f t="shared" si="177"/>
        <v>235.59999999999997</v>
      </c>
      <c r="B1964" s="111" t="s">
        <v>150</v>
      </c>
      <c r="C1964" s="23" t="s">
        <v>86</v>
      </c>
      <c r="D1964" s="23">
        <v>1</v>
      </c>
      <c r="E1964" s="35"/>
      <c r="F1964" s="26"/>
    </row>
    <row r="1965" spans="1:6" ht="20.399999999999999" customHeight="1" x14ac:dyDescent="0.25">
      <c r="A1965" s="50">
        <v>236</v>
      </c>
      <c r="B1965" s="113" t="s">
        <v>873</v>
      </c>
      <c r="C1965" s="52"/>
      <c r="D1965" s="52"/>
      <c r="E1965" s="53"/>
      <c r="F1965" s="54"/>
    </row>
    <row r="1966" spans="1:6" ht="30" customHeight="1" x14ac:dyDescent="0.25">
      <c r="A1966" s="23">
        <f t="shared" ref="A1966:A1971" si="178">A1965+0.1</f>
        <v>236.1</v>
      </c>
      <c r="B1966" s="111" t="s">
        <v>350</v>
      </c>
      <c r="C1966" s="23" t="s">
        <v>86</v>
      </c>
      <c r="D1966" s="23">
        <v>1</v>
      </c>
      <c r="E1966" s="35"/>
      <c r="F1966" s="26"/>
    </row>
    <row r="1967" spans="1:6" ht="57.6" customHeight="1" x14ac:dyDescent="0.25">
      <c r="A1967" s="23">
        <f t="shared" si="178"/>
        <v>236.2</v>
      </c>
      <c r="B1967" s="111" t="s">
        <v>653</v>
      </c>
      <c r="C1967" s="23" t="s">
        <v>86</v>
      </c>
      <c r="D1967" s="23">
        <v>1</v>
      </c>
      <c r="E1967" s="35"/>
      <c r="F1967" s="26"/>
    </row>
    <row r="1968" spans="1:6" ht="51" customHeight="1" x14ac:dyDescent="0.25">
      <c r="A1968" s="23">
        <f t="shared" si="178"/>
        <v>236.29999999999998</v>
      </c>
      <c r="B1968" s="111" t="s">
        <v>147</v>
      </c>
      <c r="C1968" s="23" t="s">
        <v>86</v>
      </c>
      <c r="D1968" s="23">
        <v>1</v>
      </c>
      <c r="E1968" s="35"/>
      <c r="F1968" s="26"/>
    </row>
    <row r="1969" spans="1:6" ht="42" customHeight="1" x14ac:dyDescent="0.25">
      <c r="A1969" s="23">
        <f t="shared" si="178"/>
        <v>236.39999999999998</v>
      </c>
      <c r="B1969" s="111" t="s">
        <v>148</v>
      </c>
      <c r="C1969" s="23" t="s">
        <v>86</v>
      </c>
      <c r="D1969" s="23">
        <v>1</v>
      </c>
      <c r="E1969" s="35"/>
      <c r="F1969" s="26"/>
    </row>
    <row r="1970" spans="1:6" ht="33.6" customHeight="1" x14ac:dyDescent="0.25">
      <c r="A1970" s="23">
        <f t="shared" si="178"/>
        <v>236.49999999999997</v>
      </c>
      <c r="B1970" s="111" t="s">
        <v>149</v>
      </c>
      <c r="C1970" s="23" t="s">
        <v>86</v>
      </c>
      <c r="D1970" s="23">
        <v>1</v>
      </c>
      <c r="E1970" s="35"/>
      <c r="F1970" s="26"/>
    </row>
    <row r="1971" spans="1:6" ht="23.4" customHeight="1" x14ac:dyDescent="0.25">
      <c r="A1971" s="23">
        <f t="shared" si="178"/>
        <v>236.59999999999997</v>
      </c>
      <c r="B1971" s="111" t="s">
        <v>150</v>
      </c>
      <c r="C1971" s="23" t="s">
        <v>86</v>
      </c>
      <c r="D1971" s="23">
        <v>1</v>
      </c>
      <c r="E1971" s="35"/>
      <c r="F1971" s="26"/>
    </row>
    <row r="1972" spans="1:6" ht="25.95" customHeight="1" x14ac:dyDescent="0.25">
      <c r="A1972" s="50">
        <v>237</v>
      </c>
      <c r="B1972" s="113" t="s">
        <v>874</v>
      </c>
      <c r="C1972" s="52"/>
      <c r="D1972" s="52"/>
      <c r="E1972" s="60"/>
      <c r="F1972" s="68"/>
    </row>
    <row r="1973" spans="1:6" ht="28.2" customHeight="1" x14ac:dyDescent="0.25">
      <c r="A1973" s="23">
        <f t="shared" ref="A1973:A1978" si="179">A1972+0.1</f>
        <v>237.1</v>
      </c>
      <c r="B1973" s="111" t="s">
        <v>350</v>
      </c>
      <c r="C1973" s="23" t="s">
        <v>86</v>
      </c>
      <c r="D1973" s="23">
        <v>1</v>
      </c>
      <c r="E1973" s="25"/>
      <c r="F1973" s="41"/>
    </row>
    <row r="1974" spans="1:6" ht="51" customHeight="1" x14ac:dyDescent="0.25">
      <c r="A1974" s="23">
        <f t="shared" si="179"/>
        <v>237.2</v>
      </c>
      <c r="B1974" s="111" t="s">
        <v>653</v>
      </c>
      <c r="C1974" s="23" t="s">
        <v>86</v>
      </c>
      <c r="D1974" s="23">
        <v>1</v>
      </c>
      <c r="E1974" s="25"/>
      <c r="F1974" s="41"/>
    </row>
    <row r="1975" spans="1:6" ht="50.4" customHeight="1" x14ac:dyDescent="0.25">
      <c r="A1975" s="23">
        <f t="shared" si="179"/>
        <v>237.29999999999998</v>
      </c>
      <c r="B1975" s="111" t="s">
        <v>147</v>
      </c>
      <c r="C1975" s="23" t="s">
        <v>86</v>
      </c>
      <c r="D1975" s="23">
        <v>1</v>
      </c>
      <c r="E1975" s="25"/>
      <c r="F1975" s="41"/>
    </row>
    <row r="1976" spans="1:6" ht="31.2" customHeight="1" x14ac:dyDescent="0.25">
      <c r="A1976" s="23">
        <f t="shared" si="179"/>
        <v>237.39999999999998</v>
      </c>
      <c r="B1976" s="111" t="s">
        <v>148</v>
      </c>
      <c r="C1976" s="23" t="s">
        <v>86</v>
      </c>
      <c r="D1976" s="23">
        <v>1</v>
      </c>
      <c r="E1976" s="25"/>
      <c r="F1976" s="41"/>
    </row>
    <row r="1977" spans="1:6" ht="32.4" customHeight="1" x14ac:dyDescent="0.25">
      <c r="A1977" s="23">
        <f t="shared" si="179"/>
        <v>237.49999999999997</v>
      </c>
      <c r="B1977" s="111" t="s">
        <v>149</v>
      </c>
      <c r="C1977" s="23" t="s">
        <v>86</v>
      </c>
      <c r="D1977" s="23">
        <v>1</v>
      </c>
      <c r="E1977" s="25"/>
      <c r="F1977" s="41"/>
    </row>
    <row r="1978" spans="1:6" ht="23.4" customHeight="1" x14ac:dyDescent="0.25">
      <c r="A1978" s="23">
        <f t="shared" si="179"/>
        <v>237.59999999999997</v>
      </c>
      <c r="B1978" s="111" t="s">
        <v>150</v>
      </c>
      <c r="C1978" s="23" t="s">
        <v>86</v>
      </c>
      <c r="D1978" s="23">
        <v>1</v>
      </c>
      <c r="E1978" s="25"/>
      <c r="F1978" s="41"/>
    </row>
    <row r="1979" spans="1:6" ht="29.4" customHeight="1" x14ac:dyDescent="0.25">
      <c r="A1979" s="12"/>
      <c r="B1979" s="24" t="s">
        <v>798</v>
      </c>
      <c r="C1979" s="23"/>
      <c r="D1979" s="23"/>
      <c r="E1979" s="25"/>
      <c r="F1979" s="17"/>
    </row>
    <row r="1980" spans="1:6" x14ac:dyDescent="0.25">
      <c r="A1980" s="23"/>
      <c r="B1980" s="39"/>
      <c r="C1980" s="23"/>
      <c r="D1980" s="23"/>
      <c r="E1980" s="25"/>
      <c r="F1980" s="41"/>
    </row>
    <row r="1981" spans="1:6" ht="26.4" x14ac:dyDescent="0.25">
      <c r="A1981" s="66" t="s">
        <v>2</v>
      </c>
      <c r="B1981" s="66" t="s">
        <v>11</v>
      </c>
      <c r="C1981" s="66" t="s">
        <v>0</v>
      </c>
      <c r="D1981" s="66" t="s">
        <v>51</v>
      </c>
      <c r="E1981" s="67" t="s">
        <v>24</v>
      </c>
      <c r="F1981" s="67" t="s">
        <v>58</v>
      </c>
    </row>
    <row r="1982" spans="1:6" ht="25.2" customHeight="1" x14ac:dyDescent="0.25">
      <c r="A1982" s="23"/>
      <c r="B1982" s="24" t="s">
        <v>41</v>
      </c>
      <c r="C1982" s="23"/>
      <c r="D1982" s="23"/>
      <c r="E1982" s="25"/>
      <c r="F1982" s="26"/>
    </row>
    <row r="1983" spans="1:6" ht="26.4" x14ac:dyDescent="0.25">
      <c r="A1983" s="50">
        <v>238</v>
      </c>
      <c r="B1983" s="113" t="s">
        <v>875</v>
      </c>
      <c r="C1983" s="52"/>
      <c r="D1983" s="52"/>
      <c r="E1983" s="53"/>
      <c r="F1983" s="54"/>
    </row>
    <row r="1984" spans="1:6" ht="27.6" customHeight="1" x14ac:dyDescent="0.25">
      <c r="A1984" s="23">
        <f t="shared" ref="A1984:A1989" si="180">A1983+0.1</f>
        <v>238.1</v>
      </c>
      <c r="B1984" s="111" t="s">
        <v>350</v>
      </c>
      <c r="C1984" s="23" t="s">
        <v>86</v>
      </c>
      <c r="D1984" s="23">
        <v>1</v>
      </c>
      <c r="E1984" s="35"/>
      <c r="F1984" s="26"/>
    </row>
    <row r="1985" spans="1:6" ht="48.6" customHeight="1" x14ac:dyDescent="0.25">
      <c r="A1985" s="23">
        <f t="shared" si="180"/>
        <v>238.2</v>
      </c>
      <c r="B1985" s="111" t="s">
        <v>653</v>
      </c>
      <c r="C1985" s="23" t="s">
        <v>86</v>
      </c>
      <c r="D1985" s="23">
        <v>1</v>
      </c>
      <c r="E1985" s="35"/>
      <c r="F1985" s="26"/>
    </row>
    <row r="1986" spans="1:6" ht="47.4" customHeight="1" x14ac:dyDescent="0.25">
      <c r="A1986" s="23">
        <f t="shared" si="180"/>
        <v>238.29999999999998</v>
      </c>
      <c r="B1986" s="111" t="s">
        <v>147</v>
      </c>
      <c r="C1986" s="23" t="s">
        <v>86</v>
      </c>
      <c r="D1986" s="23">
        <v>1</v>
      </c>
      <c r="E1986" s="35"/>
      <c r="F1986" s="26"/>
    </row>
    <row r="1987" spans="1:6" ht="33.6" customHeight="1" x14ac:dyDescent="0.25">
      <c r="A1987" s="23">
        <f t="shared" si="180"/>
        <v>238.39999999999998</v>
      </c>
      <c r="B1987" s="111" t="s">
        <v>148</v>
      </c>
      <c r="C1987" s="23" t="s">
        <v>86</v>
      </c>
      <c r="D1987" s="23">
        <v>1</v>
      </c>
      <c r="E1987" s="35"/>
      <c r="F1987" s="26"/>
    </row>
    <row r="1988" spans="1:6" ht="26.4" x14ac:dyDescent="0.25">
      <c r="A1988" s="23">
        <f t="shared" si="180"/>
        <v>238.49999999999997</v>
      </c>
      <c r="B1988" s="111" t="s">
        <v>149</v>
      </c>
      <c r="C1988" s="23" t="s">
        <v>86</v>
      </c>
      <c r="D1988" s="23">
        <v>1</v>
      </c>
      <c r="E1988" s="35"/>
      <c r="F1988" s="26"/>
    </row>
    <row r="1989" spans="1:6" ht="22.95" customHeight="1" x14ac:dyDescent="0.25">
      <c r="A1989" s="23">
        <f t="shared" si="180"/>
        <v>238.59999999999997</v>
      </c>
      <c r="B1989" s="111" t="s">
        <v>150</v>
      </c>
      <c r="C1989" s="23" t="s">
        <v>86</v>
      </c>
      <c r="D1989" s="23">
        <v>1</v>
      </c>
      <c r="E1989" s="35"/>
      <c r="F1989" s="26"/>
    </row>
    <row r="1990" spans="1:6" ht="20.399999999999999" customHeight="1" x14ac:dyDescent="0.25">
      <c r="A1990" s="50">
        <v>239</v>
      </c>
      <c r="B1990" s="113" t="s">
        <v>876</v>
      </c>
      <c r="C1990" s="52"/>
      <c r="D1990" s="52"/>
      <c r="E1990" s="53"/>
      <c r="F1990" s="54"/>
    </row>
    <row r="1991" spans="1:6" ht="32.4" customHeight="1" x14ac:dyDescent="0.25">
      <c r="A1991" s="23">
        <f t="shared" ref="A1991:A1996" si="181">A1990+0.1</f>
        <v>239.1</v>
      </c>
      <c r="B1991" s="111" t="s">
        <v>350</v>
      </c>
      <c r="C1991" s="23" t="s">
        <v>86</v>
      </c>
      <c r="D1991" s="23">
        <v>1</v>
      </c>
      <c r="E1991" s="35"/>
      <c r="F1991" s="26"/>
    </row>
    <row r="1992" spans="1:6" ht="42.6" customHeight="1" x14ac:dyDescent="0.25">
      <c r="A1992" s="23">
        <f t="shared" si="181"/>
        <v>239.2</v>
      </c>
      <c r="B1992" s="111" t="s">
        <v>653</v>
      </c>
      <c r="C1992" s="23" t="s">
        <v>86</v>
      </c>
      <c r="D1992" s="23">
        <v>1</v>
      </c>
      <c r="E1992" s="35"/>
      <c r="F1992" s="26"/>
    </row>
    <row r="1993" spans="1:6" ht="52.2" customHeight="1" x14ac:dyDescent="0.25">
      <c r="A1993" s="23">
        <f t="shared" si="181"/>
        <v>239.29999999999998</v>
      </c>
      <c r="B1993" s="111" t="s">
        <v>147</v>
      </c>
      <c r="C1993" s="23" t="s">
        <v>86</v>
      </c>
      <c r="D1993" s="23">
        <v>1</v>
      </c>
      <c r="E1993" s="35"/>
      <c r="F1993" s="26"/>
    </row>
    <row r="1994" spans="1:6" ht="37.950000000000003" customHeight="1" x14ac:dyDescent="0.25">
      <c r="A1994" s="23">
        <f t="shared" si="181"/>
        <v>239.39999999999998</v>
      </c>
      <c r="B1994" s="111" t="s">
        <v>148</v>
      </c>
      <c r="C1994" s="23" t="s">
        <v>86</v>
      </c>
      <c r="D1994" s="23">
        <v>1</v>
      </c>
      <c r="E1994" s="35"/>
      <c r="F1994" s="26"/>
    </row>
    <row r="1995" spans="1:6" ht="33.6" customHeight="1" x14ac:dyDescent="0.25">
      <c r="A1995" s="23">
        <f t="shared" si="181"/>
        <v>239.49999999999997</v>
      </c>
      <c r="B1995" s="111" t="s">
        <v>149</v>
      </c>
      <c r="C1995" s="23" t="s">
        <v>86</v>
      </c>
      <c r="D1995" s="23">
        <v>1</v>
      </c>
      <c r="E1995" s="35"/>
      <c r="F1995" s="26"/>
    </row>
    <row r="1996" spans="1:6" ht="19.95" customHeight="1" x14ac:dyDescent="0.25">
      <c r="A1996" s="23">
        <f t="shared" si="181"/>
        <v>239.59999999999997</v>
      </c>
      <c r="B1996" s="111" t="s">
        <v>150</v>
      </c>
      <c r="C1996" s="23" t="s">
        <v>86</v>
      </c>
      <c r="D1996" s="23">
        <v>1</v>
      </c>
      <c r="E1996" s="35"/>
      <c r="F1996" s="26"/>
    </row>
    <row r="1997" spans="1:6" ht="22.2" customHeight="1" x14ac:dyDescent="0.25">
      <c r="A1997" s="50">
        <v>240</v>
      </c>
      <c r="B1997" s="113" t="s">
        <v>877</v>
      </c>
      <c r="C1997" s="52"/>
      <c r="D1997" s="52"/>
      <c r="E1997" s="60"/>
      <c r="F1997" s="68"/>
    </row>
    <row r="1998" spans="1:6" ht="26.4" customHeight="1" x14ac:dyDescent="0.25">
      <c r="A1998" s="23">
        <f t="shared" ref="A1998:A2003" si="182">A1997+0.1</f>
        <v>240.1</v>
      </c>
      <c r="B1998" s="111" t="s">
        <v>350</v>
      </c>
      <c r="C1998" s="23" t="s">
        <v>86</v>
      </c>
      <c r="D1998" s="23">
        <v>1</v>
      </c>
      <c r="E1998" s="25"/>
      <c r="F1998" s="41"/>
    </row>
    <row r="1999" spans="1:6" ht="39.6" x14ac:dyDescent="0.25">
      <c r="A1999" s="23">
        <f t="shared" si="182"/>
        <v>240.2</v>
      </c>
      <c r="B1999" s="111" t="s">
        <v>653</v>
      </c>
      <c r="C1999" s="23" t="s">
        <v>86</v>
      </c>
      <c r="D1999" s="23">
        <v>1</v>
      </c>
      <c r="E1999" s="25"/>
      <c r="F1999" s="41"/>
    </row>
    <row r="2000" spans="1:6" ht="39.6" x14ac:dyDescent="0.25">
      <c r="A2000" s="23">
        <f t="shared" si="182"/>
        <v>240.29999999999998</v>
      </c>
      <c r="B2000" s="111" t="s">
        <v>147</v>
      </c>
      <c r="C2000" s="23" t="s">
        <v>86</v>
      </c>
      <c r="D2000" s="23">
        <v>1</v>
      </c>
      <c r="E2000" s="25"/>
      <c r="F2000" s="41"/>
    </row>
    <row r="2001" spans="1:6" ht="36.6" customHeight="1" x14ac:dyDescent="0.25">
      <c r="A2001" s="23">
        <f t="shared" si="182"/>
        <v>240.39999999999998</v>
      </c>
      <c r="B2001" s="111" t="s">
        <v>148</v>
      </c>
      <c r="C2001" s="23" t="s">
        <v>86</v>
      </c>
      <c r="D2001" s="23">
        <v>1</v>
      </c>
      <c r="E2001" s="25"/>
      <c r="F2001" s="41"/>
    </row>
    <row r="2002" spans="1:6" ht="31.95" customHeight="1" x14ac:dyDescent="0.25">
      <c r="A2002" s="23">
        <f t="shared" si="182"/>
        <v>240.49999999999997</v>
      </c>
      <c r="B2002" s="111" t="s">
        <v>149</v>
      </c>
      <c r="C2002" s="23" t="s">
        <v>86</v>
      </c>
      <c r="D2002" s="23">
        <v>1</v>
      </c>
      <c r="E2002" s="25"/>
      <c r="F2002" s="41"/>
    </row>
    <row r="2003" spans="1:6" ht="22.95" customHeight="1" x14ac:dyDescent="0.25">
      <c r="A2003" s="23">
        <f t="shared" si="182"/>
        <v>240.59999999999997</v>
      </c>
      <c r="B2003" s="111" t="s">
        <v>150</v>
      </c>
      <c r="C2003" s="23" t="s">
        <v>86</v>
      </c>
      <c r="D2003" s="23">
        <v>1</v>
      </c>
      <c r="E2003" s="25"/>
      <c r="F2003" s="41"/>
    </row>
    <row r="2004" spans="1:6" ht="28.2" customHeight="1" x14ac:dyDescent="0.25">
      <c r="A2004" s="12"/>
      <c r="B2004" s="24" t="s">
        <v>798</v>
      </c>
      <c r="C2004" s="23"/>
      <c r="D2004" s="23"/>
      <c r="E2004" s="25"/>
      <c r="F2004" s="17"/>
    </row>
    <row r="2005" spans="1:6" x14ac:dyDescent="0.25">
      <c r="A2005" s="23"/>
      <c r="B2005" s="39"/>
      <c r="C2005" s="23"/>
      <c r="D2005" s="23"/>
      <c r="E2005" s="25"/>
      <c r="F2005" s="41"/>
    </row>
    <row r="2006" spans="1:6" ht="26.4" x14ac:dyDescent="0.25">
      <c r="A2006" s="66" t="s">
        <v>2</v>
      </c>
      <c r="B2006" s="66" t="s">
        <v>11</v>
      </c>
      <c r="C2006" s="66" t="s">
        <v>0</v>
      </c>
      <c r="D2006" s="66" t="s">
        <v>51</v>
      </c>
      <c r="E2006" s="67" t="s">
        <v>24</v>
      </c>
      <c r="F2006" s="67" t="s">
        <v>58</v>
      </c>
    </row>
    <row r="2007" spans="1:6" ht="27.6" customHeight="1" x14ac:dyDescent="0.25">
      <c r="A2007" s="23"/>
      <c r="B2007" s="24" t="s">
        <v>41</v>
      </c>
      <c r="C2007" s="23"/>
      <c r="D2007" s="23"/>
      <c r="E2007" s="25"/>
      <c r="F2007" s="26"/>
    </row>
    <row r="2008" spans="1:6" x14ac:dyDescent="0.25">
      <c r="A2008" s="50">
        <v>241</v>
      </c>
      <c r="B2008" s="113" t="s">
        <v>878</v>
      </c>
      <c r="C2008" s="52"/>
      <c r="D2008" s="52"/>
      <c r="E2008" s="53"/>
      <c r="F2008" s="54"/>
    </row>
    <row r="2009" spans="1:6" ht="25.95" customHeight="1" x14ac:dyDescent="0.25">
      <c r="A2009" s="23">
        <f t="shared" ref="A2009:A2014" si="183">A2008+0.1</f>
        <v>241.1</v>
      </c>
      <c r="B2009" s="111" t="s">
        <v>350</v>
      </c>
      <c r="C2009" s="23" t="s">
        <v>86</v>
      </c>
      <c r="D2009" s="23">
        <v>1</v>
      </c>
      <c r="E2009" s="35"/>
      <c r="F2009" s="26"/>
    </row>
    <row r="2010" spans="1:6" ht="39.6" x14ac:dyDescent="0.25">
      <c r="A2010" s="23">
        <f t="shared" si="183"/>
        <v>241.2</v>
      </c>
      <c r="B2010" s="111" t="s">
        <v>653</v>
      </c>
      <c r="C2010" s="23" t="s">
        <v>86</v>
      </c>
      <c r="D2010" s="23">
        <v>1</v>
      </c>
      <c r="E2010" s="35"/>
      <c r="F2010" s="26"/>
    </row>
    <row r="2011" spans="1:6" ht="39.6" x14ac:dyDescent="0.25">
      <c r="A2011" s="23">
        <f t="shared" si="183"/>
        <v>241.29999999999998</v>
      </c>
      <c r="B2011" s="111" t="s">
        <v>147</v>
      </c>
      <c r="C2011" s="23" t="s">
        <v>86</v>
      </c>
      <c r="D2011" s="23">
        <v>1</v>
      </c>
      <c r="E2011" s="35"/>
      <c r="F2011" s="26"/>
    </row>
    <row r="2012" spans="1:6" ht="39.6" customHeight="1" x14ac:dyDescent="0.25">
      <c r="A2012" s="23">
        <f t="shared" si="183"/>
        <v>241.39999999999998</v>
      </c>
      <c r="B2012" s="111" t="s">
        <v>148</v>
      </c>
      <c r="C2012" s="23" t="s">
        <v>86</v>
      </c>
      <c r="D2012" s="23">
        <v>1</v>
      </c>
      <c r="E2012" s="35"/>
      <c r="F2012" s="26"/>
    </row>
    <row r="2013" spans="1:6" ht="36" customHeight="1" x14ac:dyDescent="0.25">
      <c r="A2013" s="23">
        <f t="shared" si="183"/>
        <v>241.49999999999997</v>
      </c>
      <c r="B2013" s="111" t="s">
        <v>149</v>
      </c>
      <c r="C2013" s="23" t="s">
        <v>86</v>
      </c>
      <c r="D2013" s="23">
        <v>1</v>
      </c>
      <c r="E2013" s="35"/>
      <c r="F2013" s="26"/>
    </row>
    <row r="2014" spans="1:6" ht="22.95" customHeight="1" x14ac:dyDescent="0.25">
      <c r="A2014" s="23">
        <f t="shared" si="183"/>
        <v>241.59999999999997</v>
      </c>
      <c r="B2014" s="111" t="s">
        <v>150</v>
      </c>
      <c r="C2014" s="23" t="s">
        <v>86</v>
      </c>
      <c r="D2014" s="23">
        <v>1</v>
      </c>
      <c r="E2014" s="35"/>
      <c r="F2014" s="26"/>
    </row>
    <row r="2015" spans="1:6" ht="24.6" customHeight="1" x14ac:dyDescent="0.25">
      <c r="A2015" s="50">
        <v>242</v>
      </c>
      <c r="B2015" s="113" t="s">
        <v>879</v>
      </c>
      <c r="C2015" s="52"/>
      <c r="D2015" s="52"/>
      <c r="E2015" s="53"/>
      <c r="F2015" s="54"/>
    </row>
    <row r="2016" spans="1:6" ht="22.2" customHeight="1" x14ac:dyDescent="0.25">
      <c r="A2016" s="23">
        <f t="shared" ref="A2016:A2021" si="184">A2015+0.1</f>
        <v>242.1</v>
      </c>
      <c r="B2016" s="111" t="s">
        <v>350</v>
      </c>
      <c r="C2016" s="23" t="s">
        <v>86</v>
      </c>
      <c r="D2016" s="23">
        <v>1</v>
      </c>
      <c r="E2016" s="35"/>
      <c r="F2016" s="26"/>
    </row>
    <row r="2017" spans="1:6" ht="45" customHeight="1" x14ac:dyDescent="0.25">
      <c r="A2017" s="23">
        <f t="shared" si="184"/>
        <v>242.2</v>
      </c>
      <c r="B2017" s="111" t="s">
        <v>653</v>
      </c>
      <c r="C2017" s="23" t="s">
        <v>86</v>
      </c>
      <c r="D2017" s="23">
        <v>1</v>
      </c>
      <c r="E2017" s="35"/>
      <c r="F2017" s="26"/>
    </row>
    <row r="2018" spans="1:6" ht="42.6" customHeight="1" x14ac:dyDescent="0.25">
      <c r="A2018" s="23">
        <f t="shared" si="184"/>
        <v>242.29999999999998</v>
      </c>
      <c r="B2018" s="111" t="s">
        <v>147</v>
      </c>
      <c r="C2018" s="23" t="s">
        <v>86</v>
      </c>
      <c r="D2018" s="23">
        <v>1</v>
      </c>
      <c r="E2018" s="35"/>
      <c r="F2018" s="26"/>
    </row>
    <row r="2019" spans="1:6" ht="32.4" customHeight="1" x14ac:dyDescent="0.25">
      <c r="A2019" s="23">
        <f t="shared" si="184"/>
        <v>242.39999999999998</v>
      </c>
      <c r="B2019" s="111" t="s">
        <v>148</v>
      </c>
      <c r="C2019" s="23" t="s">
        <v>86</v>
      </c>
      <c r="D2019" s="23">
        <v>1</v>
      </c>
      <c r="E2019" s="35"/>
      <c r="F2019" s="26"/>
    </row>
    <row r="2020" spans="1:6" ht="36.6" customHeight="1" x14ac:dyDescent="0.25">
      <c r="A2020" s="23">
        <f t="shared" si="184"/>
        <v>242.49999999999997</v>
      </c>
      <c r="B2020" s="111" t="s">
        <v>149</v>
      </c>
      <c r="C2020" s="23" t="s">
        <v>86</v>
      </c>
      <c r="D2020" s="23">
        <v>1</v>
      </c>
      <c r="E2020" s="35"/>
      <c r="F2020" s="26"/>
    </row>
    <row r="2021" spans="1:6" ht="22.2" customHeight="1" x14ac:dyDescent="0.25">
      <c r="A2021" s="23">
        <f t="shared" si="184"/>
        <v>242.59999999999997</v>
      </c>
      <c r="B2021" s="111" t="s">
        <v>150</v>
      </c>
      <c r="C2021" s="23" t="s">
        <v>86</v>
      </c>
      <c r="D2021" s="23">
        <v>1</v>
      </c>
      <c r="E2021" s="35"/>
      <c r="F2021" s="26"/>
    </row>
    <row r="2022" spans="1:6" ht="22.2" customHeight="1" x14ac:dyDescent="0.25">
      <c r="A2022" s="50">
        <v>243</v>
      </c>
      <c r="B2022" s="113" t="s">
        <v>880</v>
      </c>
      <c r="C2022" s="52"/>
      <c r="D2022" s="52"/>
      <c r="E2022" s="60"/>
      <c r="F2022" s="68"/>
    </row>
    <row r="2023" spans="1:6" ht="31.2" customHeight="1" x14ac:dyDescent="0.25">
      <c r="A2023" s="23">
        <f t="shared" ref="A2023:A2028" si="185">A2022+0.1</f>
        <v>243.1</v>
      </c>
      <c r="B2023" s="111" t="s">
        <v>350</v>
      </c>
      <c r="C2023" s="23" t="s">
        <v>86</v>
      </c>
      <c r="D2023" s="23">
        <v>1</v>
      </c>
      <c r="E2023" s="25"/>
      <c r="F2023" s="41"/>
    </row>
    <row r="2024" spans="1:6" ht="39.6" x14ac:dyDescent="0.25">
      <c r="A2024" s="23">
        <f t="shared" si="185"/>
        <v>243.2</v>
      </c>
      <c r="B2024" s="111" t="s">
        <v>653</v>
      </c>
      <c r="C2024" s="23" t="s">
        <v>86</v>
      </c>
      <c r="D2024" s="23">
        <v>1</v>
      </c>
      <c r="E2024" s="25"/>
      <c r="F2024" s="41"/>
    </row>
    <row r="2025" spans="1:6" ht="48.6" customHeight="1" x14ac:dyDescent="0.25">
      <c r="A2025" s="23">
        <f t="shared" si="185"/>
        <v>243.29999999999998</v>
      </c>
      <c r="B2025" s="111" t="s">
        <v>147</v>
      </c>
      <c r="C2025" s="23" t="s">
        <v>86</v>
      </c>
      <c r="D2025" s="23">
        <v>1</v>
      </c>
      <c r="E2025" s="25"/>
      <c r="F2025" s="41"/>
    </row>
    <row r="2026" spans="1:6" ht="38.4" customHeight="1" x14ac:dyDescent="0.25">
      <c r="A2026" s="23">
        <f t="shared" si="185"/>
        <v>243.39999999999998</v>
      </c>
      <c r="B2026" s="111" t="s">
        <v>148</v>
      </c>
      <c r="C2026" s="23" t="s">
        <v>86</v>
      </c>
      <c r="D2026" s="23">
        <v>1</v>
      </c>
      <c r="E2026" s="25"/>
      <c r="F2026" s="41"/>
    </row>
    <row r="2027" spans="1:6" ht="34.200000000000003" customHeight="1" x14ac:dyDescent="0.25">
      <c r="A2027" s="23">
        <f t="shared" si="185"/>
        <v>243.49999999999997</v>
      </c>
      <c r="B2027" s="111" t="s">
        <v>149</v>
      </c>
      <c r="C2027" s="23" t="s">
        <v>86</v>
      </c>
      <c r="D2027" s="23">
        <v>1</v>
      </c>
      <c r="E2027" s="25"/>
      <c r="F2027" s="41"/>
    </row>
    <row r="2028" spans="1:6" ht="21.6" customHeight="1" x14ac:dyDescent="0.25">
      <c r="A2028" s="23">
        <f t="shared" si="185"/>
        <v>243.59999999999997</v>
      </c>
      <c r="B2028" s="111" t="s">
        <v>150</v>
      </c>
      <c r="C2028" s="23" t="s">
        <v>86</v>
      </c>
      <c r="D2028" s="23">
        <v>1</v>
      </c>
      <c r="E2028" s="25"/>
      <c r="F2028" s="41"/>
    </row>
    <row r="2029" spans="1:6" ht="33" customHeight="1" x14ac:dyDescent="0.25">
      <c r="A2029" s="12"/>
      <c r="B2029" s="24" t="s">
        <v>798</v>
      </c>
      <c r="C2029" s="23"/>
      <c r="D2029" s="23"/>
      <c r="E2029" s="25"/>
      <c r="F2029" s="17"/>
    </row>
    <row r="2030" spans="1:6" x14ac:dyDescent="0.25">
      <c r="A2030" s="23"/>
      <c r="B2030" s="39"/>
      <c r="C2030" s="23"/>
      <c r="D2030" s="23"/>
      <c r="E2030" s="25"/>
      <c r="F2030" s="41"/>
    </row>
    <row r="2031" spans="1:6" ht="26.4" x14ac:dyDescent="0.25">
      <c r="A2031" s="66" t="s">
        <v>2</v>
      </c>
      <c r="B2031" s="66" t="s">
        <v>11</v>
      </c>
      <c r="C2031" s="66" t="s">
        <v>0</v>
      </c>
      <c r="D2031" s="66" t="s">
        <v>51</v>
      </c>
      <c r="E2031" s="67" t="s">
        <v>24</v>
      </c>
      <c r="F2031" s="67" t="s">
        <v>58</v>
      </c>
    </row>
    <row r="2032" spans="1:6" ht="27.6" customHeight="1" x14ac:dyDescent="0.25">
      <c r="A2032" s="23"/>
      <c r="B2032" s="24" t="s">
        <v>41</v>
      </c>
      <c r="C2032" s="23"/>
      <c r="D2032" s="23"/>
      <c r="E2032" s="25"/>
      <c r="F2032" s="26"/>
    </row>
    <row r="2033" spans="1:6" ht="16.95" customHeight="1" x14ac:dyDescent="0.25">
      <c r="A2033" s="50">
        <v>244</v>
      </c>
      <c r="B2033" s="113" t="s">
        <v>881</v>
      </c>
      <c r="C2033" s="52"/>
      <c r="D2033" s="52"/>
      <c r="E2033" s="53"/>
      <c r="F2033" s="54"/>
    </row>
    <row r="2034" spans="1:6" ht="26.4" customHeight="1" x14ac:dyDescent="0.25">
      <c r="A2034" s="23">
        <f t="shared" ref="A2034:A2039" si="186">A2033+0.1</f>
        <v>244.1</v>
      </c>
      <c r="B2034" s="111" t="s">
        <v>350</v>
      </c>
      <c r="C2034" s="23" t="s">
        <v>86</v>
      </c>
      <c r="D2034" s="23">
        <v>1</v>
      </c>
      <c r="E2034" s="35"/>
      <c r="F2034" s="26"/>
    </row>
    <row r="2035" spans="1:6" ht="53.4" customHeight="1" x14ac:dyDescent="0.25">
      <c r="A2035" s="23">
        <f t="shared" si="186"/>
        <v>244.2</v>
      </c>
      <c r="B2035" s="111" t="s">
        <v>653</v>
      </c>
      <c r="C2035" s="23" t="s">
        <v>86</v>
      </c>
      <c r="D2035" s="23">
        <v>1</v>
      </c>
      <c r="E2035" s="35"/>
      <c r="F2035" s="26"/>
    </row>
    <row r="2036" spans="1:6" ht="48" customHeight="1" x14ac:dyDescent="0.25">
      <c r="A2036" s="23">
        <f t="shared" si="186"/>
        <v>244.29999999999998</v>
      </c>
      <c r="B2036" s="111" t="s">
        <v>147</v>
      </c>
      <c r="C2036" s="23" t="s">
        <v>86</v>
      </c>
      <c r="D2036" s="23">
        <v>1</v>
      </c>
      <c r="E2036" s="35"/>
      <c r="F2036" s="26"/>
    </row>
    <row r="2037" spans="1:6" ht="34.950000000000003" customHeight="1" x14ac:dyDescent="0.25">
      <c r="A2037" s="23">
        <f t="shared" si="186"/>
        <v>244.39999999999998</v>
      </c>
      <c r="B2037" s="111" t="s">
        <v>148</v>
      </c>
      <c r="C2037" s="23" t="s">
        <v>86</v>
      </c>
      <c r="D2037" s="23">
        <v>1</v>
      </c>
      <c r="E2037" s="35"/>
      <c r="F2037" s="26"/>
    </row>
    <row r="2038" spans="1:6" ht="33.6" customHeight="1" x14ac:dyDescent="0.25">
      <c r="A2038" s="23">
        <f t="shared" si="186"/>
        <v>244.49999999999997</v>
      </c>
      <c r="B2038" s="111" t="s">
        <v>149</v>
      </c>
      <c r="C2038" s="23" t="s">
        <v>86</v>
      </c>
      <c r="D2038" s="23">
        <v>1</v>
      </c>
      <c r="E2038" s="35"/>
      <c r="F2038" s="26"/>
    </row>
    <row r="2039" spans="1:6" ht="19.95" customHeight="1" x14ac:dyDescent="0.25">
      <c r="A2039" s="23">
        <f t="shared" si="186"/>
        <v>244.59999999999997</v>
      </c>
      <c r="B2039" s="111" t="s">
        <v>150</v>
      </c>
      <c r="C2039" s="23" t="s">
        <v>86</v>
      </c>
      <c r="D2039" s="23">
        <v>1</v>
      </c>
      <c r="E2039" s="35"/>
      <c r="F2039" s="26"/>
    </row>
    <row r="2040" spans="1:6" ht="24" customHeight="1" x14ac:dyDescent="0.25">
      <c r="A2040" s="50">
        <v>245</v>
      </c>
      <c r="B2040" s="113" t="s">
        <v>882</v>
      </c>
      <c r="C2040" s="52"/>
      <c r="D2040" s="52"/>
      <c r="E2040" s="53"/>
      <c r="F2040" s="54"/>
    </row>
    <row r="2041" spans="1:6" ht="28.95" customHeight="1" x14ac:dyDescent="0.25">
      <c r="A2041" s="23">
        <f t="shared" ref="A2041:A2046" si="187">A2040+0.1</f>
        <v>245.1</v>
      </c>
      <c r="B2041" s="111" t="s">
        <v>350</v>
      </c>
      <c r="C2041" s="23" t="s">
        <v>86</v>
      </c>
      <c r="D2041" s="23">
        <v>1</v>
      </c>
      <c r="E2041" s="35"/>
      <c r="F2041" s="26"/>
    </row>
    <row r="2042" spans="1:6" ht="48" customHeight="1" x14ac:dyDescent="0.25">
      <c r="A2042" s="23">
        <f t="shared" si="187"/>
        <v>245.2</v>
      </c>
      <c r="B2042" s="111" t="s">
        <v>653</v>
      </c>
      <c r="C2042" s="23" t="s">
        <v>86</v>
      </c>
      <c r="D2042" s="23">
        <v>1</v>
      </c>
      <c r="E2042" s="35"/>
      <c r="F2042" s="26"/>
    </row>
    <row r="2043" spans="1:6" ht="43.2" customHeight="1" x14ac:dyDescent="0.25">
      <c r="A2043" s="23">
        <f t="shared" si="187"/>
        <v>245.29999999999998</v>
      </c>
      <c r="B2043" s="111" t="s">
        <v>147</v>
      </c>
      <c r="C2043" s="23" t="s">
        <v>86</v>
      </c>
      <c r="D2043" s="23">
        <v>1</v>
      </c>
      <c r="E2043" s="35"/>
      <c r="F2043" s="26"/>
    </row>
    <row r="2044" spans="1:6" ht="40.200000000000003" customHeight="1" x14ac:dyDescent="0.25">
      <c r="A2044" s="23">
        <f t="shared" si="187"/>
        <v>245.39999999999998</v>
      </c>
      <c r="B2044" s="111" t="s">
        <v>148</v>
      </c>
      <c r="C2044" s="23" t="s">
        <v>86</v>
      </c>
      <c r="D2044" s="23">
        <v>1</v>
      </c>
      <c r="E2044" s="35"/>
      <c r="F2044" s="26"/>
    </row>
    <row r="2045" spans="1:6" ht="40.200000000000003" customHeight="1" x14ac:dyDescent="0.25">
      <c r="A2045" s="23">
        <f t="shared" si="187"/>
        <v>245.49999999999997</v>
      </c>
      <c r="B2045" s="111" t="s">
        <v>149</v>
      </c>
      <c r="C2045" s="23" t="s">
        <v>86</v>
      </c>
      <c r="D2045" s="23">
        <v>1</v>
      </c>
      <c r="E2045" s="35"/>
      <c r="F2045" s="26"/>
    </row>
    <row r="2046" spans="1:6" ht="23.4" customHeight="1" x14ac:dyDescent="0.25">
      <c r="A2046" s="23">
        <f t="shared" si="187"/>
        <v>245.59999999999997</v>
      </c>
      <c r="B2046" s="111" t="s">
        <v>150</v>
      </c>
      <c r="C2046" s="23" t="s">
        <v>86</v>
      </c>
      <c r="D2046" s="23">
        <v>1</v>
      </c>
      <c r="E2046" s="35"/>
      <c r="F2046" s="26"/>
    </row>
    <row r="2047" spans="1:6" ht="22.2" customHeight="1" x14ac:dyDescent="0.25">
      <c r="A2047" s="50">
        <v>246</v>
      </c>
      <c r="B2047" s="113" t="s">
        <v>883</v>
      </c>
      <c r="C2047" s="52"/>
      <c r="D2047" s="52"/>
      <c r="E2047" s="60"/>
      <c r="F2047" s="68"/>
    </row>
    <row r="2048" spans="1:6" ht="24.6" customHeight="1" x14ac:dyDescent="0.25">
      <c r="A2048" s="23">
        <f t="shared" ref="A2048:A2053" si="188">A2047+0.1</f>
        <v>246.1</v>
      </c>
      <c r="B2048" s="111" t="s">
        <v>350</v>
      </c>
      <c r="C2048" s="23" t="s">
        <v>86</v>
      </c>
      <c r="D2048" s="23">
        <v>1</v>
      </c>
      <c r="E2048" s="25"/>
      <c r="F2048" s="41"/>
    </row>
    <row r="2049" spans="1:6" ht="39.6" x14ac:dyDescent="0.25">
      <c r="A2049" s="23">
        <f t="shared" si="188"/>
        <v>246.2</v>
      </c>
      <c r="B2049" s="111" t="s">
        <v>653</v>
      </c>
      <c r="C2049" s="23" t="s">
        <v>86</v>
      </c>
      <c r="D2049" s="23">
        <v>1</v>
      </c>
      <c r="E2049" s="25"/>
      <c r="F2049" s="41"/>
    </row>
    <row r="2050" spans="1:6" ht="39.6" x14ac:dyDescent="0.25">
      <c r="A2050" s="23">
        <f t="shared" si="188"/>
        <v>246.29999999999998</v>
      </c>
      <c r="B2050" s="111" t="s">
        <v>147</v>
      </c>
      <c r="C2050" s="23" t="s">
        <v>86</v>
      </c>
      <c r="D2050" s="23">
        <v>1</v>
      </c>
      <c r="E2050" s="25"/>
      <c r="F2050" s="41"/>
    </row>
    <row r="2051" spans="1:6" ht="33" customHeight="1" x14ac:dyDescent="0.25">
      <c r="A2051" s="23">
        <f t="shared" si="188"/>
        <v>246.39999999999998</v>
      </c>
      <c r="B2051" s="111" t="s">
        <v>148</v>
      </c>
      <c r="C2051" s="23" t="s">
        <v>86</v>
      </c>
      <c r="D2051" s="23">
        <v>1</v>
      </c>
      <c r="E2051" s="25"/>
      <c r="F2051" s="41"/>
    </row>
    <row r="2052" spans="1:6" ht="37.950000000000003" customHeight="1" x14ac:dyDescent="0.25">
      <c r="A2052" s="23">
        <f t="shared" si="188"/>
        <v>246.49999999999997</v>
      </c>
      <c r="B2052" s="111" t="s">
        <v>149</v>
      </c>
      <c r="C2052" s="23" t="s">
        <v>86</v>
      </c>
      <c r="D2052" s="23">
        <v>1</v>
      </c>
      <c r="E2052" s="25"/>
      <c r="F2052" s="41"/>
    </row>
    <row r="2053" spans="1:6" ht="23.4" customHeight="1" x14ac:dyDescent="0.25">
      <c r="A2053" s="23">
        <f t="shared" si="188"/>
        <v>246.59999999999997</v>
      </c>
      <c r="B2053" s="111" t="s">
        <v>150</v>
      </c>
      <c r="C2053" s="23" t="s">
        <v>86</v>
      </c>
      <c r="D2053" s="23">
        <v>1</v>
      </c>
      <c r="E2053" s="25"/>
      <c r="F2053" s="41"/>
    </row>
    <row r="2054" spans="1:6" ht="22.95" customHeight="1" x14ac:dyDescent="0.25">
      <c r="A2054" s="12"/>
      <c r="B2054" s="24" t="s">
        <v>798</v>
      </c>
      <c r="C2054" s="23"/>
      <c r="D2054" s="23"/>
      <c r="E2054" s="25"/>
      <c r="F2054" s="17"/>
    </row>
    <row r="2055" spans="1:6" x14ac:dyDescent="0.25">
      <c r="A2055" s="23"/>
      <c r="B2055" s="39"/>
      <c r="C2055" s="23"/>
      <c r="D2055" s="23"/>
      <c r="E2055" s="25"/>
      <c r="F2055" s="41"/>
    </row>
    <row r="2056" spans="1:6" ht="26.4" x14ac:dyDescent="0.25">
      <c r="A2056" s="66" t="s">
        <v>2</v>
      </c>
      <c r="B2056" s="66" t="s">
        <v>11</v>
      </c>
      <c r="C2056" s="66" t="s">
        <v>0</v>
      </c>
      <c r="D2056" s="66" t="s">
        <v>51</v>
      </c>
      <c r="E2056" s="67" t="s">
        <v>24</v>
      </c>
      <c r="F2056" s="67" t="s">
        <v>58</v>
      </c>
    </row>
    <row r="2057" spans="1:6" ht="28.95" customHeight="1" x14ac:dyDescent="0.25">
      <c r="A2057" s="23"/>
      <c r="B2057" s="24" t="s">
        <v>41</v>
      </c>
      <c r="C2057" s="23"/>
      <c r="D2057" s="23"/>
      <c r="E2057" s="25"/>
      <c r="F2057" s="26"/>
    </row>
    <row r="2058" spans="1:6" ht="21" customHeight="1" x14ac:dyDescent="0.25">
      <c r="A2058" s="50">
        <v>247</v>
      </c>
      <c r="B2058" s="113" t="s">
        <v>884</v>
      </c>
      <c r="C2058" s="52"/>
      <c r="D2058" s="52"/>
      <c r="E2058" s="53"/>
      <c r="F2058" s="54"/>
    </row>
    <row r="2059" spans="1:6" ht="23.4" customHeight="1" x14ac:dyDescent="0.25">
      <c r="A2059" s="23">
        <f t="shared" ref="A2059:A2064" si="189">A2058+0.1</f>
        <v>247.1</v>
      </c>
      <c r="B2059" s="111" t="s">
        <v>350</v>
      </c>
      <c r="C2059" s="23" t="s">
        <v>86</v>
      </c>
      <c r="D2059" s="23">
        <v>2</v>
      </c>
      <c r="E2059" s="35"/>
      <c r="F2059" s="26"/>
    </row>
    <row r="2060" spans="1:6" ht="46.95" customHeight="1" x14ac:dyDescent="0.25">
      <c r="A2060" s="23">
        <f t="shared" si="189"/>
        <v>247.2</v>
      </c>
      <c r="B2060" s="111" t="s">
        <v>369</v>
      </c>
      <c r="C2060" s="23" t="s">
        <v>86</v>
      </c>
      <c r="D2060" s="23">
        <v>2</v>
      </c>
      <c r="E2060" s="35"/>
      <c r="F2060" s="26"/>
    </row>
    <row r="2061" spans="1:6" ht="47.4" customHeight="1" x14ac:dyDescent="0.25">
      <c r="A2061" s="23">
        <f t="shared" si="189"/>
        <v>247.29999999999998</v>
      </c>
      <c r="B2061" s="111" t="s">
        <v>147</v>
      </c>
      <c r="C2061" s="23" t="s">
        <v>86</v>
      </c>
      <c r="D2061" s="23">
        <v>2</v>
      </c>
      <c r="E2061" s="35"/>
      <c r="F2061" s="26"/>
    </row>
    <row r="2062" spans="1:6" ht="32.4" customHeight="1" x14ac:dyDescent="0.25">
      <c r="A2062" s="23">
        <f t="shared" si="189"/>
        <v>247.39999999999998</v>
      </c>
      <c r="B2062" s="111" t="s">
        <v>148</v>
      </c>
      <c r="C2062" s="23" t="s">
        <v>86</v>
      </c>
      <c r="D2062" s="23">
        <v>2</v>
      </c>
      <c r="E2062" s="35"/>
      <c r="F2062" s="26"/>
    </row>
    <row r="2063" spans="1:6" ht="39.6" customHeight="1" x14ac:dyDescent="0.25">
      <c r="A2063" s="23">
        <f t="shared" si="189"/>
        <v>247.49999999999997</v>
      </c>
      <c r="B2063" s="111" t="s">
        <v>149</v>
      </c>
      <c r="C2063" s="23" t="s">
        <v>86</v>
      </c>
      <c r="D2063" s="23">
        <v>2</v>
      </c>
      <c r="E2063" s="35"/>
      <c r="F2063" s="26"/>
    </row>
    <row r="2064" spans="1:6" ht="19.95" customHeight="1" x14ac:dyDescent="0.25">
      <c r="A2064" s="23">
        <f t="shared" si="189"/>
        <v>247.59999999999997</v>
      </c>
      <c r="B2064" s="111" t="s">
        <v>150</v>
      </c>
      <c r="C2064" s="23" t="s">
        <v>86</v>
      </c>
      <c r="D2064" s="23">
        <v>2</v>
      </c>
      <c r="E2064" s="35"/>
      <c r="F2064" s="26"/>
    </row>
    <row r="2065" spans="1:6" ht="20.399999999999999" customHeight="1" x14ac:dyDescent="0.25">
      <c r="A2065" s="50">
        <v>248</v>
      </c>
      <c r="B2065" s="113" t="s">
        <v>885</v>
      </c>
      <c r="C2065" s="52"/>
      <c r="D2065" s="52"/>
      <c r="E2065" s="53"/>
      <c r="F2065" s="54"/>
    </row>
    <row r="2066" spans="1:6" ht="22.2" customHeight="1" x14ac:dyDescent="0.25">
      <c r="A2066" s="23">
        <f t="shared" ref="A2066:A2071" si="190">A2065+0.1</f>
        <v>248.1</v>
      </c>
      <c r="B2066" s="111" t="s">
        <v>350</v>
      </c>
      <c r="C2066" s="23" t="s">
        <v>86</v>
      </c>
      <c r="D2066" s="23">
        <v>1</v>
      </c>
      <c r="E2066" s="35"/>
      <c r="F2066" s="26"/>
    </row>
    <row r="2067" spans="1:6" ht="46.95" customHeight="1" x14ac:dyDescent="0.25">
      <c r="A2067" s="23">
        <f t="shared" si="190"/>
        <v>248.2</v>
      </c>
      <c r="B2067" s="111" t="s">
        <v>653</v>
      </c>
      <c r="C2067" s="23" t="s">
        <v>86</v>
      </c>
      <c r="D2067" s="23">
        <v>1</v>
      </c>
      <c r="E2067" s="35"/>
      <c r="F2067" s="26"/>
    </row>
    <row r="2068" spans="1:6" ht="48" customHeight="1" x14ac:dyDescent="0.25">
      <c r="A2068" s="23">
        <f t="shared" si="190"/>
        <v>248.29999999999998</v>
      </c>
      <c r="B2068" s="111" t="s">
        <v>147</v>
      </c>
      <c r="C2068" s="23" t="s">
        <v>86</v>
      </c>
      <c r="D2068" s="23">
        <v>1</v>
      </c>
      <c r="E2068" s="35"/>
      <c r="F2068" s="26"/>
    </row>
    <row r="2069" spans="1:6" ht="33.6" customHeight="1" x14ac:dyDescent="0.25">
      <c r="A2069" s="23">
        <f t="shared" si="190"/>
        <v>248.39999999999998</v>
      </c>
      <c r="B2069" s="111" t="s">
        <v>148</v>
      </c>
      <c r="C2069" s="23" t="s">
        <v>86</v>
      </c>
      <c r="D2069" s="23">
        <v>1</v>
      </c>
      <c r="E2069" s="35"/>
      <c r="F2069" s="26"/>
    </row>
    <row r="2070" spans="1:6" ht="34.200000000000003" customHeight="1" x14ac:dyDescent="0.25">
      <c r="A2070" s="23">
        <f t="shared" si="190"/>
        <v>248.49999999999997</v>
      </c>
      <c r="B2070" s="111" t="s">
        <v>149</v>
      </c>
      <c r="C2070" s="23" t="s">
        <v>86</v>
      </c>
      <c r="D2070" s="23">
        <v>1</v>
      </c>
      <c r="E2070" s="35"/>
      <c r="F2070" s="26"/>
    </row>
    <row r="2071" spans="1:6" ht="24" customHeight="1" x14ac:dyDescent="0.25">
      <c r="A2071" s="23">
        <f t="shared" si="190"/>
        <v>248.59999999999997</v>
      </c>
      <c r="B2071" s="111" t="s">
        <v>150</v>
      </c>
      <c r="C2071" s="23" t="s">
        <v>86</v>
      </c>
      <c r="D2071" s="23">
        <v>1</v>
      </c>
      <c r="E2071" s="35"/>
      <c r="F2071" s="26"/>
    </row>
    <row r="2072" spans="1:6" ht="27" customHeight="1" x14ac:dyDescent="0.25">
      <c r="A2072" s="50">
        <v>249</v>
      </c>
      <c r="B2072" s="113" t="s">
        <v>886</v>
      </c>
      <c r="C2072" s="52"/>
      <c r="D2072" s="52"/>
      <c r="E2072" s="60"/>
      <c r="F2072" s="68"/>
    </row>
    <row r="2073" spans="1:6" ht="24.6" customHeight="1" x14ac:dyDescent="0.25">
      <c r="A2073" s="23">
        <f t="shared" ref="A2073:A2078" si="191">A2072+0.1</f>
        <v>249.1</v>
      </c>
      <c r="B2073" s="111" t="s">
        <v>350</v>
      </c>
      <c r="C2073" s="23" t="s">
        <v>86</v>
      </c>
      <c r="D2073" s="23">
        <v>1</v>
      </c>
      <c r="E2073" s="25"/>
      <c r="F2073" s="41"/>
    </row>
    <row r="2074" spans="1:6" ht="39.6" x14ac:dyDescent="0.25">
      <c r="A2074" s="23">
        <f t="shared" si="191"/>
        <v>249.2</v>
      </c>
      <c r="B2074" s="111" t="s">
        <v>369</v>
      </c>
      <c r="C2074" s="23" t="s">
        <v>86</v>
      </c>
      <c r="D2074" s="23">
        <v>1</v>
      </c>
      <c r="E2074" s="25"/>
      <c r="F2074" s="41"/>
    </row>
    <row r="2075" spans="1:6" ht="39.6" x14ac:dyDescent="0.25">
      <c r="A2075" s="23">
        <f t="shared" si="191"/>
        <v>249.29999999999998</v>
      </c>
      <c r="B2075" s="111" t="s">
        <v>147</v>
      </c>
      <c r="C2075" s="23" t="s">
        <v>86</v>
      </c>
      <c r="D2075" s="23">
        <v>1</v>
      </c>
      <c r="E2075" s="25"/>
      <c r="F2075" s="41"/>
    </row>
    <row r="2076" spans="1:6" ht="26.4" x14ac:dyDescent="0.25">
      <c r="A2076" s="23">
        <f t="shared" si="191"/>
        <v>249.39999999999998</v>
      </c>
      <c r="B2076" s="111" t="s">
        <v>148</v>
      </c>
      <c r="C2076" s="23" t="s">
        <v>86</v>
      </c>
      <c r="D2076" s="23">
        <v>1</v>
      </c>
      <c r="E2076" s="25"/>
      <c r="F2076" s="41"/>
    </row>
    <row r="2077" spans="1:6" ht="37.950000000000003" customHeight="1" x14ac:dyDescent="0.25">
      <c r="A2077" s="23">
        <f t="shared" si="191"/>
        <v>249.49999999999997</v>
      </c>
      <c r="B2077" s="111" t="s">
        <v>149</v>
      </c>
      <c r="C2077" s="23" t="s">
        <v>86</v>
      </c>
      <c r="D2077" s="23">
        <v>1</v>
      </c>
      <c r="E2077" s="25"/>
      <c r="F2077" s="41"/>
    </row>
    <row r="2078" spans="1:6" ht="24.6" customHeight="1" x14ac:dyDescent="0.25">
      <c r="A2078" s="23">
        <f t="shared" si="191"/>
        <v>249.59999999999997</v>
      </c>
      <c r="B2078" s="111" t="s">
        <v>150</v>
      </c>
      <c r="C2078" s="23" t="s">
        <v>86</v>
      </c>
      <c r="D2078" s="23">
        <v>1</v>
      </c>
      <c r="E2078" s="25"/>
      <c r="F2078" s="41"/>
    </row>
    <row r="2079" spans="1:6" ht="23.4" customHeight="1" x14ac:dyDescent="0.25">
      <c r="A2079" s="12"/>
      <c r="B2079" s="24" t="s">
        <v>1008</v>
      </c>
      <c r="C2079" s="23"/>
      <c r="D2079" s="23"/>
      <c r="E2079" s="25"/>
      <c r="F2079" s="17"/>
    </row>
    <row r="2080" spans="1:6" x14ac:dyDescent="0.25">
      <c r="A2080" s="23"/>
      <c r="B2080" s="39"/>
      <c r="C2080" s="23"/>
      <c r="D2080" s="23"/>
      <c r="E2080" s="25"/>
      <c r="F2080" s="41"/>
    </row>
    <row r="2081" spans="1:6" ht="26.4" x14ac:dyDescent="0.25">
      <c r="A2081" s="66" t="s">
        <v>2</v>
      </c>
      <c r="B2081" s="66" t="s">
        <v>11</v>
      </c>
      <c r="C2081" s="66" t="s">
        <v>0</v>
      </c>
      <c r="D2081" s="66" t="s">
        <v>51</v>
      </c>
      <c r="E2081" s="67" t="s">
        <v>24</v>
      </c>
      <c r="F2081" s="67" t="s">
        <v>58</v>
      </c>
    </row>
    <row r="2082" spans="1:6" ht="18" customHeight="1" x14ac:dyDescent="0.25">
      <c r="A2082" s="50"/>
      <c r="B2082" s="70" t="s">
        <v>240</v>
      </c>
      <c r="C2082" s="114"/>
      <c r="D2082" s="114"/>
      <c r="E2082" s="60"/>
      <c r="F2082" s="54"/>
    </row>
    <row r="2083" spans="1:6" ht="26.4" x14ac:dyDescent="0.25">
      <c r="A2083" s="50" t="s">
        <v>247</v>
      </c>
      <c r="B2083" s="56" t="s">
        <v>887</v>
      </c>
      <c r="C2083" s="112"/>
      <c r="D2083" s="112"/>
      <c r="E2083" s="53"/>
      <c r="F2083" s="54"/>
    </row>
    <row r="2084" spans="1:6" ht="66" x14ac:dyDescent="0.25">
      <c r="A2084" s="52"/>
      <c r="B2084" s="115" t="s">
        <v>888</v>
      </c>
      <c r="C2084" s="112"/>
      <c r="D2084" s="112"/>
      <c r="E2084" s="53"/>
      <c r="F2084" s="54"/>
    </row>
    <row r="2085" spans="1:6" ht="36" customHeight="1" x14ac:dyDescent="0.25">
      <c r="A2085" s="23">
        <v>1.1000000000000001</v>
      </c>
      <c r="B2085" s="37" t="s">
        <v>243</v>
      </c>
      <c r="C2085" s="110" t="s">
        <v>86</v>
      </c>
      <c r="D2085" s="110">
        <v>160</v>
      </c>
      <c r="E2085" s="35"/>
      <c r="F2085" s="26"/>
    </row>
    <row r="2086" spans="1:6" ht="19.2" customHeight="1" x14ac:dyDescent="0.25">
      <c r="A2086" s="23">
        <v>1.2</v>
      </c>
      <c r="B2086" s="37" t="s">
        <v>889</v>
      </c>
      <c r="C2086" s="110" t="s">
        <v>86</v>
      </c>
      <c r="D2086" s="110">
        <v>36</v>
      </c>
      <c r="E2086" s="35"/>
      <c r="F2086" s="26"/>
    </row>
    <row r="2087" spans="1:6" ht="48" customHeight="1" x14ac:dyDescent="0.25">
      <c r="A2087" s="23">
        <v>1.3</v>
      </c>
      <c r="B2087" s="37" t="s">
        <v>640</v>
      </c>
      <c r="C2087" s="110" t="s">
        <v>86</v>
      </c>
      <c r="D2087" s="110">
        <v>160</v>
      </c>
      <c r="E2087" s="35"/>
      <c r="F2087" s="26"/>
    </row>
    <row r="2088" spans="1:6" ht="47.4" customHeight="1" x14ac:dyDescent="0.25">
      <c r="A2088" s="23">
        <v>1.4</v>
      </c>
      <c r="B2088" s="37" t="s">
        <v>250</v>
      </c>
      <c r="C2088" s="110" t="s">
        <v>86</v>
      </c>
      <c r="D2088" s="110">
        <v>160</v>
      </c>
      <c r="E2088" s="35"/>
      <c r="F2088" s="26"/>
    </row>
    <row r="2089" spans="1:6" ht="23.4" customHeight="1" x14ac:dyDescent="0.25">
      <c r="A2089" s="23">
        <v>1.5</v>
      </c>
      <c r="B2089" s="37" t="s">
        <v>246</v>
      </c>
      <c r="C2089" s="110" t="s">
        <v>86</v>
      </c>
      <c r="D2089" s="110">
        <v>160</v>
      </c>
      <c r="E2089" s="35"/>
      <c r="F2089" s="26"/>
    </row>
    <row r="2090" spans="1:6" ht="26.4" customHeight="1" x14ac:dyDescent="0.25">
      <c r="A2090" s="12"/>
      <c r="B2090" s="24" t="s">
        <v>1008</v>
      </c>
      <c r="C2090" s="23"/>
      <c r="D2090" s="23"/>
      <c r="E2090" s="25"/>
      <c r="F2090" s="17"/>
    </row>
    <row r="2091" spans="1:6" x14ac:dyDescent="0.25">
      <c r="A2091" s="12"/>
      <c r="B2091" s="24"/>
      <c r="C2091" s="23"/>
      <c r="D2091" s="23"/>
      <c r="E2091" s="25"/>
      <c r="F2091" s="17"/>
    </row>
    <row r="2092" spans="1:6" ht="26.4" x14ac:dyDescent="0.25">
      <c r="A2092" s="66" t="s">
        <v>2</v>
      </c>
      <c r="B2092" s="66" t="s">
        <v>11</v>
      </c>
      <c r="C2092" s="66" t="s">
        <v>0</v>
      </c>
      <c r="D2092" s="66" t="s">
        <v>51</v>
      </c>
      <c r="E2092" s="67" t="s">
        <v>24</v>
      </c>
      <c r="F2092" s="67" t="s">
        <v>58</v>
      </c>
    </row>
    <row r="2093" spans="1:6" ht="22.2" customHeight="1" x14ac:dyDescent="0.25">
      <c r="A2093" s="50" t="s">
        <v>266</v>
      </c>
      <c r="B2093" s="51" t="s">
        <v>251</v>
      </c>
      <c r="C2093" s="112"/>
      <c r="D2093" s="112"/>
      <c r="E2093" s="60"/>
      <c r="F2093" s="54"/>
    </row>
    <row r="2094" spans="1:6" ht="29.4" customHeight="1" x14ac:dyDescent="0.25">
      <c r="A2094" s="23">
        <v>1.1000000000000001</v>
      </c>
      <c r="B2094" s="37" t="s">
        <v>890</v>
      </c>
      <c r="C2094" s="110" t="s">
        <v>86</v>
      </c>
      <c r="D2094" s="110">
        <v>20</v>
      </c>
      <c r="E2094" s="35"/>
      <c r="F2094" s="26"/>
    </row>
    <row r="2095" spans="1:6" ht="38.4" customHeight="1" x14ac:dyDescent="0.25">
      <c r="A2095" s="23">
        <f t="shared" ref="A2095:A2102" si="192">A2094+0.1</f>
        <v>1.2000000000000002</v>
      </c>
      <c r="B2095" s="37" t="s">
        <v>252</v>
      </c>
      <c r="C2095" s="110" t="s">
        <v>14</v>
      </c>
      <c r="D2095" s="110">
        <v>13000</v>
      </c>
      <c r="E2095" s="35"/>
      <c r="F2095" s="26"/>
    </row>
    <row r="2096" spans="1:6" ht="39.6" customHeight="1" x14ac:dyDescent="0.25">
      <c r="A2096" s="23">
        <f t="shared" si="192"/>
        <v>1.3000000000000003</v>
      </c>
      <c r="B2096" s="37" t="s">
        <v>253</v>
      </c>
      <c r="C2096" s="110" t="s">
        <v>278</v>
      </c>
      <c r="D2096" s="110">
        <f>(0.6*0.3*13000)</f>
        <v>2340</v>
      </c>
      <c r="E2096" s="35"/>
      <c r="F2096" s="26"/>
    </row>
    <row r="2097" spans="1:6" ht="33.6" customHeight="1" x14ac:dyDescent="0.25">
      <c r="A2097" s="23">
        <f t="shared" si="192"/>
        <v>1.4000000000000004</v>
      </c>
      <c r="B2097" s="37" t="s">
        <v>254</v>
      </c>
      <c r="C2097" s="110" t="s">
        <v>14</v>
      </c>
      <c r="D2097" s="110">
        <v>13000</v>
      </c>
      <c r="E2097" s="35"/>
      <c r="F2097" s="26"/>
    </row>
    <row r="2098" spans="1:6" ht="26.4" customHeight="1" x14ac:dyDescent="0.25">
      <c r="A2098" s="23">
        <f t="shared" si="192"/>
        <v>1.5000000000000004</v>
      </c>
      <c r="B2098" s="37" t="s">
        <v>255</v>
      </c>
      <c r="C2098" s="110" t="s">
        <v>129</v>
      </c>
      <c r="D2098" s="110">
        <f>(0.3*13000)</f>
        <v>3900</v>
      </c>
      <c r="E2098" s="35"/>
      <c r="F2098" s="26"/>
    </row>
    <row r="2099" spans="1:6" ht="33" customHeight="1" x14ac:dyDescent="0.25">
      <c r="A2099" s="23">
        <f t="shared" si="192"/>
        <v>1.6000000000000005</v>
      </c>
      <c r="B2099" s="37" t="s">
        <v>256</v>
      </c>
      <c r="C2099" s="110" t="s">
        <v>86</v>
      </c>
      <c r="D2099" s="110">
        <v>15</v>
      </c>
      <c r="E2099" s="35"/>
      <c r="F2099" s="26"/>
    </row>
    <row r="2100" spans="1:6" ht="33.6" customHeight="1" x14ac:dyDescent="0.25">
      <c r="A2100" s="23">
        <f t="shared" si="192"/>
        <v>1.7000000000000006</v>
      </c>
      <c r="B2100" s="37" t="s">
        <v>257</v>
      </c>
      <c r="C2100" s="110" t="s">
        <v>86</v>
      </c>
      <c r="D2100" s="110">
        <v>15</v>
      </c>
      <c r="E2100" s="35"/>
      <c r="F2100" s="26"/>
    </row>
    <row r="2101" spans="1:6" ht="32.4" customHeight="1" x14ac:dyDescent="0.25">
      <c r="A2101" s="23">
        <f t="shared" si="192"/>
        <v>1.8000000000000007</v>
      </c>
      <c r="B2101" s="37" t="s">
        <v>258</v>
      </c>
      <c r="C2101" s="110" t="s">
        <v>86</v>
      </c>
      <c r="D2101" s="110">
        <v>10</v>
      </c>
      <c r="E2101" s="35"/>
      <c r="F2101" s="26"/>
    </row>
    <row r="2102" spans="1:6" ht="23.4" customHeight="1" x14ac:dyDescent="0.25">
      <c r="A2102" s="23">
        <f t="shared" si="192"/>
        <v>1.9000000000000008</v>
      </c>
      <c r="B2102" s="37" t="s">
        <v>259</v>
      </c>
      <c r="C2102" s="110" t="s">
        <v>86</v>
      </c>
      <c r="D2102" s="110">
        <v>10</v>
      </c>
      <c r="E2102" s="35"/>
      <c r="F2102" s="26"/>
    </row>
    <row r="2103" spans="1:6" ht="24.6" customHeight="1" x14ac:dyDescent="0.25">
      <c r="A2103" s="101">
        <f>A2094</f>
        <v>1.1000000000000001</v>
      </c>
      <c r="B2103" s="37" t="s">
        <v>346</v>
      </c>
      <c r="C2103" s="110" t="s">
        <v>86</v>
      </c>
      <c r="D2103" s="110">
        <v>2</v>
      </c>
      <c r="E2103" s="35"/>
      <c r="F2103" s="26"/>
    </row>
    <row r="2104" spans="1:6" ht="31.95" customHeight="1" x14ac:dyDescent="0.25">
      <c r="A2104" s="101">
        <v>1.1100000000000001</v>
      </c>
      <c r="B2104" s="37" t="s">
        <v>261</v>
      </c>
      <c r="C2104" s="110" t="s">
        <v>86</v>
      </c>
      <c r="D2104" s="110">
        <v>360</v>
      </c>
      <c r="E2104" s="35"/>
      <c r="F2104" s="26"/>
    </row>
    <row r="2105" spans="1:6" ht="31.95" customHeight="1" x14ac:dyDescent="0.25">
      <c r="A2105" s="101">
        <v>1.1200000000000001</v>
      </c>
      <c r="B2105" s="37" t="s">
        <v>262</v>
      </c>
      <c r="C2105" s="110" t="s">
        <v>86</v>
      </c>
      <c r="D2105" s="110">
        <v>360</v>
      </c>
      <c r="E2105" s="35"/>
      <c r="F2105" s="26"/>
    </row>
    <row r="2106" spans="1:6" ht="61.2" customHeight="1" x14ac:dyDescent="0.25">
      <c r="A2106" s="101">
        <f>A2105+0.01</f>
        <v>1.1300000000000001</v>
      </c>
      <c r="B2106" s="37" t="s">
        <v>263</v>
      </c>
      <c r="C2106" s="110" t="s">
        <v>103</v>
      </c>
      <c r="D2106" s="110">
        <v>1</v>
      </c>
      <c r="E2106" s="35"/>
      <c r="F2106" s="26"/>
    </row>
    <row r="2107" spans="1:6" ht="88.95" customHeight="1" x14ac:dyDescent="0.25">
      <c r="A2107" s="101">
        <f>A2106+0.01</f>
        <v>1.1400000000000001</v>
      </c>
      <c r="B2107" s="37" t="s">
        <v>347</v>
      </c>
      <c r="C2107" s="110" t="s">
        <v>86</v>
      </c>
      <c r="D2107" s="110">
        <v>1</v>
      </c>
      <c r="E2107" s="35"/>
      <c r="F2107" s="26"/>
    </row>
    <row r="2108" spans="1:6" ht="31.95" customHeight="1" x14ac:dyDescent="0.25">
      <c r="A2108" s="23">
        <v>1.1499999999999999</v>
      </c>
      <c r="B2108" s="37" t="s">
        <v>265</v>
      </c>
      <c r="C2108" s="23" t="s">
        <v>86</v>
      </c>
      <c r="D2108" s="23">
        <v>2</v>
      </c>
      <c r="E2108" s="35"/>
      <c r="F2108" s="26"/>
    </row>
    <row r="2109" spans="1:6" x14ac:dyDescent="0.25">
      <c r="A2109" s="12"/>
      <c r="B2109" s="24" t="s">
        <v>1008</v>
      </c>
      <c r="C2109" s="23"/>
      <c r="D2109" s="23"/>
      <c r="E2109" s="25"/>
      <c r="F2109" s="17"/>
    </row>
    <row r="2110" spans="1:6" x14ac:dyDescent="0.25">
      <c r="A2110" s="12"/>
      <c r="B2110" s="24"/>
      <c r="C2110" s="23"/>
      <c r="D2110" s="23"/>
      <c r="E2110" s="25"/>
      <c r="F2110" s="17"/>
    </row>
    <row r="2111" spans="1:6" ht="26.4" x14ac:dyDescent="0.25">
      <c r="A2111" s="66" t="s">
        <v>2</v>
      </c>
      <c r="B2111" s="66" t="s">
        <v>11</v>
      </c>
      <c r="C2111" s="66" t="s">
        <v>0</v>
      </c>
      <c r="D2111" s="66" t="s">
        <v>51</v>
      </c>
      <c r="E2111" s="67" t="s">
        <v>24</v>
      </c>
      <c r="F2111" s="67" t="s">
        <v>58</v>
      </c>
    </row>
    <row r="2112" spans="1:6" x14ac:dyDescent="0.25">
      <c r="A2112" s="50" t="s">
        <v>268</v>
      </c>
      <c r="B2112" s="70" t="s">
        <v>267</v>
      </c>
      <c r="C2112" s="114"/>
      <c r="D2112" s="114"/>
      <c r="E2112" s="60"/>
      <c r="F2112" s="54"/>
    </row>
    <row r="2113" spans="1:6" ht="26.4" customHeight="1" x14ac:dyDescent="0.25">
      <c r="A2113" s="23">
        <v>1.1000000000000001</v>
      </c>
      <c r="B2113" s="37" t="s">
        <v>269</v>
      </c>
      <c r="C2113" s="110" t="s">
        <v>86</v>
      </c>
      <c r="D2113" s="110">
        <v>3</v>
      </c>
      <c r="E2113" s="35"/>
      <c r="F2113" s="26"/>
    </row>
    <row r="2114" spans="1:6" ht="22.95" customHeight="1" x14ac:dyDescent="0.25">
      <c r="A2114" s="23">
        <v>1.2</v>
      </c>
      <c r="B2114" s="37" t="s">
        <v>270</v>
      </c>
      <c r="C2114" s="110" t="s">
        <v>86</v>
      </c>
      <c r="D2114" s="110">
        <v>26</v>
      </c>
      <c r="E2114" s="35"/>
      <c r="F2114" s="26"/>
    </row>
    <row r="2115" spans="1:6" ht="26.4" x14ac:dyDescent="0.25">
      <c r="A2115" s="23">
        <v>1.3</v>
      </c>
      <c r="B2115" s="37" t="s">
        <v>271</v>
      </c>
      <c r="C2115" s="23" t="s">
        <v>86</v>
      </c>
      <c r="D2115" s="23">
        <v>2</v>
      </c>
      <c r="E2115" s="35"/>
      <c r="F2115" s="26"/>
    </row>
    <row r="2116" spans="1:6" ht="32.4" customHeight="1" x14ac:dyDescent="0.25">
      <c r="A2116" s="12"/>
      <c r="B2116" s="24" t="s">
        <v>1008</v>
      </c>
      <c r="C2116" s="23"/>
      <c r="D2116" s="23"/>
      <c r="E2116" s="25"/>
      <c r="F2116" s="17"/>
    </row>
    <row r="2117" spans="1:6" x14ac:dyDescent="0.25">
      <c r="A2117" s="12"/>
      <c r="B2117" s="24"/>
      <c r="C2117" s="23"/>
      <c r="D2117" s="23"/>
      <c r="E2117" s="25"/>
      <c r="F2117" s="17"/>
    </row>
    <row r="2118" spans="1:6" ht="42" customHeight="1" x14ac:dyDescent="0.25">
      <c r="A2118" s="66" t="s">
        <v>2</v>
      </c>
      <c r="B2118" s="66" t="s">
        <v>11</v>
      </c>
      <c r="C2118" s="66" t="s">
        <v>0</v>
      </c>
      <c r="D2118" s="66" t="s">
        <v>51</v>
      </c>
      <c r="E2118" s="67" t="s">
        <v>24</v>
      </c>
      <c r="F2118" s="67" t="s">
        <v>58</v>
      </c>
    </row>
    <row r="2119" spans="1:6" ht="20.399999999999999" customHeight="1" x14ac:dyDescent="0.25">
      <c r="A2119" s="50" t="s">
        <v>277</v>
      </c>
      <c r="B2119" s="70" t="s">
        <v>272</v>
      </c>
      <c r="C2119" s="112"/>
      <c r="D2119" s="112"/>
      <c r="E2119" s="60"/>
      <c r="F2119" s="54"/>
    </row>
    <row r="2120" spans="1:6" ht="22.2" customHeight="1" x14ac:dyDescent="0.25">
      <c r="A2120" s="52"/>
      <c r="B2120" s="70" t="s">
        <v>48</v>
      </c>
      <c r="C2120" s="112"/>
      <c r="D2120" s="112"/>
      <c r="E2120" s="53"/>
      <c r="F2120" s="54"/>
    </row>
    <row r="2121" spans="1:6" ht="48" customHeight="1" x14ac:dyDescent="0.25">
      <c r="A2121" s="23">
        <v>1.1000000000000001</v>
      </c>
      <c r="B2121" s="37" t="s">
        <v>891</v>
      </c>
      <c r="C2121" s="110" t="s">
        <v>86</v>
      </c>
      <c r="D2121" s="110">
        <v>5</v>
      </c>
      <c r="E2121" s="35"/>
      <c r="F2121" s="26"/>
    </row>
    <row r="2122" spans="1:6" ht="123.6" customHeight="1" x14ac:dyDescent="0.25">
      <c r="A2122" s="23">
        <f>A2121+0.1</f>
        <v>1.2000000000000002</v>
      </c>
      <c r="B2122" s="102" t="s">
        <v>281</v>
      </c>
      <c r="C2122" s="23" t="s">
        <v>103</v>
      </c>
      <c r="D2122" s="23">
        <v>1</v>
      </c>
      <c r="E2122" s="35"/>
      <c r="F2122" s="26"/>
    </row>
    <row r="2123" spans="1:6" ht="48.6" customHeight="1" x14ac:dyDescent="0.25">
      <c r="A2123" s="23">
        <f>A2122+0.1</f>
        <v>1.3000000000000003</v>
      </c>
      <c r="B2123" s="37" t="s">
        <v>503</v>
      </c>
      <c r="C2123" s="23" t="s">
        <v>103</v>
      </c>
      <c r="D2123" s="23">
        <v>1</v>
      </c>
      <c r="E2123" s="35"/>
      <c r="F2123" s="26"/>
    </row>
    <row r="2124" spans="1:6" ht="34.200000000000003" customHeight="1" x14ac:dyDescent="0.25">
      <c r="A2124" s="23">
        <f>A2123+0.1</f>
        <v>1.4000000000000004</v>
      </c>
      <c r="B2124" s="39" t="s">
        <v>275</v>
      </c>
      <c r="C2124" s="110" t="s">
        <v>103</v>
      </c>
      <c r="D2124" s="110">
        <v>1</v>
      </c>
      <c r="E2124" s="35"/>
      <c r="F2124" s="26"/>
    </row>
    <row r="2125" spans="1:6" ht="31.2" customHeight="1" x14ac:dyDescent="0.25">
      <c r="A2125" s="23">
        <f>A2124+0.1</f>
        <v>1.5000000000000004</v>
      </c>
      <c r="B2125" s="39" t="s">
        <v>276</v>
      </c>
      <c r="C2125" s="110" t="s">
        <v>103</v>
      </c>
      <c r="D2125" s="110">
        <v>1</v>
      </c>
      <c r="E2125" s="35"/>
      <c r="F2125" s="26"/>
    </row>
    <row r="2126" spans="1:6" ht="26.4" customHeight="1" x14ac:dyDescent="0.25">
      <c r="A2126" s="12"/>
      <c r="B2126" s="24" t="s">
        <v>1008</v>
      </c>
      <c r="C2126" s="23"/>
      <c r="D2126" s="23"/>
      <c r="E2126" s="25"/>
      <c r="F2126" s="17"/>
    </row>
  </sheetData>
  <mergeCells count="35">
    <mergeCell ref="A63:F63"/>
    <mergeCell ref="B64:F64"/>
    <mergeCell ref="A89:F89"/>
    <mergeCell ref="B90:F90"/>
    <mergeCell ref="A19:F19"/>
    <mergeCell ref="A36:F36"/>
    <mergeCell ref="B37:F37"/>
    <mergeCell ref="A167:F167"/>
    <mergeCell ref="A193:F193"/>
    <mergeCell ref="B116:F116"/>
    <mergeCell ref="A141:F141"/>
    <mergeCell ref="B142:F142"/>
    <mergeCell ref="A323:F323"/>
    <mergeCell ref="A271:F271"/>
    <mergeCell ref="A297:F297"/>
    <mergeCell ref="A245:F245"/>
    <mergeCell ref="B194:F194"/>
    <mergeCell ref="A219:F219"/>
    <mergeCell ref="B220:F220"/>
    <mergeCell ref="A502:F502"/>
    <mergeCell ref="A427:F427"/>
    <mergeCell ref="B376:F376"/>
    <mergeCell ref="A401:F401"/>
    <mergeCell ref="A349:F349"/>
    <mergeCell ref="A375:F375"/>
    <mergeCell ref="B580:F580"/>
    <mergeCell ref="A605:F605"/>
    <mergeCell ref="A553:F553"/>
    <mergeCell ref="A579:F579"/>
    <mergeCell ref="A528:F528"/>
    <mergeCell ref="A709:F709"/>
    <mergeCell ref="A735:F735"/>
    <mergeCell ref="A683:F683"/>
    <mergeCell ref="A657:F657"/>
    <mergeCell ref="A631:F631"/>
  </mergeCells>
  <pageMargins left="0.59055118110236215" right="0.23622047244094485" top="0.4724409448818897" bottom="0.24015748031496059" header="0.31496062992125989" footer="0.31496062992125989"/>
  <pageSetup paperSize="9" scale="74" fitToHeight="0" orientation="portrait" r:id="rId1"/>
  <rowBreaks count="85" manualBreakCount="85">
    <brk id="19" max="5" man="1"/>
    <brk id="36" max="16383" man="1"/>
    <brk id="63" max="16383" man="1"/>
    <brk id="89" max="16383" man="1"/>
    <brk id="115" max="16383" man="1"/>
    <brk id="141" max="16383" man="1"/>
    <brk id="167" max="16383" man="1"/>
    <brk id="193" max="16383" man="1"/>
    <brk id="219" max="16383" man="1"/>
    <brk id="245" max="16383" man="1"/>
    <brk id="271" max="16383" man="1"/>
    <brk id="297" max="16383" man="1"/>
    <brk id="323" max="5" man="1"/>
    <brk id="349" max="16383" man="1"/>
    <brk id="375" max="16383" man="1"/>
    <brk id="401" max="16383" man="1"/>
    <brk id="427" max="16383" man="1"/>
    <brk id="452" max="16383" man="1"/>
    <brk id="477" max="5" man="1"/>
    <brk id="502" max="16383" man="1"/>
    <brk id="527" max="5" man="1"/>
    <brk id="553" max="5" man="1"/>
    <brk id="579" max="5" man="1"/>
    <brk id="605" max="5" man="1"/>
    <brk id="631" max="5" man="1"/>
    <brk id="657" max="5" man="1"/>
    <brk id="683" max="5" man="1"/>
    <brk id="709" max="5" man="1"/>
    <brk id="735" max="5" man="1"/>
    <brk id="760" max="5" man="1"/>
    <brk id="785" max="5" man="1"/>
    <brk id="810" max="5" man="1"/>
    <brk id="835" max="5" man="1"/>
    <brk id="860" max="5" man="1"/>
    <brk id="878" max="5" man="1"/>
    <brk id="903" max="5" man="1"/>
    <brk id="928" max="5" man="1"/>
    <brk id="953" max="5" man="1"/>
    <brk id="978" max="5" man="1"/>
    <brk id="1003" max="5" man="1"/>
    <brk id="1028" max="5" man="1"/>
    <brk id="1053" max="5" man="1"/>
    <brk id="1078" max="5" man="1"/>
    <brk id="1103" max="5" man="1"/>
    <brk id="1128" max="5" man="1"/>
    <brk id="1153" max="5" man="1"/>
    <brk id="1178" max="5" man="1"/>
    <brk id="1203" max="5" man="1"/>
    <brk id="1228" max="5" man="1"/>
    <brk id="1253" max="5" man="1"/>
    <brk id="1278" max="5" man="1"/>
    <brk id="1303" max="5" man="1"/>
    <brk id="1329" max="5" man="1"/>
    <brk id="1354" max="5" man="1"/>
    <brk id="1379" max="5" man="1"/>
    <brk id="1404" max="5" man="1"/>
    <brk id="1429" max="5" man="1"/>
    <brk id="1454" max="5" man="1"/>
    <brk id="1479" max="5" man="1"/>
    <brk id="1504" max="5" man="1"/>
    <brk id="1529" max="5" man="1"/>
    <brk id="1554" max="5" man="1"/>
    <brk id="1579" max="5" man="1"/>
    <brk id="1604" max="5" man="1"/>
    <brk id="1629" max="5" man="1"/>
    <brk id="1654" max="5" man="1"/>
    <brk id="1679" max="5" man="1"/>
    <brk id="1704" max="5" man="1"/>
    <brk id="1729" max="5" man="1"/>
    <brk id="1754" max="5" man="1"/>
    <brk id="1779" max="5" man="1"/>
    <brk id="1804" max="5" man="1"/>
    <brk id="1829" max="5" man="1"/>
    <brk id="1854" max="5" man="1"/>
    <brk id="1879" max="5" man="1"/>
    <brk id="1904" max="5" man="1"/>
    <brk id="1929" max="5" man="1"/>
    <brk id="1954" max="5" man="1"/>
    <brk id="1979" max="5" man="1"/>
    <brk id="2004" max="5" man="1"/>
    <brk id="2029" max="5" man="1"/>
    <brk id="2054" max="5" man="1"/>
    <brk id="2079" max="5" man="1"/>
    <brk id="2090" max="5" man="1"/>
    <brk id="2116" max="5"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62608-BAD4-4A2C-8B50-2571063C3DEA}">
  <sheetPr>
    <pageSetUpPr fitToPage="1"/>
  </sheetPr>
  <dimension ref="A1:H19"/>
  <sheetViews>
    <sheetView view="pageBreakPreview" zoomScaleNormal="100" zoomScaleSheetLayoutView="100" workbookViewId="0">
      <selection activeCell="A9" sqref="A9:F9"/>
    </sheetView>
  </sheetViews>
  <sheetFormatPr defaultRowHeight="13.2" x14ac:dyDescent="0.25"/>
  <cols>
    <col min="1" max="2" width="8.33203125" customWidth="1"/>
    <col min="3" max="3" width="32.33203125" customWidth="1"/>
    <col min="4" max="4" width="8.44140625" customWidth="1"/>
    <col min="5" max="6" width="11.33203125" customWidth="1"/>
    <col min="7" max="7" width="27.6640625" style="4" customWidth="1"/>
    <col min="8" max="8" width="40.6640625" hidden="1" customWidth="1"/>
  </cols>
  <sheetData>
    <row r="1" spans="1:7" ht="12.9" customHeight="1" x14ac:dyDescent="0.25">
      <c r="A1" s="284" t="s">
        <v>643</v>
      </c>
      <c r="B1" s="285"/>
      <c r="C1" s="285"/>
      <c r="D1" s="286"/>
      <c r="E1" s="268"/>
      <c r="F1" s="268"/>
      <c r="G1" s="268"/>
    </row>
    <row r="2" spans="1:7" ht="12.9" customHeight="1" x14ac:dyDescent="0.25">
      <c r="A2" s="147"/>
      <c r="B2" s="274" t="s">
        <v>11</v>
      </c>
      <c r="C2" s="274"/>
      <c r="D2" s="275"/>
      <c r="E2" s="274"/>
      <c r="F2" s="274"/>
      <c r="G2" s="67" t="s">
        <v>58</v>
      </c>
    </row>
    <row r="3" spans="1:7" ht="21.6" customHeight="1" x14ac:dyDescent="0.25">
      <c r="A3" s="148" t="s">
        <v>108</v>
      </c>
      <c r="B3" s="265" t="s">
        <v>282</v>
      </c>
      <c r="C3" s="265"/>
      <c r="D3" s="266"/>
      <c r="E3" s="265"/>
      <c r="F3" s="265"/>
      <c r="G3" s="41"/>
    </row>
    <row r="4" spans="1:7" ht="30" customHeight="1" x14ac:dyDescent="0.25">
      <c r="A4" s="148" t="s">
        <v>124</v>
      </c>
      <c r="B4" s="265" t="s">
        <v>283</v>
      </c>
      <c r="C4" s="265"/>
      <c r="D4" s="266"/>
      <c r="E4" s="265"/>
      <c r="F4" s="265"/>
      <c r="G4" s="41"/>
    </row>
    <row r="5" spans="1:7" ht="36" customHeight="1" x14ac:dyDescent="0.25">
      <c r="A5" s="148" t="s">
        <v>247</v>
      </c>
      <c r="B5" s="265" t="s">
        <v>284</v>
      </c>
      <c r="C5" s="265"/>
      <c r="D5" s="266"/>
      <c r="E5" s="265"/>
      <c r="F5" s="265"/>
      <c r="G5" s="41"/>
    </row>
    <row r="6" spans="1:7" ht="23.4" customHeight="1" x14ac:dyDescent="0.25">
      <c r="A6" s="148" t="s">
        <v>266</v>
      </c>
      <c r="B6" s="265" t="s">
        <v>251</v>
      </c>
      <c r="C6" s="265"/>
      <c r="D6" s="266"/>
      <c r="E6" s="265"/>
      <c r="F6" s="265"/>
      <c r="G6" s="41"/>
    </row>
    <row r="7" spans="1:7" ht="21.6" customHeight="1" x14ac:dyDescent="0.25">
      <c r="A7" s="148" t="s">
        <v>268</v>
      </c>
      <c r="B7" s="265" t="s">
        <v>267</v>
      </c>
      <c r="C7" s="265"/>
      <c r="D7" s="266"/>
      <c r="E7" s="265"/>
      <c r="F7" s="265"/>
      <c r="G7" s="41"/>
    </row>
    <row r="8" spans="1:7" ht="29.4" customHeight="1" x14ac:dyDescent="0.25">
      <c r="A8" s="148" t="s">
        <v>277</v>
      </c>
      <c r="B8" s="265" t="s">
        <v>272</v>
      </c>
      <c r="C8" s="265"/>
      <c r="D8" s="266"/>
      <c r="E8" s="265"/>
      <c r="F8" s="265"/>
      <c r="G8" s="41"/>
    </row>
    <row r="9" spans="1:7" ht="22.2" customHeight="1" x14ac:dyDescent="0.25">
      <c r="A9" s="267" t="s">
        <v>285</v>
      </c>
      <c r="B9" s="268"/>
      <c r="C9" s="268"/>
      <c r="D9" s="269"/>
      <c r="E9" s="268"/>
      <c r="F9" s="268"/>
      <c r="G9" s="15"/>
    </row>
    <row r="10" spans="1:7" x14ac:dyDescent="0.25">
      <c r="A10" s="149"/>
      <c r="D10" s="150"/>
    </row>
    <row r="11" spans="1:7" x14ac:dyDescent="0.25">
      <c r="A11" s="149"/>
      <c r="D11" s="150"/>
    </row>
    <row r="12" spans="1:7" x14ac:dyDescent="0.25">
      <c r="A12" s="149"/>
      <c r="D12" s="150"/>
    </row>
    <row r="13" spans="1:7" x14ac:dyDescent="0.25">
      <c r="A13" s="149"/>
      <c r="D13" s="150"/>
    </row>
    <row r="14" spans="1:7" x14ac:dyDescent="0.25">
      <c r="A14" s="149"/>
      <c r="D14" s="150"/>
    </row>
    <row r="15" spans="1:7" x14ac:dyDescent="0.25">
      <c r="A15" s="149"/>
      <c r="D15" s="150"/>
    </row>
    <row r="16" spans="1:7" x14ac:dyDescent="0.25">
      <c r="A16" s="149"/>
      <c r="D16" s="150"/>
    </row>
    <row r="17" spans="1:4" x14ac:dyDescent="0.25">
      <c r="A17" s="149"/>
      <c r="D17" s="150"/>
    </row>
    <row r="18" spans="1:4" x14ac:dyDescent="0.25">
      <c r="A18" s="149"/>
      <c r="D18" s="150"/>
    </row>
    <row r="19" spans="1:4" ht="13.8" thickBot="1" x14ac:dyDescent="0.3">
      <c r="A19" s="151"/>
      <c r="B19" s="152"/>
      <c r="C19" s="152"/>
      <c r="D19" s="153"/>
    </row>
  </sheetData>
  <mergeCells count="9">
    <mergeCell ref="A9:F9"/>
    <mergeCell ref="B6:F6"/>
    <mergeCell ref="B7:F7"/>
    <mergeCell ref="A1:G1"/>
    <mergeCell ref="B2:F2"/>
    <mergeCell ref="B3:F3"/>
    <mergeCell ref="B8:F8"/>
    <mergeCell ref="B4:F4"/>
    <mergeCell ref="B5:F5"/>
  </mergeCells>
  <pageMargins left="0.59055118110236215" right="0.23622047244094485" top="0.4724409448818897" bottom="0.24015748031496059" header="0.31496062992125989" footer="0.31496062992125989"/>
  <pageSetup paperSize="9" scale="89"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658C6F-0AA2-41AC-97B4-4D77D6A5BD1A}">
  <sheetPr>
    <pageSetUpPr fitToPage="1"/>
  </sheetPr>
  <dimension ref="A1:H50"/>
  <sheetViews>
    <sheetView view="pageBreakPreview" zoomScaleNormal="100" zoomScaleSheetLayoutView="100" workbookViewId="0">
      <selection activeCell="B9" sqref="B9:C9"/>
    </sheetView>
  </sheetViews>
  <sheetFormatPr defaultColWidth="8.6640625" defaultRowHeight="13.2" x14ac:dyDescent="0.25"/>
  <cols>
    <col min="1" max="1" width="8.33203125" style="9" customWidth="1"/>
    <col min="2" max="2" width="45.5546875" style="18" customWidth="1"/>
    <col min="3" max="3" width="8.44140625" style="18" customWidth="1"/>
    <col min="4" max="4" width="11.33203125" style="18" customWidth="1"/>
    <col min="5" max="5" width="20.109375" style="18" customWidth="1"/>
    <col min="6" max="6" width="36.33203125" style="18" customWidth="1"/>
    <col min="7" max="7" width="40.6640625" style="8" hidden="1" customWidth="1"/>
    <col min="8" max="8" width="8.6640625" style="6"/>
    <col min="9" max="16384" width="8.6640625" style="8"/>
  </cols>
  <sheetData>
    <row r="1" spans="1:8" ht="12.9" customHeight="1" x14ac:dyDescent="0.25">
      <c r="A1" s="174"/>
      <c r="B1" s="242" t="s">
        <v>105</v>
      </c>
      <c r="C1" s="242"/>
      <c r="D1" s="243"/>
      <c r="E1" s="240"/>
      <c r="F1" s="240"/>
    </row>
    <row r="2" spans="1:8" ht="28.5" customHeight="1" x14ac:dyDescent="0.25">
      <c r="A2" s="175" t="s">
        <v>2</v>
      </c>
      <c r="B2" s="66" t="s">
        <v>11</v>
      </c>
      <c r="C2" s="66" t="s">
        <v>0</v>
      </c>
      <c r="D2" s="176" t="s">
        <v>51</v>
      </c>
      <c r="E2" s="66" t="s">
        <v>24</v>
      </c>
      <c r="F2" s="66" t="s">
        <v>58</v>
      </c>
      <c r="G2" s="7" t="s">
        <v>34</v>
      </c>
    </row>
    <row r="3" spans="1:8" ht="24" customHeight="1" x14ac:dyDescent="0.25">
      <c r="A3" s="160" t="s">
        <v>1</v>
      </c>
      <c r="B3" s="29" t="s">
        <v>892</v>
      </c>
      <c r="C3" s="32" t="s">
        <v>1</v>
      </c>
      <c r="D3" s="177"/>
      <c r="E3" s="74"/>
      <c r="F3" s="74"/>
      <c r="G3" s="6" t="s">
        <v>69</v>
      </c>
    </row>
    <row r="4" spans="1:8" ht="17.399999999999999" customHeight="1" x14ac:dyDescent="0.25">
      <c r="A4" s="160" t="s">
        <v>1</v>
      </c>
      <c r="B4" s="42" t="s">
        <v>3</v>
      </c>
      <c r="C4" s="32" t="s">
        <v>1</v>
      </c>
      <c r="D4" s="177"/>
      <c r="E4" s="74"/>
      <c r="F4" s="74"/>
      <c r="G4" s="6" t="s">
        <v>75</v>
      </c>
    </row>
    <row r="5" spans="1:8" ht="105.6" x14ac:dyDescent="0.25">
      <c r="A5" s="160" t="s">
        <v>1</v>
      </c>
      <c r="B5" s="33" t="s">
        <v>107</v>
      </c>
      <c r="C5" s="32" t="s">
        <v>1</v>
      </c>
      <c r="D5" s="177"/>
      <c r="E5" s="74"/>
      <c r="F5" s="74"/>
      <c r="G5" s="6" t="s">
        <v>4</v>
      </c>
    </row>
    <row r="6" spans="1:8" ht="21.9" customHeight="1" x14ac:dyDescent="0.25">
      <c r="A6" s="158" t="s">
        <v>108</v>
      </c>
      <c r="B6" s="58" t="s">
        <v>70</v>
      </c>
      <c r="C6" s="62" t="s">
        <v>1</v>
      </c>
      <c r="D6" s="178"/>
      <c r="E6" s="85"/>
      <c r="F6" s="85"/>
      <c r="G6" s="6" t="s">
        <v>68</v>
      </c>
    </row>
    <row r="7" spans="1:8" ht="21.9" customHeight="1" x14ac:dyDescent="0.25">
      <c r="A7" s="179"/>
      <c r="B7" s="42" t="s">
        <v>35</v>
      </c>
      <c r="C7" s="75" t="s">
        <v>1</v>
      </c>
      <c r="D7" s="180"/>
      <c r="E7" s="76"/>
      <c r="F7" s="76"/>
      <c r="G7" s="6" t="s">
        <v>77</v>
      </c>
    </row>
    <row r="8" spans="1:8" ht="103.5" customHeight="1" x14ac:dyDescent="0.25">
      <c r="A8" s="160" t="s">
        <v>128</v>
      </c>
      <c r="B8" s="33" t="s">
        <v>109</v>
      </c>
      <c r="C8" s="32" t="s">
        <v>5</v>
      </c>
      <c r="D8" s="181">
        <v>1</v>
      </c>
      <c r="E8" s="26"/>
      <c r="F8" s="26"/>
      <c r="G8" s="6" t="s">
        <v>78</v>
      </c>
    </row>
    <row r="9" spans="1:8" ht="21.9" customHeight="1" x14ac:dyDescent="0.25">
      <c r="A9" s="163"/>
      <c r="B9" s="58" t="s">
        <v>79</v>
      </c>
      <c r="C9" s="57" t="s">
        <v>1</v>
      </c>
      <c r="D9" s="182"/>
      <c r="E9" s="54"/>
      <c r="F9" s="54"/>
      <c r="G9" s="6" t="s">
        <v>89</v>
      </c>
    </row>
    <row r="10" spans="1:8" ht="23.4" customHeight="1" x14ac:dyDescent="0.25">
      <c r="A10" s="183"/>
      <c r="B10" s="58" t="s">
        <v>80</v>
      </c>
      <c r="C10" s="81" t="s">
        <v>1</v>
      </c>
      <c r="D10" s="184"/>
      <c r="E10" s="83"/>
      <c r="F10" s="83"/>
      <c r="G10" s="6"/>
    </row>
    <row r="11" spans="1:8" ht="21.9" customHeight="1" x14ac:dyDescent="0.25">
      <c r="A11" s="160" t="s">
        <v>137</v>
      </c>
      <c r="B11" s="33" t="s">
        <v>81</v>
      </c>
      <c r="C11" s="32" t="s">
        <v>5</v>
      </c>
      <c r="D11" s="181">
        <v>1</v>
      </c>
      <c r="E11" s="26"/>
      <c r="F11" s="26"/>
      <c r="G11" s="6"/>
    </row>
    <row r="12" spans="1:8" ht="21.9" customHeight="1" x14ac:dyDescent="0.25">
      <c r="A12" s="160" t="s">
        <v>138</v>
      </c>
      <c r="B12" s="33" t="s">
        <v>6</v>
      </c>
      <c r="C12" s="32" t="s">
        <v>5</v>
      </c>
      <c r="D12" s="181">
        <v>1</v>
      </c>
      <c r="E12" s="26"/>
      <c r="F12" s="26"/>
      <c r="G12" s="6"/>
    </row>
    <row r="13" spans="1:8" ht="21.9" customHeight="1" x14ac:dyDescent="0.25">
      <c r="A13" s="160" t="s">
        <v>139</v>
      </c>
      <c r="B13" s="33" t="s">
        <v>95</v>
      </c>
      <c r="C13" s="32" t="s">
        <v>5</v>
      </c>
      <c r="D13" s="181">
        <v>1</v>
      </c>
      <c r="E13" s="26"/>
      <c r="F13" s="26"/>
      <c r="G13" s="6"/>
    </row>
    <row r="14" spans="1:8" x14ac:dyDescent="0.25">
      <c r="A14" s="160" t="s">
        <v>288</v>
      </c>
      <c r="B14" s="33" t="s">
        <v>101</v>
      </c>
      <c r="C14" s="32" t="s">
        <v>5</v>
      </c>
      <c r="D14" s="181">
        <v>1</v>
      </c>
      <c r="E14" s="26"/>
      <c r="F14" s="26"/>
      <c r="G14" s="6"/>
    </row>
    <row r="15" spans="1:8" ht="33.15" customHeight="1" x14ac:dyDescent="0.25">
      <c r="A15" s="160" t="s">
        <v>289</v>
      </c>
      <c r="B15" s="33" t="s">
        <v>110</v>
      </c>
      <c r="C15" s="32" t="s">
        <v>5</v>
      </c>
      <c r="D15" s="181">
        <v>1</v>
      </c>
      <c r="E15" s="26"/>
      <c r="F15" s="26"/>
      <c r="G15" s="6" t="s">
        <v>40</v>
      </c>
    </row>
    <row r="16" spans="1:8" ht="21" customHeight="1" x14ac:dyDescent="0.25">
      <c r="A16" s="160" t="s">
        <v>290</v>
      </c>
      <c r="B16" s="33" t="s">
        <v>111</v>
      </c>
      <c r="C16" s="32" t="s">
        <v>5</v>
      </c>
      <c r="D16" s="181">
        <v>1</v>
      </c>
      <c r="E16" s="26"/>
      <c r="F16" s="26"/>
      <c r="G16" s="72" t="s">
        <v>5</v>
      </c>
      <c r="H16" s="9"/>
    </row>
    <row r="17" spans="1:7" ht="21.9" customHeight="1" x14ac:dyDescent="0.25">
      <c r="A17" s="160" t="s">
        <v>986</v>
      </c>
      <c r="B17" s="33" t="s">
        <v>52</v>
      </c>
      <c r="C17" s="32" t="s">
        <v>5</v>
      </c>
      <c r="D17" s="181">
        <v>1</v>
      </c>
      <c r="E17" s="26"/>
      <c r="F17" s="26"/>
      <c r="G17" s="72" t="s">
        <v>5</v>
      </c>
    </row>
    <row r="18" spans="1:7" ht="21.9" customHeight="1" x14ac:dyDescent="0.25">
      <c r="A18" s="163"/>
      <c r="B18" s="58" t="s">
        <v>112</v>
      </c>
      <c r="C18" s="57"/>
      <c r="D18" s="185"/>
      <c r="E18" s="54"/>
      <c r="F18" s="54"/>
      <c r="G18" s="6" t="s">
        <v>59</v>
      </c>
    </row>
    <row r="19" spans="1:7" ht="27" thickBot="1" x14ac:dyDescent="0.3">
      <c r="A19" s="186" t="s">
        <v>987</v>
      </c>
      <c r="B19" s="187" t="s">
        <v>113</v>
      </c>
      <c r="C19" s="188" t="s">
        <v>5</v>
      </c>
      <c r="D19" s="189">
        <v>1</v>
      </c>
      <c r="E19" s="26"/>
      <c r="F19" s="26"/>
      <c r="G19" s="6" t="s">
        <v>39</v>
      </c>
    </row>
    <row r="20" spans="1:7" ht="21.9" customHeight="1" x14ac:dyDescent="0.25">
      <c r="A20" s="32" t="s">
        <v>988</v>
      </c>
      <c r="B20" s="33" t="s">
        <v>114</v>
      </c>
      <c r="C20" s="32" t="s">
        <v>5</v>
      </c>
      <c r="D20" s="77">
        <v>1</v>
      </c>
      <c r="E20" s="26"/>
      <c r="F20" s="26"/>
      <c r="G20" s="6" t="s">
        <v>20</v>
      </c>
    </row>
    <row r="21" spans="1:7" ht="33.15" customHeight="1" x14ac:dyDescent="0.25">
      <c r="A21" s="32" t="s">
        <v>989</v>
      </c>
      <c r="B21" s="33" t="s">
        <v>115</v>
      </c>
      <c r="C21" s="32" t="s">
        <v>5</v>
      </c>
      <c r="D21" s="77">
        <v>1</v>
      </c>
      <c r="E21" s="26"/>
      <c r="F21" s="26"/>
      <c r="G21" s="6" t="s">
        <v>60</v>
      </c>
    </row>
    <row r="22" spans="1:7" ht="24" customHeight="1" x14ac:dyDescent="0.25">
      <c r="A22" s="23"/>
      <c r="B22" s="24" t="s">
        <v>82</v>
      </c>
      <c r="C22" s="39"/>
      <c r="D22" s="39"/>
      <c r="E22" s="41"/>
      <c r="F22" s="26"/>
      <c r="G22" s="6"/>
    </row>
    <row r="23" spans="1:7" ht="15.9" customHeight="1" x14ac:dyDescent="0.25">
      <c r="A23" s="241"/>
      <c r="B23" s="241"/>
      <c r="C23" s="241"/>
      <c r="D23" s="241"/>
      <c r="E23" s="241"/>
      <c r="F23" s="241"/>
      <c r="G23" s="6"/>
    </row>
    <row r="24" spans="1:7" ht="12.9" hidden="1" customHeight="1" x14ac:dyDescent="0.25">
      <c r="A24" s="12" t="str">
        <f>IF(B24="","","SERIES:")</f>
        <v>SERIES:</v>
      </c>
      <c r="B24" s="240" t="s">
        <v>76</v>
      </c>
      <c r="C24" s="240"/>
      <c r="D24" s="240"/>
      <c r="E24" s="240"/>
      <c r="F24" s="240"/>
    </row>
    <row r="25" spans="1:7" ht="12.9" customHeight="1" x14ac:dyDescent="0.25">
      <c r="A25" s="12"/>
      <c r="B25" s="240" t="s">
        <v>105</v>
      </c>
      <c r="C25" s="240"/>
      <c r="D25" s="240"/>
      <c r="E25" s="240"/>
      <c r="F25" s="240"/>
    </row>
    <row r="26" spans="1:7" ht="28.5" customHeight="1" x14ac:dyDescent="0.25">
      <c r="A26" s="66" t="s">
        <v>2</v>
      </c>
      <c r="B26" s="66" t="s">
        <v>11</v>
      </c>
      <c r="C26" s="66" t="s">
        <v>0</v>
      </c>
      <c r="D26" s="66" t="s">
        <v>51</v>
      </c>
      <c r="E26" s="66" t="s">
        <v>24</v>
      </c>
      <c r="F26" s="66" t="s">
        <v>58</v>
      </c>
      <c r="G26" s="7" t="s">
        <v>34</v>
      </c>
    </row>
    <row r="27" spans="1:7" ht="25.95" customHeight="1" x14ac:dyDescent="0.25">
      <c r="A27" s="23"/>
      <c r="B27" s="24" t="s">
        <v>41</v>
      </c>
      <c r="C27" s="39"/>
      <c r="D27" s="39"/>
      <c r="E27" s="39"/>
      <c r="F27" s="74"/>
    </row>
    <row r="28" spans="1:7" ht="21.9" customHeight="1" x14ac:dyDescent="0.25">
      <c r="A28" s="32" t="s">
        <v>990</v>
      </c>
      <c r="B28" s="33" t="s">
        <v>116</v>
      </c>
      <c r="C28" s="32" t="s">
        <v>5</v>
      </c>
      <c r="D28" s="77">
        <v>1</v>
      </c>
      <c r="E28" s="78"/>
      <c r="F28" s="74"/>
      <c r="G28" s="6" t="s">
        <v>25</v>
      </c>
    </row>
    <row r="29" spans="1:7" ht="21.9" customHeight="1" x14ac:dyDescent="0.25">
      <c r="A29" s="32" t="s">
        <v>991</v>
      </c>
      <c r="B29" s="33" t="s">
        <v>117</v>
      </c>
      <c r="C29" s="32" t="s">
        <v>5</v>
      </c>
      <c r="D29" s="77">
        <v>1</v>
      </c>
      <c r="E29" s="78"/>
      <c r="F29" s="74"/>
      <c r="G29" s="6" t="s">
        <v>38</v>
      </c>
    </row>
    <row r="30" spans="1:7" ht="21.9" customHeight="1" x14ac:dyDescent="0.25">
      <c r="A30" s="32" t="s">
        <v>992</v>
      </c>
      <c r="B30" s="33" t="s">
        <v>52</v>
      </c>
      <c r="C30" s="32" t="s">
        <v>5</v>
      </c>
      <c r="D30" s="77">
        <v>1</v>
      </c>
      <c r="E30" s="78"/>
      <c r="F30" s="74"/>
      <c r="G30" s="6" t="s">
        <v>42</v>
      </c>
    </row>
    <row r="31" spans="1:7" ht="21.45" customHeight="1" x14ac:dyDescent="0.25">
      <c r="A31" s="32"/>
      <c r="B31" s="33"/>
      <c r="C31" s="32"/>
      <c r="D31" s="77"/>
      <c r="E31" s="79"/>
      <c r="F31" s="74"/>
      <c r="G31" s="6"/>
    </row>
    <row r="32" spans="1:7" ht="21.9" customHeight="1" x14ac:dyDescent="0.25">
      <c r="A32" s="57" t="s">
        <v>99</v>
      </c>
      <c r="B32" s="58" t="s">
        <v>44</v>
      </c>
      <c r="C32" s="62" t="s">
        <v>1</v>
      </c>
      <c r="D32" s="84"/>
      <c r="E32" s="85"/>
      <c r="F32" s="87"/>
      <c r="G32" s="6"/>
    </row>
    <row r="33" spans="1:8" ht="33.15" customHeight="1" x14ac:dyDescent="0.25">
      <c r="A33" s="32"/>
      <c r="B33" s="33" t="s">
        <v>45</v>
      </c>
      <c r="C33" s="32" t="s">
        <v>1</v>
      </c>
      <c r="D33" s="73"/>
      <c r="E33" s="74"/>
      <c r="F33" s="74"/>
      <c r="G33" s="6"/>
    </row>
    <row r="34" spans="1:8" ht="21.9" customHeight="1" x14ac:dyDescent="0.25">
      <c r="A34" s="62"/>
      <c r="B34" s="88" t="s">
        <v>100</v>
      </c>
      <c r="C34" s="81" t="s">
        <v>1</v>
      </c>
      <c r="D34" s="82"/>
      <c r="E34" s="89"/>
      <c r="F34" s="87"/>
      <c r="G34" s="6" t="s">
        <v>19</v>
      </c>
    </row>
    <row r="35" spans="1:8" ht="21.9" customHeight="1" x14ac:dyDescent="0.25">
      <c r="A35" s="32" t="s">
        <v>151</v>
      </c>
      <c r="B35" s="33" t="s">
        <v>118</v>
      </c>
      <c r="C35" s="32" t="s">
        <v>119</v>
      </c>
      <c r="D35" s="77">
        <v>10</v>
      </c>
      <c r="E35" s="78"/>
      <c r="F35" s="74"/>
      <c r="G35" s="6" t="s">
        <v>31</v>
      </c>
    </row>
    <row r="36" spans="1:8" ht="23.4" customHeight="1" x14ac:dyDescent="0.25">
      <c r="A36" s="57"/>
      <c r="B36" s="88" t="s">
        <v>80</v>
      </c>
      <c r="C36" s="81" t="s">
        <v>1</v>
      </c>
      <c r="D36" s="82"/>
      <c r="E36" s="89"/>
      <c r="F36" s="87"/>
      <c r="G36" s="6" t="s">
        <v>61</v>
      </c>
    </row>
    <row r="37" spans="1:8" ht="27.6" customHeight="1" x14ac:dyDescent="0.25">
      <c r="A37" s="32" t="s">
        <v>152</v>
      </c>
      <c r="B37" s="33" t="s">
        <v>81</v>
      </c>
      <c r="C37" s="32" t="s">
        <v>119</v>
      </c>
      <c r="D37" s="77">
        <v>10</v>
      </c>
      <c r="E37" s="78"/>
      <c r="F37" s="74"/>
      <c r="G37" s="6" t="s">
        <v>21</v>
      </c>
    </row>
    <row r="38" spans="1:8" ht="21.9" customHeight="1" x14ac:dyDescent="0.25">
      <c r="A38" s="32" t="s">
        <v>153</v>
      </c>
      <c r="B38" s="33" t="s">
        <v>6</v>
      </c>
      <c r="C38" s="32" t="s">
        <v>119</v>
      </c>
      <c r="D38" s="77">
        <v>10</v>
      </c>
      <c r="E38" s="79"/>
      <c r="F38" s="74"/>
      <c r="G38" s="6" t="s">
        <v>43</v>
      </c>
    </row>
    <row r="39" spans="1:8" ht="33.15" customHeight="1" x14ac:dyDescent="0.25">
      <c r="A39" s="32" t="s">
        <v>154</v>
      </c>
      <c r="B39" s="33" t="s">
        <v>95</v>
      </c>
      <c r="C39" s="32" t="s">
        <v>119</v>
      </c>
      <c r="D39" s="77">
        <v>10</v>
      </c>
      <c r="E39" s="79"/>
      <c r="F39" s="74"/>
      <c r="G39" s="6" t="s">
        <v>46</v>
      </c>
    </row>
    <row r="40" spans="1:8" x14ac:dyDescent="0.25">
      <c r="A40" s="32" t="s">
        <v>155</v>
      </c>
      <c r="B40" s="33" t="s">
        <v>101</v>
      </c>
      <c r="C40" s="32" t="s">
        <v>119</v>
      </c>
      <c r="D40" s="77">
        <v>10</v>
      </c>
      <c r="E40" s="78"/>
      <c r="F40" s="74"/>
      <c r="G40" s="6" t="s">
        <v>12</v>
      </c>
    </row>
    <row r="41" spans="1:8" ht="21.9" customHeight="1" x14ac:dyDescent="0.25">
      <c r="A41" s="32" t="s">
        <v>156</v>
      </c>
      <c r="B41" s="33" t="s">
        <v>37</v>
      </c>
      <c r="C41" s="32" t="s">
        <v>119</v>
      </c>
      <c r="D41" s="77">
        <v>10</v>
      </c>
      <c r="E41" s="78"/>
      <c r="F41" s="74"/>
      <c r="G41" s="6" t="s">
        <v>36</v>
      </c>
    </row>
    <row r="42" spans="1:8" ht="21.9" customHeight="1" x14ac:dyDescent="0.25">
      <c r="A42" s="32" t="s">
        <v>157</v>
      </c>
      <c r="B42" s="33" t="s">
        <v>90</v>
      </c>
      <c r="C42" s="32" t="s">
        <v>119</v>
      </c>
      <c r="D42" s="77">
        <v>10</v>
      </c>
      <c r="E42" s="78"/>
      <c r="F42" s="74"/>
      <c r="G42" s="6" t="s">
        <v>96</v>
      </c>
    </row>
    <row r="43" spans="1:8" ht="21.9" customHeight="1" x14ac:dyDescent="0.25">
      <c r="A43" s="32" t="s">
        <v>158</v>
      </c>
      <c r="B43" s="33" t="s">
        <v>52</v>
      </c>
      <c r="C43" s="32" t="s">
        <v>119</v>
      </c>
      <c r="D43" s="77">
        <v>10</v>
      </c>
      <c r="E43" s="78"/>
      <c r="F43" s="74"/>
      <c r="G43" s="6" t="s">
        <v>83</v>
      </c>
    </row>
    <row r="44" spans="1:8" ht="21.9" customHeight="1" x14ac:dyDescent="0.25">
      <c r="A44" s="57"/>
      <c r="B44" s="58" t="s">
        <v>120</v>
      </c>
      <c r="C44" s="57"/>
      <c r="D44" s="86"/>
      <c r="E44" s="90"/>
      <c r="F44" s="87"/>
      <c r="G44" s="6" t="s">
        <v>62</v>
      </c>
    </row>
    <row r="45" spans="1:8" ht="21.9" customHeight="1" x14ac:dyDescent="0.25">
      <c r="A45" s="32" t="s">
        <v>993</v>
      </c>
      <c r="B45" s="33" t="s">
        <v>53</v>
      </c>
      <c r="C45" s="32" t="s">
        <v>119</v>
      </c>
      <c r="D45" s="77">
        <v>10</v>
      </c>
      <c r="E45" s="78"/>
      <c r="F45" s="74"/>
      <c r="G45" s="6" t="s">
        <v>32</v>
      </c>
    </row>
    <row r="46" spans="1:8" s="5" customFormat="1" ht="27" customHeight="1" x14ac:dyDescent="0.25">
      <c r="A46" s="62"/>
      <c r="B46" s="58" t="s">
        <v>13</v>
      </c>
      <c r="C46" s="62"/>
      <c r="D46" s="91"/>
      <c r="E46" s="92"/>
      <c r="F46" s="85"/>
      <c r="G46" s="7" t="s">
        <v>63</v>
      </c>
      <c r="H46" s="7"/>
    </row>
    <row r="47" spans="1:8" ht="34.950000000000003" customHeight="1" x14ac:dyDescent="0.25">
      <c r="A47" s="32" t="s">
        <v>513</v>
      </c>
      <c r="B47" s="33" t="s">
        <v>121</v>
      </c>
      <c r="C47" s="32" t="s">
        <v>119</v>
      </c>
      <c r="D47" s="77">
        <v>10</v>
      </c>
      <c r="E47" s="78"/>
      <c r="F47" s="74"/>
      <c r="G47" s="6" t="s">
        <v>84</v>
      </c>
    </row>
    <row r="48" spans="1:8" ht="21.9" customHeight="1" x14ac:dyDescent="0.25">
      <c r="A48" s="32" t="s">
        <v>994</v>
      </c>
      <c r="B48" s="33" t="s">
        <v>122</v>
      </c>
      <c r="C48" s="32" t="s">
        <v>119</v>
      </c>
      <c r="D48" s="77">
        <v>10</v>
      </c>
      <c r="E48" s="78"/>
      <c r="F48" s="74"/>
      <c r="G48" s="6" t="s">
        <v>50</v>
      </c>
    </row>
    <row r="49" spans="1:7" ht="28.2" customHeight="1" x14ac:dyDescent="0.25">
      <c r="A49" s="23"/>
      <c r="B49" s="24" t="s">
        <v>123</v>
      </c>
      <c r="C49" s="39"/>
      <c r="D49" s="39"/>
      <c r="E49" s="39"/>
      <c r="F49" s="78"/>
      <c r="G49" s="6"/>
    </row>
    <row r="50" spans="1:7" ht="15.9" customHeight="1" x14ac:dyDescent="0.25">
      <c r="A50" s="241"/>
      <c r="B50" s="241"/>
      <c r="C50" s="241"/>
      <c r="D50" s="241"/>
      <c r="E50" s="241"/>
      <c r="F50" s="241"/>
      <c r="G50" s="6"/>
    </row>
  </sheetData>
  <mergeCells count="5">
    <mergeCell ref="B25:F25"/>
    <mergeCell ref="A50:F50"/>
    <mergeCell ref="B1:F1"/>
    <mergeCell ref="A23:F23"/>
    <mergeCell ref="B24:F24"/>
  </mergeCells>
  <phoneticPr fontId="15" type="noConversion"/>
  <pageMargins left="0.59055118110236215" right="0.23622047244094485" top="0.4724409448818897" bottom="0.24015748031496059" header="0.31496062992125989" footer="0.31496062992125989"/>
  <pageSetup paperSize="9" scale="74" fitToHeight="0" orientation="portrait" r:id="rId1"/>
  <rowBreaks count="1" manualBreakCount="1">
    <brk id="22" max="6"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F6700-8994-4A7C-8508-5C194D5BF9E7}">
  <sheetPr>
    <pageSetUpPr fitToPage="1"/>
  </sheetPr>
  <dimension ref="A1:F664"/>
  <sheetViews>
    <sheetView view="pageBreakPreview" topLeftCell="A435" zoomScaleNormal="100" zoomScaleSheetLayoutView="100" zoomScalePageLayoutView="90" workbookViewId="0">
      <selection activeCell="B439" sqref="B439"/>
    </sheetView>
  </sheetViews>
  <sheetFormatPr defaultColWidth="0.6640625" defaultRowHeight="13.2" x14ac:dyDescent="0.25"/>
  <cols>
    <col min="1" max="1" width="10.6640625" style="9" customWidth="1"/>
    <col min="2" max="2" width="52.88671875" style="18" customWidth="1"/>
    <col min="3" max="3" width="10.6640625" style="9" customWidth="1"/>
    <col min="4" max="4" width="14.33203125" style="9" customWidth="1"/>
    <col min="5" max="5" width="21.6640625" style="19" customWidth="1"/>
    <col min="6" max="6" width="33.109375" style="20" customWidth="1"/>
    <col min="7" max="7" width="32.6640625" style="8" customWidth="1"/>
    <col min="8" max="16384" width="0.6640625" style="8"/>
  </cols>
  <sheetData>
    <row r="1" spans="1:6" ht="26.4" x14ac:dyDescent="0.25">
      <c r="A1" s="154" t="s">
        <v>2</v>
      </c>
      <c r="B1" s="155" t="s">
        <v>11</v>
      </c>
      <c r="C1" s="155" t="s">
        <v>0</v>
      </c>
      <c r="D1" s="156" t="s">
        <v>51</v>
      </c>
      <c r="E1" s="66" t="s">
        <v>24</v>
      </c>
      <c r="F1" s="66" t="s">
        <v>58</v>
      </c>
    </row>
    <row r="2" spans="1:6" x14ac:dyDescent="0.25">
      <c r="A2" s="143" t="s">
        <v>1</v>
      </c>
      <c r="B2" s="29" t="s">
        <v>892</v>
      </c>
      <c r="C2" s="28" t="s">
        <v>1</v>
      </c>
      <c r="D2" s="157"/>
      <c r="E2" s="31"/>
      <c r="F2" s="15"/>
    </row>
    <row r="3" spans="1:6" x14ac:dyDescent="0.25">
      <c r="A3" s="158" t="s">
        <v>124</v>
      </c>
      <c r="B3" s="58" t="s">
        <v>125</v>
      </c>
      <c r="C3" s="62" t="s">
        <v>1</v>
      </c>
      <c r="D3" s="159"/>
      <c r="E3" s="64"/>
      <c r="F3" s="65"/>
    </row>
    <row r="4" spans="1:6" ht="25.95" customHeight="1" x14ac:dyDescent="0.25">
      <c r="A4" s="160" t="s">
        <v>128</v>
      </c>
      <c r="B4" s="33" t="s">
        <v>126</v>
      </c>
      <c r="C4" s="32" t="s">
        <v>5</v>
      </c>
      <c r="D4" s="161">
        <v>1</v>
      </c>
      <c r="E4" s="25"/>
      <c r="F4" s="26"/>
    </row>
    <row r="5" spans="1:6" ht="38.4" customHeight="1" x14ac:dyDescent="0.25">
      <c r="A5" s="160" t="s">
        <v>137</v>
      </c>
      <c r="B5" s="33" t="s">
        <v>127</v>
      </c>
      <c r="C5" s="32" t="s">
        <v>129</v>
      </c>
      <c r="D5" s="162">
        <v>31250</v>
      </c>
      <c r="E5" s="35"/>
      <c r="F5" s="26"/>
    </row>
    <row r="6" spans="1:6" x14ac:dyDescent="0.25">
      <c r="A6" s="163"/>
      <c r="B6" s="58" t="s">
        <v>130</v>
      </c>
      <c r="C6" s="57"/>
      <c r="D6" s="164"/>
      <c r="E6" s="53"/>
      <c r="F6" s="54"/>
    </row>
    <row r="7" spans="1:6" x14ac:dyDescent="0.25">
      <c r="A7" s="163"/>
      <c r="B7" s="58" t="s">
        <v>131</v>
      </c>
      <c r="C7" s="57" t="s">
        <v>1</v>
      </c>
      <c r="D7" s="165"/>
      <c r="E7" s="60"/>
      <c r="F7" s="54"/>
    </row>
    <row r="8" spans="1:6" ht="26.4" x14ac:dyDescent="0.25">
      <c r="A8" s="160" t="s">
        <v>138</v>
      </c>
      <c r="B8" s="33" t="s">
        <v>132</v>
      </c>
      <c r="C8" s="32" t="s">
        <v>129</v>
      </c>
      <c r="D8" s="162">
        <v>2500</v>
      </c>
      <c r="E8" s="35"/>
      <c r="F8" s="26"/>
    </row>
    <row r="9" spans="1:6" x14ac:dyDescent="0.25">
      <c r="A9" s="163"/>
      <c r="B9" s="58" t="s">
        <v>134</v>
      </c>
      <c r="C9" s="57"/>
      <c r="D9" s="164"/>
      <c r="E9" s="53"/>
      <c r="F9" s="54"/>
    </row>
    <row r="10" spans="1:6" ht="26.4" x14ac:dyDescent="0.25">
      <c r="A10" s="160" t="s">
        <v>139</v>
      </c>
      <c r="B10" s="33" t="s">
        <v>135</v>
      </c>
      <c r="C10" s="32" t="s">
        <v>278</v>
      </c>
      <c r="D10" s="162">
        <v>53</v>
      </c>
      <c r="E10" s="35"/>
      <c r="F10" s="26"/>
    </row>
    <row r="11" spans="1:6" ht="26.4" x14ac:dyDescent="0.25">
      <c r="A11" s="163"/>
      <c r="B11" s="58" t="s">
        <v>140</v>
      </c>
      <c r="C11" s="57"/>
      <c r="D11" s="165"/>
      <c r="E11" s="60"/>
      <c r="F11" s="54"/>
    </row>
    <row r="12" spans="1:6" ht="66" x14ac:dyDescent="0.25">
      <c r="A12" s="160"/>
      <c r="B12" s="33" t="s">
        <v>279</v>
      </c>
      <c r="C12" s="32"/>
      <c r="D12" s="162"/>
      <c r="E12" s="35"/>
      <c r="F12" s="26"/>
    </row>
    <row r="13" spans="1:6" ht="41.4" x14ac:dyDescent="0.25">
      <c r="A13" s="166"/>
      <c r="B13" s="105" t="s">
        <v>893</v>
      </c>
      <c r="C13" s="106"/>
      <c r="D13" s="167"/>
      <c r="E13" s="53"/>
      <c r="F13" s="54"/>
    </row>
    <row r="14" spans="1:6" ht="30.6" customHeight="1" x14ac:dyDescent="0.25">
      <c r="A14" s="168">
        <v>2.1</v>
      </c>
      <c r="B14" s="44" t="s">
        <v>143</v>
      </c>
      <c r="C14" s="43" t="s">
        <v>86</v>
      </c>
      <c r="D14" s="169">
        <v>1</v>
      </c>
      <c r="E14" s="35"/>
      <c r="F14" s="26"/>
    </row>
    <row r="15" spans="1:6" ht="62.4" customHeight="1" x14ac:dyDescent="0.25">
      <c r="A15" s="168">
        <v>2.2000000000000002</v>
      </c>
      <c r="B15" s="44" t="s">
        <v>145</v>
      </c>
      <c r="C15" s="43" t="s">
        <v>86</v>
      </c>
      <c r="D15" s="169">
        <v>1</v>
      </c>
      <c r="E15" s="35"/>
      <c r="F15" s="26"/>
    </row>
    <row r="16" spans="1:6" ht="61.95" customHeight="1" x14ac:dyDescent="0.25">
      <c r="A16" s="168">
        <v>2.2999999999999998</v>
      </c>
      <c r="B16" s="44" t="s">
        <v>146</v>
      </c>
      <c r="C16" s="43" t="s">
        <v>14</v>
      </c>
      <c r="D16" s="169">
        <v>8</v>
      </c>
      <c r="E16" s="35"/>
      <c r="F16" s="26"/>
    </row>
    <row r="17" spans="1:6" ht="54.6" customHeight="1" x14ac:dyDescent="0.25">
      <c r="A17" s="168">
        <v>2.4</v>
      </c>
      <c r="B17" s="44" t="s">
        <v>200</v>
      </c>
      <c r="C17" s="43" t="s">
        <v>86</v>
      </c>
      <c r="D17" s="169">
        <v>1</v>
      </c>
      <c r="E17" s="35"/>
      <c r="F17" s="26"/>
    </row>
    <row r="18" spans="1:6" ht="46.2" customHeight="1" x14ac:dyDescent="0.25">
      <c r="A18" s="168">
        <v>2.5</v>
      </c>
      <c r="B18" s="44" t="s">
        <v>148</v>
      </c>
      <c r="C18" s="43" t="s">
        <v>86</v>
      </c>
      <c r="D18" s="169">
        <v>1</v>
      </c>
      <c r="E18" s="35"/>
      <c r="F18" s="26"/>
    </row>
    <row r="19" spans="1:6" ht="49.95" customHeight="1" thickBot="1" x14ac:dyDescent="0.3">
      <c r="A19" s="170">
        <v>2.6</v>
      </c>
      <c r="B19" s="171" t="s">
        <v>149</v>
      </c>
      <c r="C19" s="172" t="s">
        <v>86</v>
      </c>
      <c r="D19" s="173">
        <v>1</v>
      </c>
      <c r="E19" s="35"/>
      <c r="F19" s="26"/>
    </row>
    <row r="20" spans="1:6" ht="31.95" customHeight="1" x14ac:dyDescent="0.25">
      <c r="A20" s="43">
        <v>2.7</v>
      </c>
      <c r="B20" s="116" t="s">
        <v>150</v>
      </c>
      <c r="C20" s="43" t="s">
        <v>86</v>
      </c>
      <c r="D20" s="43">
        <v>1</v>
      </c>
      <c r="E20" s="35"/>
      <c r="F20" s="26"/>
    </row>
    <row r="21" spans="1:6" ht="30.6" customHeight="1" x14ac:dyDescent="0.25">
      <c r="A21" s="23"/>
      <c r="B21" s="24" t="s">
        <v>82</v>
      </c>
      <c r="C21" s="23"/>
      <c r="D21" s="23"/>
      <c r="E21" s="25"/>
      <c r="F21" s="26"/>
    </row>
    <row r="22" spans="1:6" x14ac:dyDescent="0.25">
      <c r="A22" s="23"/>
      <c r="B22" s="24"/>
      <c r="C22" s="23"/>
      <c r="D22" s="23"/>
      <c r="E22" s="25"/>
      <c r="F22" s="26"/>
    </row>
    <row r="23" spans="1:6" ht="26.4" x14ac:dyDescent="0.25">
      <c r="A23" s="66" t="s">
        <v>2</v>
      </c>
      <c r="B23" s="66" t="s">
        <v>11</v>
      </c>
      <c r="C23" s="66" t="s">
        <v>0</v>
      </c>
      <c r="D23" s="66" t="s">
        <v>51</v>
      </c>
      <c r="E23" s="67" t="s">
        <v>24</v>
      </c>
      <c r="F23" s="67" t="s">
        <v>58</v>
      </c>
    </row>
    <row r="24" spans="1:6" ht="30" customHeight="1" x14ac:dyDescent="0.25">
      <c r="A24" s="23"/>
      <c r="B24" s="24" t="s">
        <v>41</v>
      </c>
      <c r="C24" s="23"/>
      <c r="D24" s="23"/>
      <c r="E24" s="25"/>
      <c r="F24" s="26"/>
    </row>
    <row r="25" spans="1:6" ht="41.4" x14ac:dyDescent="0.25">
      <c r="A25" s="104"/>
      <c r="B25" s="105" t="s">
        <v>894</v>
      </c>
      <c r="C25" s="106"/>
      <c r="D25" s="106"/>
      <c r="E25" s="53"/>
      <c r="F25" s="54"/>
    </row>
    <row r="26" spans="1:6" ht="27.6" customHeight="1" x14ac:dyDescent="0.25">
      <c r="A26" s="95">
        <f>A14+1</f>
        <v>3.1</v>
      </c>
      <c r="B26" s="44" t="s">
        <v>143</v>
      </c>
      <c r="C26" s="43" t="s">
        <v>86</v>
      </c>
      <c r="D26" s="43">
        <v>1</v>
      </c>
      <c r="E26" s="35"/>
      <c r="F26" s="26"/>
    </row>
    <row r="27" spans="1:6" ht="55.2" x14ac:dyDescent="0.25">
      <c r="A27" s="95">
        <f t="shared" ref="A27:A33" si="0">A26+0.1</f>
        <v>3.2</v>
      </c>
      <c r="B27" s="44" t="s">
        <v>209</v>
      </c>
      <c r="C27" s="43" t="s">
        <v>86</v>
      </c>
      <c r="D27" s="43">
        <v>1</v>
      </c>
      <c r="E27" s="25"/>
      <c r="F27" s="26"/>
    </row>
    <row r="28" spans="1:6" ht="53.4" customHeight="1" x14ac:dyDescent="0.25">
      <c r="A28" s="95">
        <f t="shared" si="0"/>
        <v>3.3000000000000003</v>
      </c>
      <c r="B28" s="44" t="s">
        <v>146</v>
      </c>
      <c r="C28" s="43" t="s">
        <v>14</v>
      </c>
      <c r="D28" s="43">
        <v>8</v>
      </c>
      <c r="E28" s="35"/>
      <c r="F28" s="26"/>
    </row>
    <row r="29" spans="1:6" ht="57.6" customHeight="1" x14ac:dyDescent="0.25">
      <c r="A29" s="95">
        <f t="shared" si="0"/>
        <v>3.4000000000000004</v>
      </c>
      <c r="B29" s="44" t="s">
        <v>147</v>
      </c>
      <c r="C29" s="43" t="s">
        <v>86</v>
      </c>
      <c r="D29" s="43">
        <v>1</v>
      </c>
      <c r="E29" s="25"/>
      <c r="F29" s="26"/>
    </row>
    <row r="30" spans="1:6" ht="39.6" customHeight="1" x14ac:dyDescent="0.25">
      <c r="A30" s="95">
        <f t="shared" si="0"/>
        <v>3.5000000000000004</v>
      </c>
      <c r="B30" s="44" t="s">
        <v>148</v>
      </c>
      <c r="C30" s="43" t="s">
        <v>86</v>
      </c>
      <c r="D30" s="43">
        <v>1</v>
      </c>
      <c r="E30" s="31"/>
      <c r="F30" s="15"/>
    </row>
    <row r="31" spans="1:6" ht="39.6" customHeight="1" x14ac:dyDescent="0.25">
      <c r="A31" s="95">
        <f t="shared" si="0"/>
        <v>3.6000000000000005</v>
      </c>
      <c r="B31" s="44" t="s">
        <v>149</v>
      </c>
      <c r="C31" s="43" t="s">
        <v>86</v>
      </c>
      <c r="D31" s="43">
        <v>1</v>
      </c>
      <c r="E31" s="35"/>
      <c r="F31" s="26"/>
    </row>
    <row r="32" spans="1:6" ht="28.95" customHeight="1" x14ac:dyDescent="0.25">
      <c r="A32" s="95">
        <f t="shared" si="0"/>
        <v>3.7000000000000006</v>
      </c>
      <c r="B32" s="116" t="s">
        <v>150</v>
      </c>
      <c r="C32" s="43" t="s">
        <v>86</v>
      </c>
      <c r="D32" s="43">
        <v>1</v>
      </c>
      <c r="E32" s="31"/>
      <c r="F32" s="26"/>
    </row>
    <row r="33" spans="1:6" ht="59.4" customHeight="1" x14ac:dyDescent="0.25">
      <c r="A33" s="23">
        <f t="shared" si="0"/>
        <v>3.8000000000000007</v>
      </c>
      <c r="B33" s="37" t="s">
        <v>512</v>
      </c>
      <c r="C33" s="23" t="s">
        <v>86</v>
      </c>
      <c r="D33" s="23">
        <v>1</v>
      </c>
      <c r="E33" s="35"/>
      <c r="F33" s="26"/>
    </row>
    <row r="34" spans="1:6" ht="41.4" x14ac:dyDescent="0.25">
      <c r="A34" s="104"/>
      <c r="B34" s="105" t="s">
        <v>895</v>
      </c>
      <c r="C34" s="106"/>
      <c r="D34" s="106"/>
      <c r="E34" s="53"/>
      <c r="F34" s="54"/>
    </row>
    <row r="35" spans="1:6" ht="33" customHeight="1" x14ac:dyDescent="0.25">
      <c r="A35" s="95">
        <f>A26+1</f>
        <v>4.0999999999999996</v>
      </c>
      <c r="B35" s="44" t="s">
        <v>143</v>
      </c>
      <c r="C35" s="43" t="s">
        <v>86</v>
      </c>
      <c r="D35" s="43">
        <v>1</v>
      </c>
      <c r="E35" s="35"/>
      <c r="F35" s="26"/>
    </row>
    <row r="36" spans="1:6" ht="66" customHeight="1" x14ac:dyDescent="0.25">
      <c r="A36" s="95">
        <f t="shared" ref="A36:A41" si="1">A35+0.1</f>
        <v>4.1999999999999993</v>
      </c>
      <c r="B36" s="44" t="s">
        <v>206</v>
      </c>
      <c r="C36" s="43" t="s">
        <v>86</v>
      </c>
      <c r="D36" s="43">
        <v>1</v>
      </c>
      <c r="E36" s="35"/>
      <c r="F36" s="26"/>
    </row>
    <row r="37" spans="1:6" ht="56.4" customHeight="1" x14ac:dyDescent="0.25">
      <c r="A37" s="95">
        <f t="shared" si="1"/>
        <v>4.2999999999999989</v>
      </c>
      <c r="B37" s="44" t="s">
        <v>146</v>
      </c>
      <c r="C37" s="43" t="s">
        <v>14</v>
      </c>
      <c r="D37" s="43">
        <v>8</v>
      </c>
      <c r="E37" s="35"/>
      <c r="F37" s="26"/>
    </row>
    <row r="38" spans="1:6" ht="50.4" customHeight="1" x14ac:dyDescent="0.25">
      <c r="A38" s="95">
        <f t="shared" si="1"/>
        <v>4.3999999999999986</v>
      </c>
      <c r="B38" s="44" t="s">
        <v>200</v>
      </c>
      <c r="C38" s="43" t="s">
        <v>86</v>
      </c>
      <c r="D38" s="43">
        <v>1</v>
      </c>
      <c r="E38" s="35"/>
      <c r="F38" s="26"/>
    </row>
    <row r="39" spans="1:6" ht="39" customHeight="1" x14ac:dyDescent="0.25">
      <c r="A39" s="95">
        <f t="shared" si="1"/>
        <v>4.4999999999999982</v>
      </c>
      <c r="B39" s="44" t="s">
        <v>148</v>
      </c>
      <c r="C39" s="43" t="s">
        <v>86</v>
      </c>
      <c r="D39" s="43">
        <v>1</v>
      </c>
      <c r="E39" s="35"/>
      <c r="F39" s="26"/>
    </row>
    <row r="40" spans="1:6" ht="37.200000000000003" customHeight="1" x14ac:dyDescent="0.25">
      <c r="A40" s="95">
        <f t="shared" si="1"/>
        <v>4.5999999999999979</v>
      </c>
      <c r="B40" s="44" t="s">
        <v>149</v>
      </c>
      <c r="C40" s="43" t="s">
        <v>86</v>
      </c>
      <c r="D40" s="43">
        <v>1</v>
      </c>
      <c r="E40" s="35"/>
      <c r="F40" s="26"/>
    </row>
    <row r="41" spans="1:6" ht="31.95" customHeight="1" x14ac:dyDescent="0.25">
      <c r="A41" s="95">
        <f t="shared" si="1"/>
        <v>4.6999999999999975</v>
      </c>
      <c r="B41" s="116" t="s">
        <v>150</v>
      </c>
      <c r="C41" s="43" t="s">
        <v>86</v>
      </c>
      <c r="D41" s="43">
        <v>1</v>
      </c>
      <c r="E41" s="35"/>
      <c r="F41" s="26"/>
    </row>
    <row r="42" spans="1:6" ht="30" customHeight="1" x14ac:dyDescent="0.25">
      <c r="A42" s="23"/>
      <c r="B42" s="24" t="s">
        <v>82</v>
      </c>
      <c r="C42" s="23"/>
      <c r="D42" s="23"/>
      <c r="E42" s="25"/>
      <c r="F42" s="26"/>
    </row>
    <row r="43" spans="1:6" x14ac:dyDescent="0.25">
      <c r="A43" s="241"/>
      <c r="B43" s="241"/>
      <c r="C43" s="241"/>
      <c r="D43" s="241"/>
      <c r="E43" s="241"/>
      <c r="F43" s="241"/>
    </row>
    <row r="44" spans="1:6" ht="26.4" x14ac:dyDescent="0.25">
      <c r="A44" s="66" t="s">
        <v>2</v>
      </c>
      <c r="B44" s="66" t="s">
        <v>11</v>
      </c>
      <c r="C44" s="66" t="s">
        <v>0</v>
      </c>
      <c r="D44" s="66" t="s">
        <v>51</v>
      </c>
      <c r="E44" s="67" t="s">
        <v>24</v>
      </c>
      <c r="F44" s="67" t="s">
        <v>58</v>
      </c>
    </row>
    <row r="45" spans="1:6" ht="30.6" customHeight="1" x14ac:dyDescent="0.25">
      <c r="A45" s="23"/>
      <c r="B45" s="24" t="s">
        <v>41</v>
      </c>
      <c r="C45" s="23"/>
      <c r="D45" s="23"/>
      <c r="E45" s="25"/>
      <c r="F45" s="26"/>
    </row>
    <row r="46" spans="1:6" ht="41.4" x14ac:dyDescent="0.25">
      <c r="A46" s="104"/>
      <c r="B46" s="105" t="s">
        <v>896</v>
      </c>
      <c r="C46" s="106"/>
      <c r="D46" s="106"/>
      <c r="E46" s="53"/>
      <c r="F46" s="54"/>
    </row>
    <row r="47" spans="1:6" ht="25.2" customHeight="1" x14ac:dyDescent="0.25">
      <c r="A47" s="95">
        <f>A35+1</f>
        <v>5.0999999999999996</v>
      </c>
      <c r="B47" s="44" t="s">
        <v>143</v>
      </c>
      <c r="C47" s="43" t="s">
        <v>86</v>
      </c>
      <c r="D47" s="43">
        <v>1</v>
      </c>
      <c r="E47" s="31"/>
      <c r="F47" s="26"/>
    </row>
    <row r="48" spans="1:6" ht="61.95" customHeight="1" x14ac:dyDescent="0.25">
      <c r="A48" s="95">
        <f t="shared" ref="A48:A53" si="2">A47+0.1</f>
        <v>5.1999999999999993</v>
      </c>
      <c r="B48" s="44" t="s">
        <v>199</v>
      </c>
      <c r="C48" s="43" t="s">
        <v>86</v>
      </c>
      <c r="D48" s="43">
        <v>1</v>
      </c>
      <c r="E48" s="35"/>
      <c r="F48" s="26"/>
    </row>
    <row r="49" spans="1:6" ht="50.4" customHeight="1" x14ac:dyDescent="0.25">
      <c r="A49" s="95">
        <f t="shared" si="2"/>
        <v>5.2999999999999989</v>
      </c>
      <c r="B49" s="44" t="s">
        <v>146</v>
      </c>
      <c r="C49" s="43" t="s">
        <v>14</v>
      </c>
      <c r="D49" s="43">
        <v>8</v>
      </c>
      <c r="E49" s="35"/>
      <c r="F49" s="26"/>
    </row>
    <row r="50" spans="1:6" ht="49.2" customHeight="1" x14ac:dyDescent="0.25">
      <c r="A50" s="95">
        <f t="shared" si="2"/>
        <v>5.3999999999999986</v>
      </c>
      <c r="B50" s="44" t="s">
        <v>147</v>
      </c>
      <c r="C50" s="43" t="s">
        <v>86</v>
      </c>
      <c r="D50" s="43">
        <v>1</v>
      </c>
      <c r="E50" s="35"/>
      <c r="F50" s="26"/>
    </row>
    <row r="51" spans="1:6" ht="40.200000000000003" customHeight="1" x14ac:dyDescent="0.25">
      <c r="A51" s="95">
        <f t="shared" si="2"/>
        <v>5.4999999999999982</v>
      </c>
      <c r="B51" s="44" t="s">
        <v>148</v>
      </c>
      <c r="C51" s="43" t="s">
        <v>86</v>
      </c>
      <c r="D51" s="43">
        <v>1</v>
      </c>
      <c r="E51" s="25"/>
      <c r="F51" s="41"/>
    </row>
    <row r="52" spans="1:6" ht="37.200000000000003" customHeight="1" x14ac:dyDescent="0.25">
      <c r="A52" s="95">
        <f t="shared" si="2"/>
        <v>5.5999999999999979</v>
      </c>
      <c r="B52" s="44" t="s">
        <v>149</v>
      </c>
      <c r="C52" s="43" t="s">
        <v>86</v>
      </c>
      <c r="D52" s="43">
        <v>1</v>
      </c>
      <c r="E52" s="31"/>
      <c r="F52" s="26"/>
    </row>
    <row r="53" spans="1:6" ht="25.2" customHeight="1" x14ac:dyDescent="0.25">
      <c r="A53" s="95">
        <f t="shared" si="2"/>
        <v>5.6999999999999975</v>
      </c>
      <c r="B53" s="116" t="s">
        <v>150</v>
      </c>
      <c r="C53" s="43" t="s">
        <v>86</v>
      </c>
      <c r="D53" s="43">
        <v>1</v>
      </c>
      <c r="E53" s="35"/>
      <c r="F53" s="26"/>
    </row>
    <row r="54" spans="1:6" ht="55.2" x14ac:dyDescent="0.25">
      <c r="A54" s="104"/>
      <c r="B54" s="105" t="s">
        <v>897</v>
      </c>
      <c r="C54" s="106"/>
      <c r="D54" s="106"/>
      <c r="E54" s="53"/>
      <c r="F54" s="54"/>
    </row>
    <row r="55" spans="1:6" ht="31.95" customHeight="1" x14ac:dyDescent="0.25">
      <c r="A55" s="95">
        <f>A47+1</f>
        <v>6.1</v>
      </c>
      <c r="B55" s="44" t="s">
        <v>143</v>
      </c>
      <c r="C55" s="43" t="s">
        <v>86</v>
      </c>
      <c r="D55" s="43">
        <v>1</v>
      </c>
      <c r="E55" s="35"/>
      <c r="F55" s="26"/>
    </row>
    <row r="56" spans="1:6" ht="56.4" customHeight="1" x14ac:dyDescent="0.25">
      <c r="A56" s="95">
        <f t="shared" ref="A56:A61" si="3">A55+0.1</f>
        <v>6.1999999999999993</v>
      </c>
      <c r="B56" s="44" t="s">
        <v>297</v>
      </c>
      <c r="C56" s="43" t="s">
        <v>86</v>
      </c>
      <c r="D56" s="43">
        <v>1</v>
      </c>
      <c r="E56" s="35"/>
      <c r="F56" s="26"/>
    </row>
    <row r="57" spans="1:6" ht="47.4" customHeight="1" x14ac:dyDescent="0.25">
      <c r="A57" s="95">
        <f t="shared" si="3"/>
        <v>6.2999999999999989</v>
      </c>
      <c r="B57" s="44" t="s">
        <v>146</v>
      </c>
      <c r="C57" s="43" t="s">
        <v>14</v>
      </c>
      <c r="D57" s="43">
        <v>8</v>
      </c>
      <c r="E57" s="35"/>
      <c r="F57" s="26"/>
    </row>
    <row r="58" spans="1:6" ht="46.95" customHeight="1" x14ac:dyDescent="0.25">
      <c r="A58" s="95">
        <f t="shared" si="3"/>
        <v>6.3999999999999986</v>
      </c>
      <c r="B58" s="44" t="s">
        <v>147</v>
      </c>
      <c r="C58" s="43" t="s">
        <v>86</v>
      </c>
      <c r="D58" s="43">
        <v>1</v>
      </c>
      <c r="E58" s="35"/>
      <c r="F58" s="26"/>
    </row>
    <row r="59" spans="1:6" ht="35.4" customHeight="1" x14ac:dyDescent="0.25">
      <c r="A59" s="95">
        <f t="shared" si="3"/>
        <v>6.4999999999999982</v>
      </c>
      <c r="B59" s="44" t="s">
        <v>148</v>
      </c>
      <c r="C59" s="43" t="s">
        <v>86</v>
      </c>
      <c r="D59" s="43">
        <v>1</v>
      </c>
      <c r="E59" s="35"/>
      <c r="F59" s="26"/>
    </row>
    <row r="60" spans="1:6" ht="32.4" customHeight="1" x14ac:dyDescent="0.25">
      <c r="A60" s="95">
        <f t="shared" si="3"/>
        <v>6.5999999999999979</v>
      </c>
      <c r="B60" s="44" t="s">
        <v>149</v>
      </c>
      <c r="C60" s="43" t="s">
        <v>86</v>
      </c>
      <c r="D60" s="43">
        <v>1</v>
      </c>
      <c r="E60" s="35"/>
      <c r="F60" s="26"/>
    </row>
    <row r="61" spans="1:6" ht="21.6" customHeight="1" x14ac:dyDescent="0.25">
      <c r="A61" s="95">
        <f t="shared" si="3"/>
        <v>6.6999999999999975</v>
      </c>
      <c r="B61" s="116" t="s">
        <v>150</v>
      </c>
      <c r="C61" s="43" t="s">
        <v>86</v>
      </c>
      <c r="D61" s="43">
        <v>1</v>
      </c>
      <c r="E61" s="35"/>
      <c r="F61" s="26"/>
    </row>
    <row r="62" spans="1:6" ht="25.95" customHeight="1" x14ac:dyDescent="0.25">
      <c r="A62" s="12"/>
      <c r="B62" s="24" t="s">
        <v>82</v>
      </c>
      <c r="C62" s="23"/>
      <c r="D62" s="23"/>
      <c r="E62" s="25"/>
      <c r="F62" s="17"/>
    </row>
    <row r="63" spans="1:6" x14ac:dyDescent="0.25">
      <c r="A63" s="283"/>
      <c r="B63" s="241"/>
      <c r="C63" s="241"/>
      <c r="D63" s="241"/>
      <c r="E63" s="241"/>
      <c r="F63" s="241"/>
    </row>
    <row r="64" spans="1:6" ht="26.4" x14ac:dyDescent="0.25">
      <c r="A64" s="66" t="s">
        <v>2</v>
      </c>
      <c r="B64" s="66" t="s">
        <v>11</v>
      </c>
      <c r="C64" s="66" t="s">
        <v>0</v>
      </c>
      <c r="D64" s="66" t="s">
        <v>51</v>
      </c>
      <c r="E64" s="67" t="s">
        <v>24</v>
      </c>
      <c r="F64" s="67" t="s">
        <v>58</v>
      </c>
    </row>
    <row r="65" spans="1:6" ht="30.6" customHeight="1" x14ac:dyDescent="0.25">
      <c r="A65" s="23"/>
      <c r="B65" s="24" t="s">
        <v>41</v>
      </c>
      <c r="C65" s="23"/>
      <c r="D65" s="23"/>
      <c r="E65" s="25"/>
      <c r="F65" s="26"/>
    </row>
    <row r="66" spans="1:6" ht="55.2" x14ac:dyDescent="0.25">
      <c r="A66" s="104"/>
      <c r="B66" s="105" t="s">
        <v>898</v>
      </c>
      <c r="C66" s="106"/>
      <c r="D66" s="106"/>
      <c r="E66" s="60"/>
      <c r="F66" s="54"/>
    </row>
    <row r="67" spans="1:6" ht="24.6" customHeight="1" x14ac:dyDescent="0.25">
      <c r="A67" s="95">
        <f>A55+1</f>
        <v>7.1</v>
      </c>
      <c r="B67" s="44" t="s">
        <v>143</v>
      </c>
      <c r="C67" s="43" t="s">
        <v>86</v>
      </c>
      <c r="D67" s="43">
        <v>1</v>
      </c>
      <c r="E67" s="35"/>
      <c r="F67" s="26"/>
    </row>
    <row r="68" spans="1:6" ht="55.2" x14ac:dyDescent="0.25">
      <c r="A68" s="95">
        <f t="shared" ref="A68:A73" si="4">A67+0.1</f>
        <v>7.1999999999999993</v>
      </c>
      <c r="B68" s="44" t="s">
        <v>297</v>
      </c>
      <c r="C68" s="43" t="s">
        <v>86</v>
      </c>
      <c r="D68" s="43">
        <v>1</v>
      </c>
      <c r="E68" s="35"/>
      <c r="F68" s="26"/>
    </row>
    <row r="69" spans="1:6" ht="44.4" customHeight="1" x14ac:dyDescent="0.25">
      <c r="A69" s="95">
        <f t="shared" si="4"/>
        <v>7.2999999999999989</v>
      </c>
      <c r="B69" s="44" t="s">
        <v>146</v>
      </c>
      <c r="C69" s="43" t="s">
        <v>14</v>
      </c>
      <c r="D69" s="43">
        <v>8</v>
      </c>
      <c r="E69" s="35"/>
      <c r="F69" s="26"/>
    </row>
    <row r="70" spans="1:6" ht="47.4" customHeight="1" x14ac:dyDescent="0.25">
      <c r="A70" s="95">
        <f t="shared" si="4"/>
        <v>7.3999999999999986</v>
      </c>
      <c r="B70" s="44" t="s">
        <v>147</v>
      </c>
      <c r="C70" s="43" t="s">
        <v>86</v>
      </c>
      <c r="D70" s="43">
        <v>1</v>
      </c>
      <c r="E70" s="35"/>
      <c r="F70" s="26"/>
    </row>
    <row r="71" spans="1:6" ht="36" customHeight="1" x14ac:dyDescent="0.25">
      <c r="A71" s="95">
        <f t="shared" si="4"/>
        <v>7.4999999999999982</v>
      </c>
      <c r="B71" s="44" t="s">
        <v>148</v>
      </c>
      <c r="C71" s="43" t="s">
        <v>86</v>
      </c>
      <c r="D71" s="43">
        <v>1</v>
      </c>
      <c r="E71" s="35"/>
      <c r="F71" s="26"/>
    </row>
    <row r="72" spans="1:6" ht="33.6" customHeight="1" x14ac:dyDescent="0.25">
      <c r="A72" s="95">
        <f t="shared" si="4"/>
        <v>7.5999999999999979</v>
      </c>
      <c r="B72" s="44" t="s">
        <v>149</v>
      </c>
      <c r="C72" s="43" t="s">
        <v>86</v>
      </c>
      <c r="D72" s="43">
        <v>1</v>
      </c>
      <c r="E72" s="35"/>
      <c r="F72" s="26"/>
    </row>
    <row r="73" spans="1:6" ht="20.399999999999999" customHeight="1" x14ac:dyDescent="0.25">
      <c r="A73" s="95">
        <f t="shared" si="4"/>
        <v>7.6999999999999975</v>
      </c>
      <c r="B73" s="116" t="s">
        <v>150</v>
      </c>
      <c r="C73" s="43" t="s">
        <v>86</v>
      </c>
      <c r="D73" s="43">
        <v>1</v>
      </c>
      <c r="E73" s="35"/>
      <c r="F73" s="26"/>
    </row>
    <row r="74" spans="1:6" ht="55.2" x14ac:dyDescent="0.25">
      <c r="A74" s="104"/>
      <c r="B74" s="105" t="s">
        <v>899</v>
      </c>
      <c r="C74" s="106"/>
      <c r="D74" s="106"/>
      <c r="E74" s="53"/>
      <c r="F74" s="54"/>
    </row>
    <row r="75" spans="1:6" ht="27" customHeight="1" x14ac:dyDescent="0.25">
      <c r="A75" s="95">
        <f>A67+1</f>
        <v>8.1</v>
      </c>
      <c r="B75" s="44" t="s">
        <v>143</v>
      </c>
      <c r="C75" s="43" t="s">
        <v>86</v>
      </c>
      <c r="D75" s="43">
        <v>1</v>
      </c>
      <c r="E75" s="35"/>
      <c r="F75" s="26"/>
    </row>
    <row r="76" spans="1:6" ht="58.95" customHeight="1" x14ac:dyDescent="0.25">
      <c r="A76" s="95">
        <f t="shared" ref="A76:A81" si="5">A75+0.1</f>
        <v>8.1999999999999993</v>
      </c>
      <c r="B76" s="44" t="s">
        <v>297</v>
      </c>
      <c r="C76" s="43" t="s">
        <v>86</v>
      </c>
      <c r="D76" s="43">
        <v>1</v>
      </c>
      <c r="E76" s="35"/>
      <c r="F76" s="26"/>
    </row>
    <row r="77" spans="1:6" ht="45.6" customHeight="1" x14ac:dyDescent="0.25">
      <c r="A77" s="95">
        <f t="shared" si="5"/>
        <v>8.2999999999999989</v>
      </c>
      <c r="B77" s="44" t="s">
        <v>146</v>
      </c>
      <c r="C77" s="43" t="s">
        <v>14</v>
      </c>
      <c r="D77" s="43">
        <v>8</v>
      </c>
      <c r="E77" s="35"/>
      <c r="F77" s="26"/>
    </row>
    <row r="78" spans="1:6" ht="45" customHeight="1" x14ac:dyDescent="0.25">
      <c r="A78" s="95">
        <f t="shared" si="5"/>
        <v>8.3999999999999986</v>
      </c>
      <c r="B78" s="44" t="s">
        <v>200</v>
      </c>
      <c r="C78" s="43" t="s">
        <v>86</v>
      </c>
      <c r="D78" s="43">
        <v>1</v>
      </c>
      <c r="E78" s="35"/>
      <c r="F78" s="26"/>
    </row>
    <row r="79" spans="1:6" ht="33.6" customHeight="1" x14ac:dyDescent="0.25">
      <c r="A79" s="95">
        <f t="shared" si="5"/>
        <v>8.4999999999999982</v>
      </c>
      <c r="B79" s="44" t="s">
        <v>148</v>
      </c>
      <c r="C79" s="43" t="s">
        <v>86</v>
      </c>
      <c r="D79" s="43">
        <v>1</v>
      </c>
      <c r="E79" s="35"/>
      <c r="F79" s="26"/>
    </row>
    <row r="80" spans="1:6" ht="31.2" customHeight="1" x14ac:dyDescent="0.25">
      <c r="A80" s="95">
        <f t="shared" si="5"/>
        <v>8.5999999999999979</v>
      </c>
      <c r="B80" s="44" t="s">
        <v>149</v>
      </c>
      <c r="C80" s="43" t="s">
        <v>86</v>
      </c>
      <c r="D80" s="43">
        <v>1</v>
      </c>
      <c r="E80" s="35"/>
      <c r="F80" s="26"/>
    </row>
    <row r="81" spans="1:6" ht="22.95" customHeight="1" x14ac:dyDescent="0.25">
      <c r="A81" s="95">
        <f t="shared" si="5"/>
        <v>8.6999999999999975</v>
      </c>
      <c r="B81" s="117" t="s">
        <v>150</v>
      </c>
      <c r="C81" s="43" t="s">
        <v>86</v>
      </c>
      <c r="D81" s="43">
        <v>1</v>
      </c>
      <c r="E81" s="35"/>
      <c r="F81" s="26"/>
    </row>
    <row r="82" spans="1:6" ht="28.2" customHeight="1" x14ac:dyDescent="0.25">
      <c r="A82" s="23"/>
      <c r="B82" s="24" t="s">
        <v>82</v>
      </c>
      <c r="C82" s="23"/>
      <c r="D82" s="23"/>
      <c r="E82" s="25"/>
      <c r="F82" s="26"/>
    </row>
    <row r="83" spans="1:6" x14ac:dyDescent="0.25">
      <c r="A83" s="290" t="s">
        <v>91</v>
      </c>
      <c r="B83" s="241"/>
      <c r="C83" s="241"/>
      <c r="D83" s="241"/>
      <c r="E83" s="241"/>
      <c r="F83" s="241"/>
    </row>
    <row r="84" spans="1:6" x14ac:dyDescent="0.25">
      <c r="A84" s="12"/>
      <c r="B84" s="288"/>
      <c r="C84" s="240"/>
      <c r="D84" s="240"/>
      <c r="E84" s="240"/>
      <c r="F84" s="240"/>
    </row>
    <row r="85" spans="1:6" ht="26.4" x14ac:dyDescent="0.25">
      <c r="A85" s="66" t="s">
        <v>2</v>
      </c>
      <c r="B85" s="66" t="s">
        <v>11</v>
      </c>
      <c r="C85" s="66" t="s">
        <v>0</v>
      </c>
      <c r="D85" s="66" t="s">
        <v>51</v>
      </c>
      <c r="E85" s="67" t="s">
        <v>24</v>
      </c>
      <c r="F85" s="67" t="s">
        <v>58</v>
      </c>
    </row>
    <row r="86" spans="1:6" ht="28.2" customHeight="1" x14ac:dyDescent="0.25">
      <c r="A86" s="23"/>
      <c r="B86" s="24" t="s">
        <v>41</v>
      </c>
      <c r="C86" s="23"/>
      <c r="D86" s="23"/>
      <c r="E86" s="25"/>
      <c r="F86" s="26"/>
    </row>
    <row r="87" spans="1:6" ht="41.4" x14ac:dyDescent="0.25">
      <c r="A87" s="104"/>
      <c r="B87" s="105" t="s">
        <v>900</v>
      </c>
      <c r="C87" s="106"/>
      <c r="D87" s="106"/>
      <c r="E87" s="60"/>
      <c r="F87" s="54"/>
    </row>
    <row r="88" spans="1:6" ht="19.2" customHeight="1" x14ac:dyDescent="0.25">
      <c r="A88" s="95">
        <v>9.1</v>
      </c>
      <c r="B88" s="44" t="s">
        <v>143</v>
      </c>
      <c r="C88" s="43" t="s">
        <v>86</v>
      </c>
      <c r="D88" s="43">
        <v>1</v>
      </c>
      <c r="E88" s="35"/>
      <c r="F88" s="26"/>
    </row>
    <row r="89" spans="1:6" ht="61.2" customHeight="1" x14ac:dyDescent="0.25">
      <c r="A89" s="95">
        <f t="shared" ref="A89:A94" si="6">A88+0.1</f>
        <v>9.1999999999999993</v>
      </c>
      <c r="B89" s="44" t="s">
        <v>206</v>
      </c>
      <c r="C89" s="43" t="s">
        <v>86</v>
      </c>
      <c r="D89" s="43">
        <v>1</v>
      </c>
      <c r="E89" s="35"/>
      <c r="F89" s="26"/>
    </row>
    <row r="90" spans="1:6" ht="48.6" customHeight="1" x14ac:dyDescent="0.25">
      <c r="A90" s="95">
        <f t="shared" si="6"/>
        <v>9.2999999999999989</v>
      </c>
      <c r="B90" s="44" t="s">
        <v>146</v>
      </c>
      <c r="C90" s="43" t="s">
        <v>14</v>
      </c>
      <c r="D90" s="43">
        <v>8</v>
      </c>
      <c r="E90" s="35"/>
      <c r="F90" s="26"/>
    </row>
    <row r="91" spans="1:6" ht="51" customHeight="1" x14ac:dyDescent="0.25">
      <c r="A91" s="95">
        <f t="shared" si="6"/>
        <v>9.3999999999999986</v>
      </c>
      <c r="B91" s="44" t="s">
        <v>147</v>
      </c>
      <c r="C91" s="43" t="s">
        <v>86</v>
      </c>
      <c r="D91" s="43">
        <v>1</v>
      </c>
      <c r="E91" s="35"/>
      <c r="F91" s="26"/>
    </row>
    <row r="92" spans="1:6" ht="33.6" customHeight="1" x14ac:dyDescent="0.25">
      <c r="A92" s="95">
        <f t="shared" si="6"/>
        <v>9.4999999999999982</v>
      </c>
      <c r="B92" s="44" t="s">
        <v>148</v>
      </c>
      <c r="C92" s="43" t="s">
        <v>86</v>
      </c>
      <c r="D92" s="43">
        <v>1</v>
      </c>
      <c r="E92" s="31"/>
      <c r="F92" s="26"/>
    </row>
    <row r="93" spans="1:6" ht="33" customHeight="1" x14ac:dyDescent="0.25">
      <c r="A93" s="95">
        <f t="shared" si="6"/>
        <v>9.5999999999999979</v>
      </c>
      <c r="B93" s="44" t="s">
        <v>149</v>
      </c>
      <c r="C93" s="43" t="s">
        <v>86</v>
      </c>
      <c r="D93" s="43">
        <v>1</v>
      </c>
      <c r="E93" s="35"/>
      <c r="F93" s="26"/>
    </row>
    <row r="94" spans="1:6" ht="20.399999999999999" customHeight="1" x14ac:dyDescent="0.25">
      <c r="A94" s="95">
        <f t="shared" si="6"/>
        <v>9.6999999999999975</v>
      </c>
      <c r="B94" s="116" t="s">
        <v>150</v>
      </c>
      <c r="C94" s="43" t="s">
        <v>86</v>
      </c>
      <c r="D94" s="43">
        <v>1</v>
      </c>
      <c r="E94" s="35"/>
      <c r="F94" s="26"/>
    </row>
    <row r="95" spans="1:6" ht="41.4" x14ac:dyDescent="0.25">
      <c r="A95" s="104"/>
      <c r="B95" s="105" t="s">
        <v>901</v>
      </c>
      <c r="C95" s="106"/>
      <c r="D95" s="106"/>
      <c r="E95" s="53"/>
      <c r="F95" s="54"/>
    </row>
    <row r="96" spans="1:6" ht="26.4" customHeight="1" x14ac:dyDescent="0.25">
      <c r="A96" s="95">
        <f>A88+1</f>
        <v>10.1</v>
      </c>
      <c r="B96" s="44" t="s">
        <v>143</v>
      </c>
      <c r="C96" s="43" t="s">
        <v>86</v>
      </c>
      <c r="D96" s="43">
        <v>1</v>
      </c>
      <c r="E96" s="35"/>
      <c r="F96" s="26"/>
    </row>
    <row r="97" spans="1:6" ht="60.6" customHeight="1" x14ac:dyDescent="0.25">
      <c r="A97" s="95">
        <f t="shared" ref="A97:A102" si="7">A96+0.1</f>
        <v>10.199999999999999</v>
      </c>
      <c r="B97" s="44" t="s">
        <v>209</v>
      </c>
      <c r="C97" s="43" t="s">
        <v>86</v>
      </c>
      <c r="D97" s="43">
        <v>1</v>
      </c>
      <c r="E97" s="35"/>
      <c r="F97" s="26"/>
    </row>
    <row r="98" spans="1:6" ht="51.6" customHeight="1" x14ac:dyDescent="0.25">
      <c r="A98" s="95">
        <f t="shared" si="7"/>
        <v>10.299999999999999</v>
      </c>
      <c r="B98" s="44" t="s">
        <v>146</v>
      </c>
      <c r="C98" s="43" t="s">
        <v>14</v>
      </c>
      <c r="D98" s="43">
        <v>8</v>
      </c>
      <c r="E98" s="35"/>
      <c r="F98" s="26"/>
    </row>
    <row r="99" spans="1:6" ht="46.95" customHeight="1" x14ac:dyDescent="0.25">
      <c r="A99" s="95">
        <f t="shared" si="7"/>
        <v>10.399999999999999</v>
      </c>
      <c r="B99" s="44" t="s">
        <v>147</v>
      </c>
      <c r="C99" s="43" t="s">
        <v>86</v>
      </c>
      <c r="D99" s="43">
        <v>1</v>
      </c>
      <c r="E99" s="35"/>
      <c r="F99" s="26"/>
    </row>
    <row r="100" spans="1:6" ht="35.4" customHeight="1" x14ac:dyDescent="0.25">
      <c r="A100" s="95">
        <f t="shared" si="7"/>
        <v>10.499999999999998</v>
      </c>
      <c r="B100" s="44" t="s">
        <v>148</v>
      </c>
      <c r="C100" s="43" t="s">
        <v>86</v>
      </c>
      <c r="D100" s="43">
        <v>1</v>
      </c>
      <c r="E100" s="35"/>
      <c r="F100" s="26"/>
    </row>
    <row r="101" spans="1:6" ht="34.950000000000003" customHeight="1" x14ac:dyDescent="0.25">
      <c r="A101" s="95">
        <f t="shared" si="7"/>
        <v>10.599999999999998</v>
      </c>
      <c r="B101" s="44" t="s">
        <v>149</v>
      </c>
      <c r="C101" s="43" t="s">
        <v>86</v>
      </c>
      <c r="D101" s="43">
        <v>1</v>
      </c>
      <c r="E101" s="35"/>
      <c r="F101" s="26"/>
    </row>
    <row r="102" spans="1:6" ht="24" customHeight="1" x14ac:dyDescent="0.25">
      <c r="A102" s="95">
        <f t="shared" si="7"/>
        <v>10.699999999999998</v>
      </c>
      <c r="B102" s="116" t="s">
        <v>150</v>
      </c>
      <c r="C102" s="43" t="s">
        <v>86</v>
      </c>
      <c r="D102" s="43">
        <v>1</v>
      </c>
      <c r="E102" s="35"/>
      <c r="F102" s="26"/>
    </row>
    <row r="103" spans="1:6" ht="27" customHeight="1" x14ac:dyDescent="0.25">
      <c r="A103" s="12"/>
      <c r="B103" s="24" t="s">
        <v>82</v>
      </c>
      <c r="C103" s="23"/>
      <c r="D103" s="23"/>
      <c r="E103" s="25"/>
      <c r="F103" s="17"/>
    </row>
    <row r="104" spans="1:6" x14ac:dyDescent="0.25">
      <c r="A104" s="283" t="s">
        <v>7</v>
      </c>
      <c r="B104" s="241"/>
      <c r="C104" s="241"/>
      <c r="D104" s="241"/>
      <c r="E104" s="241"/>
      <c r="F104" s="241"/>
    </row>
    <row r="105" spans="1:6" x14ac:dyDescent="0.25">
      <c r="A105" s="12"/>
      <c r="B105" s="240" t="s">
        <v>76</v>
      </c>
      <c r="C105" s="240"/>
      <c r="D105" s="240"/>
      <c r="E105" s="240"/>
      <c r="F105" s="240"/>
    </row>
    <row r="106" spans="1:6" ht="26.4" x14ac:dyDescent="0.25">
      <c r="A106" s="66" t="s">
        <v>2</v>
      </c>
      <c r="B106" s="66" t="s">
        <v>11</v>
      </c>
      <c r="C106" s="66" t="s">
        <v>0</v>
      </c>
      <c r="D106" s="66" t="s">
        <v>51</v>
      </c>
      <c r="E106" s="67" t="s">
        <v>24</v>
      </c>
      <c r="F106" s="67" t="s">
        <v>58</v>
      </c>
    </row>
    <row r="107" spans="1:6" ht="27" customHeight="1" x14ac:dyDescent="0.25">
      <c r="A107" s="28"/>
      <c r="B107" s="24" t="s">
        <v>41</v>
      </c>
      <c r="C107" s="28"/>
      <c r="D107" s="28"/>
      <c r="E107" s="14"/>
      <c r="F107" s="14"/>
    </row>
    <row r="108" spans="1:6" ht="41.4" x14ac:dyDescent="0.25">
      <c r="A108" s="104"/>
      <c r="B108" s="105" t="s">
        <v>902</v>
      </c>
      <c r="C108" s="106"/>
      <c r="D108" s="106"/>
      <c r="E108" s="64"/>
      <c r="F108" s="65"/>
    </row>
    <row r="109" spans="1:6" ht="19.2" customHeight="1" x14ac:dyDescent="0.25">
      <c r="A109" s="95">
        <v>11.1</v>
      </c>
      <c r="B109" s="44" t="s">
        <v>143</v>
      </c>
      <c r="C109" s="43" t="s">
        <v>86</v>
      </c>
      <c r="D109" s="43">
        <v>1</v>
      </c>
      <c r="E109" s="35"/>
      <c r="F109" s="26"/>
    </row>
    <row r="110" spans="1:6" ht="61.95" customHeight="1" x14ac:dyDescent="0.25">
      <c r="A110" s="95">
        <f t="shared" ref="A110:A115" si="8">A109+0.1</f>
        <v>11.2</v>
      </c>
      <c r="B110" s="44" t="s">
        <v>209</v>
      </c>
      <c r="C110" s="43" t="s">
        <v>86</v>
      </c>
      <c r="D110" s="43">
        <v>1</v>
      </c>
      <c r="E110" s="35"/>
      <c r="F110" s="26"/>
    </row>
    <row r="111" spans="1:6" ht="48" customHeight="1" x14ac:dyDescent="0.25">
      <c r="A111" s="95">
        <f t="shared" si="8"/>
        <v>11.299999999999999</v>
      </c>
      <c r="B111" s="44" t="s">
        <v>146</v>
      </c>
      <c r="C111" s="43" t="s">
        <v>14</v>
      </c>
      <c r="D111" s="43">
        <v>8</v>
      </c>
      <c r="E111" s="35"/>
      <c r="F111" s="26"/>
    </row>
    <row r="112" spans="1:6" ht="48" customHeight="1" x14ac:dyDescent="0.25">
      <c r="A112" s="95">
        <f t="shared" si="8"/>
        <v>11.399999999999999</v>
      </c>
      <c r="B112" s="44" t="s">
        <v>147</v>
      </c>
      <c r="C112" s="43" t="s">
        <v>86</v>
      </c>
      <c r="D112" s="43">
        <v>1</v>
      </c>
      <c r="E112" s="35"/>
      <c r="F112" s="26"/>
    </row>
    <row r="113" spans="1:6" ht="33" customHeight="1" x14ac:dyDescent="0.25">
      <c r="A113" s="95">
        <f t="shared" si="8"/>
        <v>11.499999999999998</v>
      </c>
      <c r="B113" s="44" t="s">
        <v>148</v>
      </c>
      <c r="C113" s="43" t="s">
        <v>86</v>
      </c>
      <c r="D113" s="43">
        <v>1</v>
      </c>
      <c r="E113" s="31"/>
      <c r="F113" s="15"/>
    </row>
    <row r="114" spans="1:6" ht="33" customHeight="1" x14ac:dyDescent="0.25">
      <c r="A114" s="95">
        <f t="shared" si="8"/>
        <v>11.599999999999998</v>
      </c>
      <c r="B114" s="44" t="s">
        <v>149</v>
      </c>
      <c r="C114" s="43" t="s">
        <v>86</v>
      </c>
      <c r="D114" s="43">
        <v>1</v>
      </c>
      <c r="E114" s="35"/>
      <c r="F114" s="26"/>
    </row>
    <row r="115" spans="1:6" ht="25.95" customHeight="1" x14ac:dyDescent="0.25">
      <c r="A115" s="95">
        <f t="shared" si="8"/>
        <v>11.699999999999998</v>
      </c>
      <c r="B115" s="116" t="s">
        <v>150</v>
      </c>
      <c r="C115" s="43" t="s">
        <v>86</v>
      </c>
      <c r="D115" s="43">
        <v>1</v>
      </c>
      <c r="E115" s="35"/>
      <c r="F115" s="26"/>
    </row>
    <row r="116" spans="1:6" ht="55.2" x14ac:dyDescent="0.25">
      <c r="A116" s="104"/>
      <c r="B116" s="105" t="s">
        <v>903</v>
      </c>
      <c r="C116" s="106"/>
      <c r="D116" s="106"/>
      <c r="E116" s="53"/>
      <c r="F116" s="54"/>
    </row>
    <row r="117" spans="1:6" ht="29.4" customHeight="1" x14ac:dyDescent="0.25">
      <c r="A117" s="95">
        <f>A109+1</f>
        <v>12.1</v>
      </c>
      <c r="B117" s="44" t="s">
        <v>143</v>
      </c>
      <c r="C117" s="43" t="s">
        <v>86</v>
      </c>
      <c r="D117" s="43">
        <v>1</v>
      </c>
      <c r="E117" s="35"/>
      <c r="F117" s="26"/>
    </row>
    <row r="118" spans="1:6" ht="61.2" customHeight="1" x14ac:dyDescent="0.25">
      <c r="A118" s="95">
        <f t="shared" ref="A118:A123" si="9">A117+0.1</f>
        <v>12.2</v>
      </c>
      <c r="B118" s="44" t="s">
        <v>904</v>
      </c>
      <c r="C118" s="43" t="s">
        <v>86</v>
      </c>
      <c r="D118" s="43">
        <v>1</v>
      </c>
      <c r="E118" s="35"/>
      <c r="F118" s="26"/>
    </row>
    <row r="119" spans="1:6" ht="53.4" customHeight="1" x14ac:dyDescent="0.25">
      <c r="A119" s="95">
        <f t="shared" si="9"/>
        <v>12.299999999999999</v>
      </c>
      <c r="B119" s="44" t="s">
        <v>146</v>
      </c>
      <c r="C119" s="43" t="s">
        <v>14</v>
      </c>
      <c r="D119" s="43">
        <v>8</v>
      </c>
      <c r="E119" s="35"/>
      <c r="F119" s="26"/>
    </row>
    <row r="120" spans="1:6" ht="46.95" customHeight="1" x14ac:dyDescent="0.25">
      <c r="A120" s="95">
        <f t="shared" si="9"/>
        <v>12.399999999999999</v>
      </c>
      <c r="B120" s="44" t="s">
        <v>147</v>
      </c>
      <c r="C120" s="43" t="s">
        <v>86</v>
      </c>
      <c r="D120" s="43">
        <v>1</v>
      </c>
      <c r="E120" s="35"/>
      <c r="F120" s="26"/>
    </row>
    <row r="121" spans="1:6" ht="34.200000000000003" customHeight="1" x14ac:dyDescent="0.25">
      <c r="A121" s="95">
        <f t="shared" si="9"/>
        <v>12.499999999999998</v>
      </c>
      <c r="B121" s="44" t="s">
        <v>148</v>
      </c>
      <c r="C121" s="43" t="s">
        <v>86</v>
      </c>
      <c r="D121" s="43">
        <v>1</v>
      </c>
      <c r="E121" s="35"/>
      <c r="F121" s="26"/>
    </row>
    <row r="122" spans="1:6" ht="30" customHeight="1" x14ac:dyDescent="0.25">
      <c r="A122" s="95">
        <f t="shared" si="9"/>
        <v>12.599999999999998</v>
      </c>
      <c r="B122" s="44" t="s">
        <v>149</v>
      </c>
      <c r="C122" s="43" t="s">
        <v>86</v>
      </c>
      <c r="D122" s="43">
        <v>1</v>
      </c>
      <c r="E122" s="35"/>
      <c r="F122" s="26"/>
    </row>
    <row r="123" spans="1:6" ht="32.4" customHeight="1" x14ac:dyDescent="0.25">
      <c r="A123" s="95">
        <f t="shared" si="9"/>
        <v>12.699999999999998</v>
      </c>
      <c r="B123" s="116" t="s">
        <v>150</v>
      </c>
      <c r="C123" s="43" t="s">
        <v>86</v>
      </c>
      <c r="D123" s="43">
        <v>1</v>
      </c>
      <c r="E123" s="35"/>
      <c r="F123" s="26"/>
    </row>
    <row r="124" spans="1:6" ht="26.4" customHeight="1" x14ac:dyDescent="0.25">
      <c r="A124" s="12"/>
      <c r="B124" s="24" t="s">
        <v>82</v>
      </c>
      <c r="C124" s="23"/>
      <c r="D124" s="23"/>
      <c r="E124" s="25"/>
      <c r="F124" s="17"/>
    </row>
    <row r="125" spans="1:6" x14ac:dyDescent="0.25">
      <c r="A125" s="283" t="s">
        <v>26</v>
      </c>
      <c r="B125" s="241"/>
      <c r="C125" s="241"/>
      <c r="D125" s="241"/>
      <c r="E125" s="241"/>
      <c r="F125" s="241"/>
    </row>
    <row r="126" spans="1:6" x14ac:dyDescent="0.25">
      <c r="A126" s="12"/>
      <c r="B126" s="240"/>
      <c r="C126" s="240"/>
      <c r="D126" s="240"/>
      <c r="E126" s="240"/>
      <c r="F126" s="240"/>
    </row>
    <row r="127" spans="1:6" ht="26.4" x14ac:dyDescent="0.25">
      <c r="A127" s="66" t="s">
        <v>2</v>
      </c>
      <c r="B127" s="66" t="s">
        <v>11</v>
      </c>
      <c r="C127" s="66" t="s">
        <v>0</v>
      </c>
      <c r="D127" s="66" t="s">
        <v>51</v>
      </c>
      <c r="E127" s="67" t="s">
        <v>24</v>
      </c>
      <c r="F127" s="67" t="s">
        <v>58</v>
      </c>
    </row>
    <row r="128" spans="1:6" ht="25.2" customHeight="1" x14ac:dyDescent="0.25">
      <c r="A128" s="28"/>
      <c r="B128" s="24" t="s">
        <v>41</v>
      </c>
      <c r="C128" s="28" t="s">
        <v>1</v>
      </c>
      <c r="D128" s="30"/>
      <c r="E128" s="31"/>
      <c r="F128" s="15"/>
    </row>
    <row r="129" spans="1:6" ht="41.4" x14ac:dyDescent="0.25">
      <c r="A129" s="104"/>
      <c r="B129" s="105" t="s">
        <v>905</v>
      </c>
      <c r="C129" s="106"/>
      <c r="D129" s="106"/>
      <c r="E129" s="64"/>
      <c r="F129" s="65"/>
    </row>
    <row r="130" spans="1:6" ht="23.4" customHeight="1" x14ac:dyDescent="0.25">
      <c r="A130" s="95">
        <v>13.1</v>
      </c>
      <c r="B130" s="44" t="s">
        <v>143</v>
      </c>
      <c r="C130" s="43" t="s">
        <v>86</v>
      </c>
      <c r="D130" s="43">
        <v>1</v>
      </c>
      <c r="E130" s="25"/>
      <c r="F130" s="26"/>
    </row>
    <row r="131" spans="1:6" ht="63" customHeight="1" x14ac:dyDescent="0.25">
      <c r="A131" s="95">
        <f t="shared" ref="A131:A136" si="10">A130+0.1</f>
        <v>13.2</v>
      </c>
      <c r="B131" s="44" t="s">
        <v>512</v>
      </c>
      <c r="C131" s="43" t="s">
        <v>86</v>
      </c>
      <c r="D131" s="43">
        <v>1</v>
      </c>
      <c r="E131" s="25"/>
      <c r="F131" s="26"/>
    </row>
    <row r="132" spans="1:6" ht="50.4" customHeight="1" x14ac:dyDescent="0.25">
      <c r="A132" s="95">
        <f t="shared" si="10"/>
        <v>13.299999999999999</v>
      </c>
      <c r="B132" s="44" t="s">
        <v>146</v>
      </c>
      <c r="C132" s="43" t="s">
        <v>14</v>
      </c>
      <c r="D132" s="43">
        <v>8</v>
      </c>
      <c r="E132" s="31"/>
      <c r="F132" s="26"/>
    </row>
    <row r="133" spans="1:6" ht="53.4" customHeight="1" x14ac:dyDescent="0.25">
      <c r="A133" s="95">
        <f t="shared" si="10"/>
        <v>13.399999999999999</v>
      </c>
      <c r="B133" s="44" t="s">
        <v>147</v>
      </c>
      <c r="C133" s="43" t="s">
        <v>86</v>
      </c>
      <c r="D133" s="43">
        <v>1</v>
      </c>
      <c r="E133" s="35"/>
      <c r="F133" s="26"/>
    </row>
    <row r="134" spans="1:6" ht="34.950000000000003" customHeight="1" x14ac:dyDescent="0.25">
      <c r="A134" s="95">
        <f t="shared" si="10"/>
        <v>13.499999999999998</v>
      </c>
      <c r="B134" s="44" t="s">
        <v>148</v>
      </c>
      <c r="C134" s="43" t="s">
        <v>86</v>
      </c>
      <c r="D134" s="43">
        <v>1</v>
      </c>
      <c r="E134" s="35"/>
      <c r="F134" s="26"/>
    </row>
    <row r="135" spans="1:6" ht="34.200000000000003" customHeight="1" x14ac:dyDescent="0.25">
      <c r="A135" s="95">
        <f t="shared" si="10"/>
        <v>13.599999999999998</v>
      </c>
      <c r="B135" s="44" t="s">
        <v>149</v>
      </c>
      <c r="C135" s="43" t="s">
        <v>86</v>
      </c>
      <c r="D135" s="43">
        <v>1</v>
      </c>
      <c r="E135" s="35"/>
      <c r="F135" s="26"/>
    </row>
    <row r="136" spans="1:6" ht="19.95" customHeight="1" x14ac:dyDescent="0.25">
      <c r="A136" s="95">
        <f t="shared" si="10"/>
        <v>13.699999999999998</v>
      </c>
      <c r="B136" s="116" t="s">
        <v>150</v>
      </c>
      <c r="C136" s="43" t="s">
        <v>86</v>
      </c>
      <c r="D136" s="43">
        <v>1</v>
      </c>
      <c r="E136" s="35"/>
      <c r="F136" s="26"/>
    </row>
    <row r="137" spans="1:6" ht="55.2" x14ac:dyDescent="0.25">
      <c r="A137" s="104"/>
      <c r="B137" s="105" t="s">
        <v>906</v>
      </c>
      <c r="C137" s="106"/>
      <c r="D137" s="106"/>
      <c r="E137" s="53"/>
      <c r="F137" s="54"/>
    </row>
    <row r="138" spans="1:6" ht="22.2" customHeight="1" x14ac:dyDescent="0.25">
      <c r="A138" s="95">
        <f>A130+1</f>
        <v>14.1</v>
      </c>
      <c r="B138" s="44" t="s">
        <v>143</v>
      </c>
      <c r="C138" s="43" t="s">
        <v>86</v>
      </c>
      <c r="D138" s="43">
        <v>1</v>
      </c>
      <c r="E138" s="35"/>
      <c r="F138" s="26"/>
    </row>
    <row r="139" spans="1:6" ht="61.2" customHeight="1" x14ac:dyDescent="0.25">
      <c r="A139" s="95">
        <f t="shared" ref="A139:A144" si="11">A138+0.1</f>
        <v>14.2</v>
      </c>
      <c r="B139" s="44" t="s">
        <v>198</v>
      </c>
      <c r="C139" s="43" t="s">
        <v>86</v>
      </c>
      <c r="D139" s="43">
        <v>1</v>
      </c>
      <c r="E139" s="35"/>
      <c r="F139" s="26"/>
    </row>
    <row r="140" spans="1:6" ht="48.6" customHeight="1" x14ac:dyDescent="0.25">
      <c r="A140" s="95">
        <f t="shared" si="11"/>
        <v>14.299999999999999</v>
      </c>
      <c r="B140" s="44" t="s">
        <v>146</v>
      </c>
      <c r="C140" s="43" t="s">
        <v>14</v>
      </c>
      <c r="D140" s="43">
        <v>8</v>
      </c>
      <c r="E140" s="35"/>
      <c r="F140" s="26"/>
    </row>
    <row r="141" spans="1:6" ht="48" customHeight="1" x14ac:dyDescent="0.25">
      <c r="A141" s="95">
        <f t="shared" si="11"/>
        <v>14.399999999999999</v>
      </c>
      <c r="B141" s="44" t="s">
        <v>147</v>
      </c>
      <c r="C141" s="43" t="s">
        <v>86</v>
      </c>
      <c r="D141" s="43">
        <v>1</v>
      </c>
      <c r="E141" s="35"/>
      <c r="F141" s="26"/>
    </row>
    <row r="142" spans="1:6" ht="35.4" customHeight="1" x14ac:dyDescent="0.25">
      <c r="A142" s="95">
        <f t="shared" si="11"/>
        <v>14.499999999999998</v>
      </c>
      <c r="B142" s="44" t="s">
        <v>148</v>
      </c>
      <c r="C142" s="43" t="s">
        <v>86</v>
      </c>
      <c r="D142" s="43">
        <v>1</v>
      </c>
      <c r="E142" s="35"/>
      <c r="F142" s="26"/>
    </row>
    <row r="143" spans="1:6" ht="37.200000000000003" customHeight="1" x14ac:dyDescent="0.25">
      <c r="A143" s="95">
        <f t="shared" si="11"/>
        <v>14.599999999999998</v>
      </c>
      <c r="B143" s="44" t="s">
        <v>149</v>
      </c>
      <c r="C143" s="43" t="s">
        <v>86</v>
      </c>
      <c r="D143" s="43">
        <v>1</v>
      </c>
      <c r="E143" s="35"/>
      <c r="F143" s="26"/>
    </row>
    <row r="144" spans="1:6" ht="20.399999999999999" customHeight="1" x14ac:dyDescent="0.25">
      <c r="A144" s="95">
        <f t="shared" si="11"/>
        <v>14.699999999999998</v>
      </c>
      <c r="B144" s="116" t="s">
        <v>150</v>
      </c>
      <c r="C144" s="43" t="s">
        <v>86</v>
      </c>
      <c r="D144" s="43">
        <v>1</v>
      </c>
      <c r="E144" s="35"/>
      <c r="F144" s="26"/>
    </row>
    <row r="145" spans="1:6" ht="29.4" customHeight="1" x14ac:dyDescent="0.25">
      <c r="A145" s="23"/>
      <c r="B145" s="24" t="s">
        <v>82</v>
      </c>
      <c r="C145" s="23"/>
      <c r="D145" s="23"/>
      <c r="E145" s="25"/>
      <c r="F145" s="26"/>
    </row>
    <row r="146" spans="1:6" x14ac:dyDescent="0.25">
      <c r="A146" s="290" t="s">
        <v>54</v>
      </c>
      <c r="B146" s="241"/>
      <c r="C146" s="241"/>
      <c r="D146" s="241"/>
      <c r="E146" s="241"/>
      <c r="F146" s="241"/>
    </row>
    <row r="147" spans="1:6" x14ac:dyDescent="0.25">
      <c r="A147" s="12"/>
      <c r="B147" s="38"/>
      <c r="C147" s="13"/>
      <c r="D147" s="13"/>
      <c r="E147" s="14"/>
      <c r="F147" s="99"/>
    </row>
    <row r="148" spans="1:6" ht="26.4" x14ac:dyDescent="0.25">
      <c r="A148" s="66" t="s">
        <v>2</v>
      </c>
      <c r="B148" s="66" t="s">
        <v>11</v>
      </c>
      <c r="C148" s="66" t="s">
        <v>0</v>
      </c>
      <c r="D148" s="66" t="s">
        <v>51</v>
      </c>
      <c r="E148" s="67" t="s">
        <v>24</v>
      </c>
      <c r="F148" s="67" t="s">
        <v>58</v>
      </c>
    </row>
    <row r="149" spans="1:6" ht="28.95" customHeight="1" x14ac:dyDescent="0.25">
      <c r="A149" s="23"/>
      <c r="B149" s="24" t="s">
        <v>41</v>
      </c>
      <c r="C149" s="23"/>
      <c r="D149" s="23"/>
      <c r="E149" s="25"/>
      <c r="F149" s="26"/>
    </row>
    <row r="150" spans="1:6" ht="55.2" x14ac:dyDescent="0.25">
      <c r="A150" s="104"/>
      <c r="B150" s="105" t="s">
        <v>907</v>
      </c>
      <c r="C150" s="106"/>
      <c r="D150" s="106"/>
      <c r="E150" s="60"/>
      <c r="F150" s="54"/>
    </row>
    <row r="151" spans="1:6" ht="22.95" customHeight="1" x14ac:dyDescent="0.25">
      <c r="A151" s="95">
        <v>15.1</v>
      </c>
      <c r="B151" s="44" t="s">
        <v>143</v>
      </c>
      <c r="C151" s="43" t="s">
        <v>86</v>
      </c>
      <c r="D151" s="43">
        <v>1</v>
      </c>
      <c r="E151" s="35"/>
      <c r="F151" s="26"/>
    </row>
    <row r="152" spans="1:6" ht="61.2" customHeight="1" x14ac:dyDescent="0.25">
      <c r="A152" s="95">
        <f t="shared" ref="A152:A157" si="12">A151+0.1</f>
        <v>15.2</v>
      </c>
      <c r="B152" s="44" t="s">
        <v>196</v>
      </c>
      <c r="C152" s="43" t="s">
        <v>86</v>
      </c>
      <c r="D152" s="43">
        <v>1</v>
      </c>
      <c r="E152" s="35"/>
      <c r="F152" s="26"/>
    </row>
    <row r="153" spans="1:6" ht="48.6" customHeight="1" x14ac:dyDescent="0.25">
      <c r="A153" s="95">
        <f t="shared" si="12"/>
        <v>15.299999999999999</v>
      </c>
      <c r="B153" s="44" t="s">
        <v>146</v>
      </c>
      <c r="C153" s="43" t="s">
        <v>14</v>
      </c>
      <c r="D153" s="43">
        <v>8</v>
      </c>
      <c r="E153" s="35"/>
      <c r="F153" s="26"/>
    </row>
    <row r="154" spans="1:6" ht="46.2" customHeight="1" x14ac:dyDescent="0.25">
      <c r="A154" s="95">
        <f t="shared" si="12"/>
        <v>15.399999999999999</v>
      </c>
      <c r="B154" s="44" t="s">
        <v>147</v>
      </c>
      <c r="C154" s="43" t="s">
        <v>86</v>
      </c>
      <c r="D154" s="43">
        <v>1</v>
      </c>
      <c r="E154" s="35"/>
      <c r="F154" s="26"/>
    </row>
    <row r="155" spans="1:6" ht="27.6" x14ac:dyDescent="0.25">
      <c r="A155" s="95">
        <f t="shared" si="12"/>
        <v>15.499999999999998</v>
      </c>
      <c r="B155" s="116" t="s">
        <v>148</v>
      </c>
      <c r="C155" s="43" t="s">
        <v>86</v>
      </c>
      <c r="D155" s="43">
        <v>1</v>
      </c>
      <c r="E155" s="35"/>
      <c r="F155" s="26"/>
    </row>
    <row r="156" spans="1:6" ht="34.200000000000003" customHeight="1" x14ac:dyDescent="0.25">
      <c r="A156" s="95">
        <f t="shared" si="12"/>
        <v>15.599999999999998</v>
      </c>
      <c r="B156" s="116" t="s">
        <v>149</v>
      </c>
      <c r="C156" s="43" t="s">
        <v>86</v>
      </c>
      <c r="D156" s="43">
        <v>1</v>
      </c>
      <c r="E156" s="35"/>
      <c r="F156" s="26"/>
    </row>
    <row r="157" spans="1:6" ht="25.2" customHeight="1" x14ac:dyDescent="0.25">
      <c r="A157" s="95">
        <f t="shared" si="12"/>
        <v>15.699999999999998</v>
      </c>
      <c r="B157" s="116" t="s">
        <v>150</v>
      </c>
      <c r="C157" s="43" t="s">
        <v>86</v>
      </c>
      <c r="D157" s="43">
        <v>1</v>
      </c>
      <c r="E157" s="35"/>
      <c r="F157" s="26"/>
    </row>
    <row r="158" spans="1:6" ht="55.2" x14ac:dyDescent="0.25">
      <c r="A158" s="104"/>
      <c r="B158" s="105" t="s">
        <v>908</v>
      </c>
      <c r="C158" s="106"/>
      <c r="D158" s="106"/>
      <c r="E158" s="53"/>
      <c r="F158" s="54"/>
    </row>
    <row r="159" spans="1:6" ht="27.6" customHeight="1" x14ac:dyDescent="0.25">
      <c r="A159" s="95">
        <f>A151+1</f>
        <v>16.100000000000001</v>
      </c>
      <c r="B159" s="44" t="s">
        <v>143</v>
      </c>
      <c r="C159" s="43" t="s">
        <v>86</v>
      </c>
      <c r="D159" s="43">
        <v>1</v>
      </c>
      <c r="E159" s="35"/>
      <c r="F159" s="26"/>
    </row>
    <row r="160" spans="1:6" ht="63.6" customHeight="1" x14ac:dyDescent="0.25">
      <c r="A160" s="95">
        <f t="shared" ref="A160:A165" si="13">A159+0.1</f>
        <v>16.200000000000003</v>
      </c>
      <c r="B160" s="44" t="s">
        <v>198</v>
      </c>
      <c r="C160" s="43" t="s">
        <v>86</v>
      </c>
      <c r="D160" s="43">
        <v>1</v>
      </c>
      <c r="E160" s="35"/>
      <c r="F160" s="26"/>
    </row>
    <row r="161" spans="1:6" ht="52.95" customHeight="1" x14ac:dyDescent="0.25">
      <c r="A161" s="95">
        <f t="shared" si="13"/>
        <v>16.300000000000004</v>
      </c>
      <c r="B161" s="44" t="s">
        <v>146</v>
      </c>
      <c r="C161" s="43" t="s">
        <v>14</v>
      </c>
      <c r="D161" s="43">
        <v>8</v>
      </c>
      <c r="E161" s="35"/>
      <c r="F161" s="26"/>
    </row>
    <row r="162" spans="1:6" ht="49.95" customHeight="1" x14ac:dyDescent="0.25">
      <c r="A162" s="95">
        <f t="shared" si="13"/>
        <v>16.400000000000006</v>
      </c>
      <c r="B162" s="44" t="s">
        <v>147</v>
      </c>
      <c r="C162" s="43" t="s">
        <v>86</v>
      </c>
      <c r="D162" s="43">
        <v>1</v>
      </c>
      <c r="E162" s="35"/>
      <c r="F162" s="26"/>
    </row>
    <row r="163" spans="1:6" ht="40.950000000000003" customHeight="1" x14ac:dyDescent="0.25">
      <c r="A163" s="95">
        <f t="shared" si="13"/>
        <v>16.500000000000007</v>
      </c>
      <c r="B163" s="44" t="s">
        <v>148</v>
      </c>
      <c r="C163" s="43" t="s">
        <v>86</v>
      </c>
      <c r="D163" s="43">
        <v>1</v>
      </c>
      <c r="E163" s="35"/>
      <c r="F163" s="26"/>
    </row>
    <row r="164" spans="1:6" ht="31.95" customHeight="1" x14ac:dyDescent="0.25">
      <c r="A164" s="95">
        <f t="shared" si="13"/>
        <v>16.600000000000009</v>
      </c>
      <c r="B164" s="44" t="s">
        <v>149</v>
      </c>
      <c r="C164" s="43" t="s">
        <v>86</v>
      </c>
      <c r="D164" s="43">
        <v>1</v>
      </c>
      <c r="E164" s="35"/>
      <c r="F164" s="26"/>
    </row>
    <row r="165" spans="1:6" ht="22.2" customHeight="1" x14ac:dyDescent="0.25">
      <c r="A165" s="95">
        <f t="shared" si="13"/>
        <v>16.70000000000001</v>
      </c>
      <c r="B165" s="116" t="s">
        <v>150</v>
      </c>
      <c r="C165" s="43" t="s">
        <v>86</v>
      </c>
      <c r="D165" s="43">
        <v>1</v>
      </c>
      <c r="E165" s="25"/>
      <c r="F165" s="41"/>
    </row>
    <row r="166" spans="1:6" ht="24.6" customHeight="1" x14ac:dyDescent="0.25">
      <c r="A166" s="12"/>
      <c r="B166" s="24" t="s">
        <v>82</v>
      </c>
      <c r="C166" s="23"/>
      <c r="D166" s="23"/>
      <c r="E166" s="25"/>
      <c r="F166" s="17"/>
    </row>
    <row r="167" spans="1:6" x14ac:dyDescent="0.25">
      <c r="A167" s="283" t="s">
        <v>92</v>
      </c>
      <c r="B167" s="241"/>
      <c r="C167" s="241"/>
      <c r="D167" s="241"/>
      <c r="E167" s="241"/>
      <c r="F167" s="241"/>
    </row>
    <row r="168" spans="1:6" x14ac:dyDescent="0.25">
      <c r="A168" s="12"/>
      <c r="B168" s="240"/>
      <c r="C168" s="240"/>
      <c r="D168" s="240"/>
      <c r="E168" s="240"/>
      <c r="F168" s="240"/>
    </row>
    <row r="169" spans="1:6" ht="26.4" x14ac:dyDescent="0.25">
      <c r="A169" s="66" t="s">
        <v>2</v>
      </c>
      <c r="B169" s="66" t="s">
        <v>11</v>
      </c>
      <c r="C169" s="66" t="s">
        <v>0</v>
      </c>
      <c r="D169" s="66" t="s">
        <v>51</v>
      </c>
      <c r="E169" s="67" t="s">
        <v>24</v>
      </c>
      <c r="F169" s="67" t="s">
        <v>58</v>
      </c>
    </row>
    <row r="170" spans="1:6" ht="29.4" customHeight="1" x14ac:dyDescent="0.25">
      <c r="A170" s="28"/>
      <c r="B170" s="24" t="s">
        <v>41</v>
      </c>
      <c r="C170" s="28"/>
      <c r="D170" s="30"/>
      <c r="E170" s="31"/>
      <c r="F170" s="15"/>
    </row>
    <row r="171" spans="1:6" ht="41.4" x14ac:dyDescent="0.25">
      <c r="A171" s="104"/>
      <c r="B171" s="105" t="s">
        <v>909</v>
      </c>
      <c r="C171" s="106"/>
      <c r="D171" s="106"/>
      <c r="E171" s="64"/>
      <c r="F171" s="65"/>
    </row>
    <row r="172" spans="1:6" ht="24" customHeight="1" x14ac:dyDescent="0.25">
      <c r="A172" s="95">
        <v>17.100000000000001</v>
      </c>
      <c r="B172" s="44" t="s">
        <v>143</v>
      </c>
      <c r="C172" s="43" t="s">
        <v>86</v>
      </c>
      <c r="D172" s="43">
        <v>1</v>
      </c>
      <c r="E172" s="35"/>
      <c r="F172" s="26"/>
    </row>
    <row r="173" spans="1:6" ht="61.95" customHeight="1" x14ac:dyDescent="0.25">
      <c r="A173" s="95">
        <f t="shared" ref="A173:A178" si="14">A172+0.1</f>
        <v>17.200000000000003</v>
      </c>
      <c r="B173" s="44" t="s">
        <v>512</v>
      </c>
      <c r="C173" s="43" t="s">
        <v>86</v>
      </c>
      <c r="D173" s="43">
        <v>1</v>
      </c>
      <c r="E173" s="25"/>
      <c r="F173" s="26"/>
    </row>
    <row r="174" spans="1:6" ht="48" customHeight="1" x14ac:dyDescent="0.25">
      <c r="A174" s="95">
        <f t="shared" si="14"/>
        <v>17.300000000000004</v>
      </c>
      <c r="B174" s="44" t="s">
        <v>146</v>
      </c>
      <c r="C174" s="43" t="s">
        <v>14</v>
      </c>
      <c r="D174" s="43">
        <v>8</v>
      </c>
      <c r="E174" s="35"/>
      <c r="F174" s="26"/>
    </row>
    <row r="175" spans="1:6" ht="48" customHeight="1" x14ac:dyDescent="0.25">
      <c r="A175" s="95">
        <f t="shared" si="14"/>
        <v>17.400000000000006</v>
      </c>
      <c r="B175" s="44" t="s">
        <v>200</v>
      </c>
      <c r="C175" s="43" t="s">
        <v>86</v>
      </c>
      <c r="D175" s="43">
        <v>1</v>
      </c>
      <c r="E175" s="35"/>
      <c r="F175" s="26"/>
    </row>
    <row r="176" spans="1:6" ht="37.950000000000003" customHeight="1" x14ac:dyDescent="0.25">
      <c r="A176" s="95">
        <f t="shared" si="14"/>
        <v>17.500000000000007</v>
      </c>
      <c r="B176" s="44" t="s">
        <v>148</v>
      </c>
      <c r="C176" s="43" t="s">
        <v>86</v>
      </c>
      <c r="D176" s="43">
        <v>1</v>
      </c>
      <c r="E176" s="35"/>
      <c r="F176" s="26"/>
    </row>
    <row r="177" spans="1:6" ht="31.95" customHeight="1" x14ac:dyDescent="0.25">
      <c r="A177" s="95">
        <f t="shared" si="14"/>
        <v>17.600000000000009</v>
      </c>
      <c r="B177" s="44" t="s">
        <v>149</v>
      </c>
      <c r="C177" s="43" t="s">
        <v>86</v>
      </c>
      <c r="D177" s="43">
        <v>1</v>
      </c>
      <c r="E177" s="35"/>
      <c r="F177" s="26"/>
    </row>
    <row r="178" spans="1:6" ht="32.4" customHeight="1" x14ac:dyDescent="0.25">
      <c r="A178" s="95">
        <f t="shared" si="14"/>
        <v>17.70000000000001</v>
      </c>
      <c r="B178" s="44" t="s">
        <v>150</v>
      </c>
      <c r="C178" s="43" t="s">
        <v>86</v>
      </c>
      <c r="D178" s="43">
        <v>1</v>
      </c>
      <c r="E178" s="35"/>
      <c r="F178" s="26"/>
    </row>
    <row r="179" spans="1:6" ht="41.4" x14ac:dyDescent="0.25">
      <c r="A179" s="104"/>
      <c r="B179" s="105" t="s">
        <v>910</v>
      </c>
      <c r="C179" s="106"/>
      <c r="D179" s="106"/>
      <c r="E179" s="53"/>
      <c r="F179" s="54"/>
    </row>
    <row r="180" spans="1:6" ht="33" customHeight="1" x14ac:dyDescent="0.25">
      <c r="A180" s="95">
        <f>A172+1</f>
        <v>18.100000000000001</v>
      </c>
      <c r="B180" s="44" t="s">
        <v>143</v>
      </c>
      <c r="C180" s="43" t="s">
        <v>86</v>
      </c>
      <c r="D180" s="43">
        <v>1</v>
      </c>
      <c r="E180" s="35"/>
      <c r="F180" s="26"/>
    </row>
    <row r="181" spans="1:6" ht="65.400000000000006" customHeight="1" x14ac:dyDescent="0.25">
      <c r="A181" s="95">
        <f t="shared" ref="A181:A186" si="15">A180+0.1</f>
        <v>18.200000000000003</v>
      </c>
      <c r="B181" s="44" t="s">
        <v>199</v>
      </c>
      <c r="C181" s="43" t="s">
        <v>86</v>
      </c>
      <c r="D181" s="43">
        <v>1</v>
      </c>
      <c r="E181" s="25"/>
      <c r="F181" s="41"/>
    </row>
    <row r="182" spans="1:6" ht="49.95" customHeight="1" x14ac:dyDescent="0.25">
      <c r="A182" s="95">
        <f t="shared" si="15"/>
        <v>18.300000000000004</v>
      </c>
      <c r="B182" s="44" t="s">
        <v>146</v>
      </c>
      <c r="C182" s="43" t="s">
        <v>14</v>
      </c>
      <c r="D182" s="43">
        <v>8</v>
      </c>
      <c r="E182" s="25"/>
      <c r="F182" s="41"/>
    </row>
    <row r="183" spans="1:6" ht="51" customHeight="1" x14ac:dyDescent="0.25">
      <c r="A183" s="95">
        <f t="shared" si="15"/>
        <v>18.400000000000006</v>
      </c>
      <c r="B183" s="44" t="s">
        <v>147</v>
      </c>
      <c r="C183" s="43" t="s">
        <v>86</v>
      </c>
      <c r="D183" s="43">
        <v>1</v>
      </c>
      <c r="E183" s="25"/>
      <c r="F183" s="41"/>
    </row>
    <row r="184" spans="1:6" ht="38.4" customHeight="1" x14ac:dyDescent="0.25">
      <c r="A184" s="95">
        <f t="shared" si="15"/>
        <v>18.500000000000007</v>
      </c>
      <c r="B184" s="44" t="s">
        <v>148</v>
      </c>
      <c r="C184" s="43" t="s">
        <v>86</v>
      </c>
      <c r="D184" s="43">
        <v>1</v>
      </c>
      <c r="E184" s="25"/>
      <c r="F184" s="41"/>
    </row>
    <row r="185" spans="1:6" ht="36.6" customHeight="1" x14ac:dyDescent="0.25">
      <c r="A185" s="95">
        <f t="shared" si="15"/>
        <v>18.600000000000009</v>
      </c>
      <c r="B185" s="44" t="s">
        <v>149</v>
      </c>
      <c r="C185" s="43" t="s">
        <v>86</v>
      </c>
      <c r="D185" s="43">
        <v>1</v>
      </c>
      <c r="E185" s="25"/>
      <c r="F185" s="41"/>
    </row>
    <row r="186" spans="1:6" ht="27.6" customHeight="1" x14ac:dyDescent="0.25">
      <c r="A186" s="95">
        <f t="shared" si="15"/>
        <v>18.70000000000001</v>
      </c>
      <c r="B186" s="116" t="s">
        <v>150</v>
      </c>
      <c r="C186" s="43" t="s">
        <v>86</v>
      </c>
      <c r="D186" s="43">
        <v>1</v>
      </c>
      <c r="E186" s="35"/>
      <c r="F186" s="26"/>
    </row>
    <row r="187" spans="1:6" ht="36" customHeight="1" x14ac:dyDescent="0.25">
      <c r="A187" s="23"/>
      <c r="B187" s="24" t="s">
        <v>82</v>
      </c>
      <c r="C187" s="23"/>
      <c r="D187" s="23"/>
      <c r="E187" s="25"/>
      <c r="F187" s="26"/>
    </row>
    <row r="188" spans="1:6" x14ac:dyDescent="0.25">
      <c r="A188" s="241" t="s">
        <v>8</v>
      </c>
      <c r="B188" s="241"/>
      <c r="C188" s="241"/>
      <c r="D188" s="241"/>
      <c r="E188" s="241"/>
      <c r="F188" s="241"/>
    </row>
    <row r="189" spans="1:6" x14ac:dyDescent="0.25">
      <c r="A189" s="12"/>
      <c r="B189" s="240"/>
      <c r="C189" s="240"/>
      <c r="D189" s="240"/>
      <c r="E189" s="240"/>
      <c r="F189" s="240"/>
    </row>
    <row r="190" spans="1:6" ht="26.4" x14ac:dyDescent="0.25">
      <c r="A190" s="66" t="s">
        <v>2</v>
      </c>
      <c r="B190" s="66" t="s">
        <v>11</v>
      </c>
      <c r="C190" s="66" t="s">
        <v>0</v>
      </c>
      <c r="D190" s="66" t="s">
        <v>51</v>
      </c>
      <c r="E190" s="67" t="s">
        <v>24</v>
      </c>
      <c r="F190" s="67" t="s">
        <v>58</v>
      </c>
    </row>
    <row r="191" spans="1:6" ht="34.950000000000003" customHeight="1" x14ac:dyDescent="0.25">
      <c r="A191" s="23"/>
      <c r="B191" s="24" t="s">
        <v>41</v>
      </c>
      <c r="C191" s="23"/>
      <c r="D191" s="23"/>
      <c r="E191" s="25"/>
      <c r="F191" s="26"/>
    </row>
    <row r="192" spans="1:6" ht="41.4" x14ac:dyDescent="0.25">
      <c r="A192" s="104"/>
      <c r="B192" s="105" t="s">
        <v>911</v>
      </c>
      <c r="C192" s="106"/>
      <c r="D192" s="106"/>
      <c r="E192" s="64"/>
      <c r="F192" s="65"/>
    </row>
    <row r="193" spans="1:6" ht="22.2" customHeight="1" x14ac:dyDescent="0.25">
      <c r="A193" s="95">
        <v>19.100000000000001</v>
      </c>
      <c r="B193" s="44" t="s">
        <v>143</v>
      </c>
      <c r="C193" s="43" t="s">
        <v>86</v>
      </c>
      <c r="D193" s="43">
        <v>1</v>
      </c>
      <c r="E193" s="35"/>
      <c r="F193" s="26"/>
    </row>
    <row r="194" spans="1:6" ht="60.6" customHeight="1" x14ac:dyDescent="0.25">
      <c r="A194" s="95">
        <f t="shared" ref="A194:A199" si="16">A193+0.1</f>
        <v>19.200000000000003</v>
      </c>
      <c r="B194" s="44" t="s">
        <v>209</v>
      </c>
      <c r="C194" s="43" t="s">
        <v>86</v>
      </c>
      <c r="D194" s="43">
        <v>1</v>
      </c>
      <c r="E194" s="35"/>
      <c r="F194" s="26"/>
    </row>
    <row r="195" spans="1:6" ht="52.2" customHeight="1" x14ac:dyDescent="0.25">
      <c r="A195" s="95">
        <f t="shared" si="16"/>
        <v>19.300000000000004</v>
      </c>
      <c r="B195" s="44" t="s">
        <v>146</v>
      </c>
      <c r="C195" s="43" t="s">
        <v>14</v>
      </c>
      <c r="D195" s="43">
        <v>8</v>
      </c>
      <c r="E195" s="25"/>
      <c r="F195" s="26"/>
    </row>
    <row r="196" spans="1:6" ht="46.2" customHeight="1" x14ac:dyDescent="0.25">
      <c r="A196" s="95">
        <f t="shared" si="16"/>
        <v>19.400000000000006</v>
      </c>
      <c r="B196" s="44" t="s">
        <v>147</v>
      </c>
      <c r="C196" s="43" t="s">
        <v>86</v>
      </c>
      <c r="D196" s="43">
        <v>1</v>
      </c>
      <c r="E196" s="35"/>
      <c r="F196" s="26"/>
    </row>
    <row r="197" spans="1:6" ht="36" customHeight="1" x14ac:dyDescent="0.25">
      <c r="A197" s="95">
        <f t="shared" si="16"/>
        <v>19.500000000000007</v>
      </c>
      <c r="B197" s="44" t="s">
        <v>148</v>
      </c>
      <c r="C197" s="43" t="s">
        <v>86</v>
      </c>
      <c r="D197" s="43">
        <v>1</v>
      </c>
      <c r="E197" s="35"/>
      <c r="F197" s="26"/>
    </row>
    <row r="198" spans="1:6" ht="30.6" customHeight="1" x14ac:dyDescent="0.25">
      <c r="A198" s="95">
        <f t="shared" si="16"/>
        <v>19.600000000000009</v>
      </c>
      <c r="B198" s="44" t="s">
        <v>149</v>
      </c>
      <c r="C198" s="43" t="s">
        <v>86</v>
      </c>
      <c r="D198" s="43">
        <v>1</v>
      </c>
      <c r="E198" s="35"/>
      <c r="F198" s="26"/>
    </row>
    <row r="199" spans="1:6" ht="32.4" customHeight="1" x14ac:dyDescent="0.25">
      <c r="A199" s="95">
        <f t="shared" si="16"/>
        <v>19.70000000000001</v>
      </c>
      <c r="B199" s="44" t="s">
        <v>150</v>
      </c>
      <c r="C199" s="43" t="s">
        <v>86</v>
      </c>
      <c r="D199" s="43">
        <v>1</v>
      </c>
      <c r="E199" s="35"/>
      <c r="F199" s="26"/>
    </row>
    <row r="200" spans="1:6" ht="41.4" x14ac:dyDescent="0.25">
      <c r="A200" s="104"/>
      <c r="B200" s="105" t="s">
        <v>912</v>
      </c>
      <c r="C200" s="106"/>
      <c r="D200" s="106"/>
      <c r="E200" s="53"/>
      <c r="F200" s="54"/>
    </row>
    <row r="201" spans="1:6" ht="33.6" customHeight="1" x14ac:dyDescent="0.25">
      <c r="A201" s="95">
        <f>A193+1</f>
        <v>20.100000000000001</v>
      </c>
      <c r="B201" s="44" t="s">
        <v>143</v>
      </c>
      <c r="C201" s="43" t="s">
        <v>86</v>
      </c>
      <c r="D201" s="43">
        <v>1</v>
      </c>
      <c r="E201" s="35"/>
      <c r="F201" s="26"/>
    </row>
    <row r="202" spans="1:6" ht="61.95" customHeight="1" x14ac:dyDescent="0.25">
      <c r="A202" s="95">
        <f t="shared" ref="A202:A207" si="17">A201+0.1</f>
        <v>20.200000000000003</v>
      </c>
      <c r="B202" s="44" t="s">
        <v>512</v>
      </c>
      <c r="C202" s="43" t="s">
        <v>86</v>
      </c>
      <c r="D202" s="43">
        <v>1</v>
      </c>
      <c r="E202" s="35"/>
      <c r="F202" s="26"/>
    </row>
    <row r="203" spans="1:6" ht="57.6" customHeight="1" x14ac:dyDescent="0.25">
      <c r="A203" s="95">
        <f t="shared" si="17"/>
        <v>20.300000000000004</v>
      </c>
      <c r="B203" s="44" t="s">
        <v>146</v>
      </c>
      <c r="C203" s="43" t="s">
        <v>14</v>
      </c>
      <c r="D203" s="43">
        <v>8</v>
      </c>
      <c r="E203" s="35"/>
      <c r="F203" s="26"/>
    </row>
    <row r="204" spans="1:6" ht="54.6" customHeight="1" x14ac:dyDescent="0.25">
      <c r="A204" s="95">
        <f t="shared" si="17"/>
        <v>20.400000000000006</v>
      </c>
      <c r="B204" s="44" t="s">
        <v>147</v>
      </c>
      <c r="C204" s="43" t="s">
        <v>86</v>
      </c>
      <c r="D204" s="43">
        <v>1</v>
      </c>
      <c r="E204" s="35"/>
      <c r="F204" s="26"/>
    </row>
    <row r="205" spans="1:6" ht="40.200000000000003" customHeight="1" x14ac:dyDescent="0.25">
      <c r="A205" s="95">
        <f t="shared" si="17"/>
        <v>20.500000000000007</v>
      </c>
      <c r="B205" s="44" t="s">
        <v>148</v>
      </c>
      <c r="C205" s="43" t="s">
        <v>86</v>
      </c>
      <c r="D205" s="43">
        <v>1</v>
      </c>
      <c r="E205" s="35"/>
      <c r="F205" s="26"/>
    </row>
    <row r="206" spans="1:6" ht="39" customHeight="1" x14ac:dyDescent="0.25">
      <c r="A206" s="95">
        <f t="shared" si="17"/>
        <v>20.600000000000009</v>
      </c>
      <c r="B206" s="44" t="s">
        <v>149</v>
      </c>
      <c r="C206" s="43" t="s">
        <v>86</v>
      </c>
      <c r="D206" s="43">
        <v>1</v>
      </c>
      <c r="E206" s="35"/>
      <c r="F206" s="26"/>
    </row>
    <row r="207" spans="1:6" ht="31.2" customHeight="1" x14ac:dyDescent="0.25">
      <c r="A207" s="95">
        <f t="shared" si="17"/>
        <v>20.70000000000001</v>
      </c>
      <c r="B207" s="116" t="s">
        <v>150</v>
      </c>
      <c r="C207" s="43" t="s">
        <v>86</v>
      </c>
      <c r="D207" s="43">
        <v>1</v>
      </c>
      <c r="E207" s="35"/>
      <c r="F207" s="26"/>
    </row>
    <row r="208" spans="1:6" ht="32.4" customHeight="1" x14ac:dyDescent="0.25">
      <c r="A208" s="12"/>
      <c r="B208" s="24" t="s">
        <v>82</v>
      </c>
      <c r="C208" s="23"/>
      <c r="D208" s="23"/>
      <c r="E208" s="25"/>
      <c r="F208" s="17"/>
    </row>
    <row r="209" spans="1:6" x14ac:dyDescent="0.25">
      <c r="A209" s="283" t="s">
        <v>27</v>
      </c>
      <c r="B209" s="241"/>
      <c r="C209" s="241"/>
      <c r="D209" s="241"/>
      <c r="E209" s="241"/>
      <c r="F209" s="241"/>
    </row>
    <row r="210" spans="1:6" x14ac:dyDescent="0.25">
      <c r="A210" s="12"/>
      <c r="B210" s="24"/>
      <c r="C210" s="12"/>
      <c r="D210" s="12"/>
      <c r="E210" s="31"/>
      <c r="F210" s="15"/>
    </row>
    <row r="211" spans="1:6" ht="26.4" x14ac:dyDescent="0.25">
      <c r="A211" s="66" t="s">
        <v>2</v>
      </c>
      <c r="B211" s="66" t="s">
        <v>11</v>
      </c>
      <c r="C211" s="66" t="s">
        <v>0</v>
      </c>
      <c r="D211" s="66" t="s">
        <v>51</v>
      </c>
      <c r="E211" s="67" t="s">
        <v>24</v>
      </c>
      <c r="F211" s="67" t="s">
        <v>58</v>
      </c>
    </row>
    <row r="212" spans="1:6" ht="34.200000000000003" customHeight="1" x14ac:dyDescent="0.25">
      <c r="A212" s="40"/>
      <c r="B212" s="24" t="s">
        <v>41</v>
      </c>
      <c r="C212" s="40"/>
      <c r="D212" s="23"/>
      <c r="E212" s="31"/>
      <c r="F212" s="15"/>
    </row>
    <row r="213" spans="1:6" ht="55.2" x14ac:dyDescent="0.25">
      <c r="A213" s="104"/>
      <c r="B213" s="105" t="s">
        <v>913</v>
      </c>
      <c r="C213" s="106"/>
      <c r="D213" s="106"/>
      <c r="E213" s="53"/>
      <c r="F213" s="54"/>
    </row>
    <row r="214" spans="1:6" ht="31.95" customHeight="1" x14ac:dyDescent="0.25">
      <c r="A214" s="95">
        <v>21.1</v>
      </c>
      <c r="B214" s="44" t="s">
        <v>143</v>
      </c>
      <c r="C214" s="43" t="s">
        <v>86</v>
      </c>
      <c r="D214" s="43">
        <v>1</v>
      </c>
      <c r="E214" s="35"/>
      <c r="F214" s="26"/>
    </row>
    <row r="215" spans="1:6" ht="63.6" customHeight="1" x14ac:dyDescent="0.25">
      <c r="A215" s="95">
        <f t="shared" ref="A215:A220" si="18">A214+0.1</f>
        <v>21.200000000000003</v>
      </c>
      <c r="B215" s="44" t="s">
        <v>198</v>
      </c>
      <c r="C215" s="43" t="s">
        <v>86</v>
      </c>
      <c r="D215" s="43">
        <v>1</v>
      </c>
      <c r="E215" s="35"/>
      <c r="F215" s="26"/>
    </row>
    <row r="216" spans="1:6" ht="49.2" customHeight="1" x14ac:dyDescent="0.25">
      <c r="A216" s="95">
        <f t="shared" si="18"/>
        <v>21.300000000000004</v>
      </c>
      <c r="B216" s="44" t="s">
        <v>146</v>
      </c>
      <c r="C216" s="43" t="s">
        <v>14</v>
      </c>
      <c r="D216" s="43">
        <v>8</v>
      </c>
      <c r="E216" s="35"/>
      <c r="F216" s="26"/>
    </row>
    <row r="217" spans="1:6" ht="47.4" customHeight="1" x14ac:dyDescent="0.25">
      <c r="A217" s="95">
        <f t="shared" si="18"/>
        <v>21.400000000000006</v>
      </c>
      <c r="B217" s="44" t="s">
        <v>147</v>
      </c>
      <c r="C217" s="43" t="s">
        <v>86</v>
      </c>
      <c r="D217" s="43">
        <v>1</v>
      </c>
      <c r="E217" s="35"/>
      <c r="F217" s="26"/>
    </row>
    <row r="218" spans="1:6" ht="34.200000000000003" customHeight="1" x14ac:dyDescent="0.25">
      <c r="A218" s="95">
        <f t="shared" si="18"/>
        <v>21.500000000000007</v>
      </c>
      <c r="B218" s="44" t="s">
        <v>148</v>
      </c>
      <c r="C218" s="43" t="s">
        <v>86</v>
      </c>
      <c r="D218" s="43">
        <v>1</v>
      </c>
      <c r="E218" s="35"/>
      <c r="F218" s="26"/>
    </row>
    <row r="219" spans="1:6" ht="34.950000000000003" customHeight="1" x14ac:dyDescent="0.25">
      <c r="A219" s="95">
        <f t="shared" si="18"/>
        <v>21.600000000000009</v>
      </c>
      <c r="B219" s="44" t="s">
        <v>149</v>
      </c>
      <c r="C219" s="43" t="s">
        <v>86</v>
      </c>
      <c r="D219" s="43">
        <v>1</v>
      </c>
      <c r="E219" s="35"/>
      <c r="F219" s="26"/>
    </row>
    <row r="220" spans="1:6" ht="28.2" customHeight="1" x14ac:dyDescent="0.25">
      <c r="A220" s="95">
        <f t="shared" si="18"/>
        <v>21.70000000000001</v>
      </c>
      <c r="B220" s="116" t="s">
        <v>150</v>
      </c>
      <c r="C220" s="43" t="s">
        <v>86</v>
      </c>
      <c r="D220" s="43">
        <v>1</v>
      </c>
      <c r="E220" s="35"/>
      <c r="F220" s="26"/>
    </row>
    <row r="221" spans="1:6" ht="55.2" x14ac:dyDescent="0.25">
      <c r="A221" s="104"/>
      <c r="B221" s="105" t="s">
        <v>914</v>
      </c>
      <c r="C221" s="106"/>
      <c r="D221" s="106"/>
      <c r="E221" s="53"/>
      <c r="F221" s="54"/>
    </row>
    <row r="222" spans="1:6" ht="35.4" customHeight="1" x14ac:dyDescent="0.25">
      <c r="A222" s="95">
        <f>A214+1</f>
        <v>22.1</v>
      </c>
      <c r="B222" s="44" t="s">
        <v>143</v>
      </c>
      <c r="C222" s="43" t="s">
        <v>86</v>
      </c>
      <c r="D222" s="43">
        <v>1</v>
      </c>
      <c r="E222" s="35"/>
      <c r="F222" s="26"/>
    </row>
    <row r="223" spans="1:6" ht="61.2" customHeight="1" x14ac:dyDescent="0.25">
      <c r="A223" s="95">
        <f t="shared" ref="A223:A228" si="19">A222+0.1</f>
        <v>22.200000000000003</v>
      </c>
      <c r="B223" s="44" t="s">
        <v>904</v>
      </c>
      <c r="C223" s="43" t="s">
        <v>86</v>
      </c>
      <c r="D223" s="43">
        <v>1</v>
      </c>
      <c r="E223" s="35"/>
      <c r="F223" s="26"/>
    </row>
    <row r="224" spans="1:6" ht="46.95" customHeight="1" x14ac:dyDescent="0.25">
      <c r="A224" s="95">
        <f t="shared" si="19"/>
        <v>22.300000000000004</v>
      </c>
      <c r="B224" s="44" t="s">
        <v>146</v>
      </c>
      <c r="C224" s="43" t="s">
        <v>14</v>
      </c>
      <c r="D224" s="43">
        <v>8</v>
      </c>
      <c r="E224" s="35"/>
      <c r="F224" s="26"/>
    </row>
    <row r="225" spans="1:6" ht="49.2" customHeight="1" x14ac:dyDescent="0.25">
      <c r="A225" s="95">
        <f t="shared" si="19"/>
        <v>22.400000000000006</v>
      </c>
      <c r="B225" s="44" t="s">
        <v>147</v>
      </c>
      <c r="C225" s="43" t="s">
        <v>86</v>
      </c>
      <c r="D225" s="43">
        <v>1</v>
      </c>
      <c r="E225" s="35"/>
      <c r="F225" s="26"/>
    </row>
    <row r="226" spans="1:6" ht="36.6" customHeight="1" x14ac:dyDescent="0.25">
      <c r="A226" s="95">
        <f t="shared" si="19"/>
        <v>22.500000000000007</v>
      </c>
      <c r="B226" s="44" t="s">
        <v>148</v>
      </c>
      <c r="C226" s="43" t="s">
        <v>86</v>
      </c>
      <c r="D226" s="43">
        <v>1</v>
      </c>
      <c r="E226" s="35"/>
      <c r="F226" s="26"/>
    </row>
    <row r="227" spans="1:6" ht="37.950000000000003" customHeight="1" x14ac:dyDescent="0.25">
      <c r="A227" s="95">
        <f t="shared" si="19"/>
        <v>22.600000000000009</v>
      </c>
      <c r="B227" s="44" t="s">
        <v>149</v>
      </c>
      <c r="C227" s="43" t="s">
        <v>86</v>
      </c>
      <c r="D227" s="43">
        <v>1</v>
      </c>
      <c r="E227" s="35"/>
      <c r="F227" s="26"/>
    </row>
    <row r="228" spans="1:6" ht="28.95" customHeight="1" x14ac:dyDescent="0.25">
      <c r="A228" s="95">
        <f t="shared" si="19"/>
        <v>22.70000000000001</v>
      </c>
      <c r="B228" s="116" t="s">
        <v>150</v>
      </c>
      <c r="C228" s="43" t="s">
        <v>86</v>
      </c>
      <c r="D228" s="43">
        <v>1</v>
      </c>
      <c r="E228" s="35"/>
      <c r="F228" s="26"/>
    </row>
    <row r="229" spans="1:6" ht="35.4" customHeight="1" x14ac:dyDescent="0.25">
      <c r="A229" s="23"/>
      <c r="B229" s="24" t="s">
        <v>82</v>
      </c>
      <c r="C229" s="23"/>
      <c r="D229" s="23"/>
      <c r="E229" s="25"/>
      <c r="F229" s="26"/>
    </row>
    <row r="230" spans="1:6" x14ac:dyDescent="0.25">
      <c r="A230" s="241" t="s">
        <v>55</v>
      </c>
      <c r="B230" s="241"/>
      <c r="C230" s="241"/>
      <c r="D230" s="241"/>
      <c r="E230" s="241"/>
      <c r="F230" s="241"/>
    </row>
    <row r="231" spans="1:6" x14ac:dyDescent="0.25">
      <c r="A231" s="12"/>
      <c r="B231" s="24"/>
      <c r="C231" s="12"/>
      <c r="D231" s="12"/>
      <c r="E231" s="31"/>
      <c r="F231" s="15"/>
    </row>
    <row r="232" spans="1:6" ht="26.4" x14ac:dyDescent="0.25">
      <c r="A232" s="66" t="s">
        <v>2</v>
      </c>
      <c r="B232" s="66" t="s">
        <v>11</v>
      </c>
      <c r="C232" s="66" t="s">
        <v>0</v>
      </c>
      <c r="D232" s="66" t="s">
        <v>51</v>
      </c>
      <c r="E232" s="67" t="s">
        <v>24</v>
      </c>
      <c r="F232" s="67" t="s">
        <v>58</v>
      </c>
    </row>
    <row r="233" spans="1:6" ht="31.2" customHeight="1" x14ac:dyDescent="0.25">
      <c r="A233" s="23"/>
      <c r="B233" s="24" t="s">
        <v>41</v>
      </c>
      <c r="C233" s="23"/>
      <c r="D233" s="23"/>
      <c r="E233" s="25"/>
      <c r="F233" s="26">
        <f>F229</f>
        <v>0</v>
      </c>
    </row>
    <row r="234" spans="1:6" ht="55.2" x14ac:dyDescent="0.25">
      <c r="A234" s="104"/>
      <c r="B234" s="105" t="s">
        <v>915</v>
      </c>
      <c r="C234" s="106"/>
      <c r="D234" s="106"/>
      <c r="E234" s="53"/>
      <c r="F234" s="54"/>
    </row>
    <row r="235" spans="1:6" ht="36" customHeight="1" x14ac:dyDescent="0.25">
      <c r="A235" s="95">
        <v>23.1</v>
      </c>
      <c r="B235" s="44" t="s">
        <v>143</v>
      </c>
      <c r="C235" s="43" t="s">
        <v>86</v>
      </c>
      <c r="D235" s="43">
        <v>1</v>
      </c>
      <c r="E235" s="35"/>
      <c r="F235" s="26"/>
    </row>
    <row r="236" spans="1:6" ht="58.95" customHeight="1" x14ac:dyDescent="0.25">
      <c r="A236" s="95">
        <f t="shared" ref="A236:A241" si="20">A235+0.1</f>
        <v>23.200000000000003</v>
      </c>
      <c r="B236" s="44" t="s">
        <v>198</v>
      </c>
      <c r="C236" s="43" t="s">
        <v>86</v>
      </c>
      <c r="D236" s="43">
        <v>1</v>
      </c>
      <c r="E236" s="35"/>
      <c r="F236" s="26"/>
    </row>
    <row r="237" spans="1:6" ht="60" customHeight="1" x14ac:dyDescent="0.25">
      <c r="A237" s="95">
        <f t="shared" si="20"/>
        <v>23.300000000000004</v>
      </c>
      <c r="B237" s="44" t="s">
        <v>146</v>
      </c>
      <c r="C237" s="43" t="s">
        <v>14</v>
      </c>
      <c r="D237" s="43">
        <v>8</v>
      </c>
      <c r="E237" s="35"/>
      <c r="F237" s="26"/>
    </row>
    <row r="238" spans="1:6" ht="53.4" customHeight="1" x14ac:dyDescent="0.25">
      <c r="A238" s="95">
        <f t="shared" si="20"/>
        <v>23.400000000000006</v>
      </c>
      <c r="B238" s="44" t="s">
        <v>147</v>
      </c>
      <c r="C238" s="43" t="s">
        <v>86</v>
      </c>
      <c r="D238" s="43">
        <v>1</v>
      </c>
      <c r="E238" s="35"/>
      <c r="F238" s="26"/>
    </row>
    <row r="239" spans="1:6" ht="37.200000000000003" customHeight="1" x14ac:dyDescent="0.25">
      <c r="A239" s="95">
        <f t="shared" si="20"/>
        <v>23.500000000000007</v>
      </c>
      <c r="B239" s="44" t="s">
        <v>148</v>
      </c>
      <c r="C239" s="43" t="s">
        <v>86</v>
      </c>
      <c r="D239" s="43">
        <v>1</v>
      </c>
      <c r="E239" s="25"/>
      <c r="F239" s="26"/>
    </row>
    <row r="240" spans="1:6" ht="41.4" customHeight="1" x14ac:dyDescent="0.25">
      <c r="A240" s="95">
        <f t="shared" si="20"/>
        <v>23.600000000000009</v>
      </c>
      <c r="B240" s="44" t="s">
        <v>149</v>
      </c>
      <c r="C240" s="43" t="s">
        <v>86</v>
      </c>
      <c r="D240" s="43">
        <v>1</v>
      </c>
      <c r="E240" s="35"/>
      <c r="F240" s="26"/>
    </row>
    <row r="241" spans="1:6" ht="26.4" customHeight="1" x14ac:dyDescent="0.25">
      <c r="A241" s="95">
        <f t="shared" si="20"/>
        <v>23.70000000000001</v>
      </c>
      <c r="B241" s="116" t="s">
        <v>150</v>
      </c>
      <c r="C241" s="43" t="s">
        <v>86</v>
      </c>
      <c r="D241" s="43">
        <v>1</v>
      </c>
      <c r="E241" s="35"/>
      <c r="F241" s="26"/>
    </row>
    <row r="242" spans="1:6" ht="68.400000000000006" customHeight="1" x14ac:dyDescent="0.25">
      <c r="A242" s="104"/>
      <c r="B242" s="105" t="s">
        <v>916</v>
      </c>
      <c r="C242" s="106"/>
      <c r="D242" s="106"/>
      <c r="E242" s="53"/>
      <c r="F242" s="54"/>
    </row>
    <row r="243" spans="1:6" ht="34.950000000000003" customHeight="1" x14ac:dyDescent="0.25">
      <c r="A243" s="95">
        <f>A235+1</f>
        <v>24.1</v>
      </c>
      <c r="B243" s="44" t="s">
        <v>143</v>
      </c>
      <c r="C243" s="43" t="s">
        <v>86</v>
      </c>
      <c r="D243" s="43">
        <v>1</v>
      </c>
      <c r="E243" s="35"/>
      <c r="F243" s="26"/>
    </row>
    <row r="244" spans="1:6" ht="59.4" customHeight="1" x14ac:dyDescent="0.25">
      <c r="A244" s="95">
        <f t="shared" ref="A244:A249" si="21">A243+0.1</f>
        <v>24.200000000000003</v>
      </c>
      <c r="B244" s="44" t="s">
        <v>198</v>
      </c>
      <c r="C244" s="43" t="s">
        <v>86</v>
      </c>
      <c r="D244" s="43">
        <v>1</v>
      </c>
      <c r="E244" s="25"/>
      <c r="F244" s="26"/>
    </row>
    <row r="245" spans="1:6" ht="48.6" customHeight="1" x14ac:dyDescent="0.25">
      <c r="A245" s="95">
        <f t="shared" si="21"/>
        <v>24.300000000000004</v>
      </c>
      <c r="B245" s="44" t="s">
        <v>146</v>
      </c>
      <c r="C245" s="43" t="s">
        <v>14</v>
      </c>
      <c r="D245" s="43">
        <v>8</v>
      </c>
      <c r="E245" s="35"/>
      <c r="F245" s="26"/>
    </row>
    <row r="246" spans="1:6" ht="46.95" customHeight="1" x14ac:dyDescent="0.25">
      <c r="A246" s="95">
        <f t="shared" si="21"/>
        <v>24.400000000000006</v>
      </c>
      <c r="B246" s="44" t="s">
        <v>147</v>
      </c>
      <c r="C246" s="43" t="s">
        <v>86</v>
      </c>
      <c r="D246" s="43">
        <v>1</v>
      </c>
      <c r="E246" s="35"/>
      <c r="F246" s="26"/>
    </row>
    <row r="247" spans="1:6" ht="35.4" customHeight="1" x14ac:dyDescent="0.25">
      <c r="A247" s="95">
        <f t="shared" si="21"/>
        <v>24.500000000000007</v>
      </c>
      <c r="B247" s="44" t="s">
        <v>148</v>
      </c>
      <c r="C247" s="43" t="s">
        <v>86</v>
      </c>
      <c r="D247" s="43">
        <v>1</v>
      </c>
      <c r="E247" s="35"/>
      <c r="F247" s="26"/>
    </row>
    <row r="248" spans="1:6" ht="36.6" customHeight="1" x14ac:dyDescent="0.25">
      <c r="A248" s="95">
        <f t="shared" si="21"/>
        <v>24.600000000000009</v>
      </c>
      <c r="B248" s="44" t="s">
        <v>149</v>
      </c>
      <c r="C248" s="43" t="s">
        <v>86</v>
      </c>
      <c r="D248" s="43">
        <v>1</v>
      </c>
      <c r="E248" s="35"/>
      <c r="F248" s="26"/>
    </row>
    <row r="249" spans="1:6" ht="27" customHeight="1" x14ac:dyDescent="0.25">
      <c r="A249" s="95">
        <f t="shared" si="21"/>
        <v>24.70000000000001</v>
      </c>
      <c r="B249" s="116" t="s">
        <v>150</v>
      </c>
      <c r="C249" s="43" t="s">
        <v>86</v>
      </c>
      <c r="D249" s="43">
        <v>1</v>
      </c>
      <c r="E249" s="35"/>
      <c r="F249" s="26"/>
    </row>
    <row r="250" spans="1:6" x14ac:dyDescent="0.25">
      <c r="A250" s="23"/>
      <c r="B250" s="24" t="s">
        <v>82</v>
      </c>
      <c r="C250" s="23"/>
      <c r="D250" s="23"/>
      <c r="E250" s="25"/>
      <c r="F250" s="26"/>
    </row>
    <row r="251" spans="1:6" x14ac:dyDescent="0.25">
      <c r="A251" s="241" t="s">
        <v>97</v>
      </c>
      <c r="B251" s="241"/>
      <c r="C251" s="241"/>
      <c r="D251" s="241"/>
      <c r="E251" s="241"/>
      <c r="F251" s="241"/>
    </row>
    <row r="252" spans="1:6" x14ac:dyDescent="0.25">
      <c r="A252" s="12"/>
      <c r="B252" s="38"/>
      <c r="C252" s="13"/>
      <c r="D252" s="13"/>
      <c r="E252" s="14"/>
      <c r="F252" s="99"/>
    </row>
    <row r="253" spans="1:6" ht="26.4" x14ac:dyDescent="0.25">
      <c r="A253" s="66" t="s">
        <v>2</v>
      </c>
      <c r="B253" s="66" t="s">
        <v>11</v>
      </c>
      <c r="C253" s="66" t="s">
        <v>0</v>
      </c>
      <c r="D253" s="66" t="s">
        <v>51</v>
      </c>
      <c r="E253" s="67" t="s">
        <v>24</v>
      </c>
      <c r="F253" s="67" t="s">
        <v>58</v>
      </c>
    </row>
    <row r="254" spans="1:6" ht="30" customHeight="1" x14ac:dyDescent="0.25">
      <c r="A254" s="23"/>
      <c r="B254" s="24" t="s">
        <v>41</v>
      </c>
      <c r="C254" s="23"/>
      <c r="D254" s="23"/>
      <c r="E254" s="25"/>
      <c r="F254" s="26"/>
    </row>
    <row r="255" spans="1:6" ht="41.4" x14ac:dyDescent="0.25">
      <c r="A255" s="104"/>
      <c r="B255" s="105" t="s">
        <v>917</v>
      </c>
      <c r="C255" s="106"/>
      <c r="D255" s="106"/>
      <c r="E255" s="60"/>
      <c r="F255" s="54"/>
    </row>
    <row r="256" spans="1:6" ht="29.4" customHeight="1" x14ac:dyDescent="0.25">
      <c r="A256" s="95">
        <v>25.1</v>
      </c>
      <c r="B256" s="44" t="s">
        <v>143</v>
      </c>
      <c r="C256" s="43" t="s">
        <v>86</v>
      </c>
      <c r="D256" s="43">
        <v>1</v>
      </c>
      <c r="E256" s="35"/>
      <c r="F256" s="26"/>
    </row>
    <row r="257" spans="1:6" ht="60.6" customHeight="1" x14ac:dyDescent="0.25">
      <c r="A257" s="95">
        <f t="shared" ref="A257:A262" si="22">A256+0.1</f>
        <v>25.200000000000003</v>
      </c>
      <c r="B257" s="44" t="s">
        <v>198</v>
      </c>
      <c r="C257" s="43" t="s">
        <v>86</v>
      </c>
      <c r="D257" s="43">
        <v>1</v>
      </c>
      <c r="E257" s="35"/>
      <c r="F257" s="26"/>
    </row>
    <row r="258" spans="1:6" ht="52.2" customHeight="1" x14ac:dyDescent="0.25">
      <c r="A258" s="95">
        <f t="shared" si="22"/>
        <v>25.300000000000004</v>
      </c>
      <c r="B258" s="44" t="s">
        <v>146</v>
      </c>
      <c r="C258" s="43" t="s">
        <v>14</v>
      </c>
      <c r="D258" s="43">
        <v>8</v>
      </c>
      <c r="E258" s="35"/>
      <c r="F258" s="26"/>
    </row>
    <row r="259" spans="1:6" ht="54" customHeight="1" x14ac:dyDescent="0.25">
      <c r="A259" s="95">
        <f t="shared" si="22"/>
        <v>25.400000000000006</v>
      </c>
      <c r="B259" s="44" t="s">
        <v>147</v>
      </c>
      <c r="C259" s="43" t="s">
        <v>86</v>
      </c>
      <c r="D259" s="43">
        <v>1</v>
      </c>
      <c r="E259" s="35"/>
      <c r="F259" s="26"/>
    </row>
    <row r="260" spans="1:6" ht="42.6" customHeight="1" x14ac:dyDescent="0.25">
      <c r="A260" s="95">
        <f t="shared" si="22"/>
        <v>25.500000000000007</v>
      </c>
      <c r="B260" s="44" t="s">
        <v>148</v>
      </c>
      <c r="C260" s="43" t="s">
        <v>86</v>
      </c>
      <c r="D260" s="43">
        <v>1</v>
      </c>
      <c r="E260" s="25"/>
      <c r="F260" s="26"/>
    </row>
    <row r="261" spans="1:6" ht="33.6" customHeight="1" x14ac:dyDescent="0.25">
      <c r="A261" s="95">
        <f t="shared" si="22"/>
        <v>25.600000000000009</v>
      </c>
      <c r="B261" s="44" t="s">
        <v>149</v>
      </c>
      <c r="C261" s="43" t="s">
        <v>86</v>
      </c>
      <c r="D261" s="43">
        <v>1</v>
      </c>
      <c r="E261" s="35"/>
      <c r="F261" s="26"/>
    </row>
    <row r="262" spans="1:6" ht="35.4" customHeight="1" x14ac:dyDescent="0.25">
      <c r="A262" s="95">
        <f t="shared" si="22"/>
        <v>25.70000000000001</v>
      </c>
      <c r="B262" s="116" t="s">
        <v>150</v>
      </c>
      <c r="C262" s="43" t="s">
        <v>86</v>
      </c>
      <c r="D262" s="43">
        <v>1</v>
      </c>
      <c r="E262" s="35"/>
      <c r="F262" s="26"/>
    </row>
    <row r="263" spans="1:6" ht="41.4" x14ac:dyDescent="0.25">
      <c r="A263" s="104"/>
      <c r="B263" s="105" t="s">
        <v>918</v>
      </c>
      <c r="C263" s="106"/>
      <c r="D263" s="106"/>
      <c r="E263" s="53"/>
      <c r="F263" s="54"/>
    </row>
    <row r="264" spans="1:6" ht="29.4" customHeight="1" x14ac:dyDescent="0.25">
      <c r="A264" s="95">
        <f>A256+1</f>
        <v>26.1</v>
      </c>
      <c r="B264" s="44" t="s">
        <v>143</v>
      </c>
      <c r="C264" s="43" t="s">
        <v>86</v>
      </c>
      <c r="D264" s="43">
        <v>1</v>
      </c>
      <c r="E264" s="35"/>
      <c r="F264" s="26"/>
    </row>
    <row r="265" spans="1:6" ht="64.95" customHeight="1" x14ac:dyDescent="0.25">
      <c r="A265" s="95">
        <f t="shared" ref="A265:A270" si="23">A264+0.1</f>
        <v>26.200000000000003</v>
      </c>
      <c r="B265" s="44" t="s">
        <v>209</v>
      </c>
      <c r="C265" s="43" t="s">
        <v>86</v>
      </c>
      <c r="D265" s="43">
        <v>1</v>
      </c>
      <c r="E265" s="25"/>
      <c r="F265" s="26"/>
    </row>
    <row r="266" spans="1:6" ht="51.6" customHeight="1" x14ac:dyDescent="0.25">
      <c r="A266" s="95">
        <f t="shared" si="23"/>
        <v>26.300000000000004</v>
      </c>
      <c r="B266" s="44" t="s">
        <v>146</v>
      </c>
      <c r="C266" s="43" t="s">
        <v>14</v>
      </c>
      <c r="D266" s="43">
        <v>8</v>
      </c>
      <c r="E266" s="25"/>
      <c r="F266" s="26"/>
    </row>
    <row r="267" spans="1:6" ht="52.2" customHeight="1" x14ac:dyDescent="0.25">
      <c r="A267" s="95">
        <f t="shared" si="23"/>
        <v>26.400000000000006</v>
      </c>
      <c r="B267" s="44" t="s">
        <v>147</v>
      </c>
      <c r="C267" s="43" t="s">
        <v>86</v>
      </c>
      <c r="D267" s="43">
        <v>1</v>
      </c>
      <c r="E267" s="25"/>
      <c r="F267" s="26"/>
    </row>
    <row r="268" spans="1:6" ht="43.95" customHeight="1" x14ac:dyDescent="0.25">
      <c r="A268" s="95">
        <f t="shared" si="23"/>
        <v>26.500000000000007</v>
      </c>
      <c r="B268" s="44" t="s">
        <v>148</v>
      </c>
      <c r="C268" s="43" t="s">
        <v>86</v>
      </c>
      <c r="D268" s="43">
        <v>1</v>
      </c>
      <c r="E268" s="25"/>
      <c r="F268" s="26"/>
    </row>
    <row r="269" spans="1:6" ht="39.6" customHeight="1" x14ac:dyDescent="0.25">
      <c r="A269" s="95">
        <f t="shared" si="23"/>
        <v>26.600000000000009</v>
      </c>
      <c r="B269" s="44" t="s">
        <v>149</v>
      </c>
      <c r="C269" s="43" t="s">
        <v>86</v>
      </c>
      <c r="D269" s="43">
        <v>1</v>
      </c>
      <c r="E269" s="25"/>
      <c r="F269" s="26"/>
    </row>
    <row r="270" spans="1:6" ht="25.95" customHeight="1" x14ac:dyDescent="0.25">
      <c r="A270" s="95">
        <f t="shared" si="23"/>
        <v>26.70000000000001</v>
      </c>
      <c r="B270" s="116" t="s">
        <v>150</v>
      </c>
      <c r="C270" s="43" t="s">
        <v>86</v>
      </c>
      <c r="D270" s="43">
        <v>1</v>
      </c>
      <c r="E270" s="35"/>
      <c r="F270" s="26"/>
    </row>
    <row r="271" spans="1:6" ht="32.4" customHeight="1" x14ac:dyDescent="0.25">
      <c r="A271" s="23"/>
      <c r="B271" s="24" t="s">
        <v>82</v>
      </c>
      <c r="C271" s="23"/>
      <c r="D271" s="23"/>
      <c r="E271" s="25"/>
      <c r="F271" s="26"/>
    </row>
    <row r="272" spans="1:6" x14ac:dyDescent="0.25">
      <c r="A272" s="290" t="s">
        <v>15</v>
      </c>
      <c r="B272" s="241"/>
      <c r="C272" s="241"/>
      <c r="D272" s="241"/>
      <c r="E272" s="241"/>
      <c r="F272" s="241"/>
    </row>
    <row r="273" spans="1:6" x14ac:dyDescent="0.25">
      <c r="A273" s="12"/>
      <c r="B273" s="38"/>
      <c r="C273" s="13"/>
      <c r="D273" s="13"/>
      <c r="E273" s="14"/>
      <c r="F273" s="99"/>
    </row>
    <row r="274" spans="1:6" ht="26.4" x14ac:dyDescent="0.25">
      <c r="A274" s="66" t="s">
        <v>2</v>
      </c>
      <c r="B274" s="66" t="s">
        <v>11</v>
      </c>
      <c r="C274" s="66" t="s">
        <v>0</v>
      </c>
      <c r="D274" s="66" t="s">
        <v>51</v>
      </c>
      <c r="E274" s="67" t="s">
        <v>24</v>
      </c>
      <c r="F274" s="67" t="s">
        <v>58</v>
      </c>
    </row>
    <row r="275" spans="1:6" ht="28.2" customHeight="1" x14ac:dyDescent="0.25">
      <c r="A275" s="23"/>
      <c r="B275" s="24" t="s">
        <v>41</v>
      </c>
      <c r="C275" s="23"/>
      <c r="D275" s="23"/>
      <c r="E275" s="25"/>
      <c r="F275" s="26">
        <f>F271</f>
        <v>0</v>
      </c>
    </row>
    <row r="276" spans="1:6" ht="41.4" x14ac:dyDescent="0.25">
      <c r="A276" s="104"/>
      <c r="B276" s="105" t="s">
        <v>919</v>
      </c>
      <c r="C276" s="106"/>
      <c r="D276" s="106"/>
      <c r="E276" s="60"/>
      <c r="F276" s="54"/>
    </row>
    <row r="277" spans="1:6" ht="29.4" customHeight="1" x14ac:dyDescent="0.25">
      <c r="A277" s="95">
        <v>27.1</v>
      </c>
      <c r="B277" s="44" t="s">
        <v>143</v>
      </c>
      <c r="C277" s="43" t="s">
        <v>86</v>
      </c>
      <c r="D277" s="43">
        <v>1</v>
      </c>
      <c r="E277" s="35"/>
      <c r="F277" s="26"/>
    </row>
    <row r="278" spans="1:6" ht="66" customHeight="1" x14ac:dyDescent="0.25">
      <c r="A278" s="95">
        <f t="shared" ref="A278:A283" si="24">A277+0.1</f>
        <v>27.200000000000003</v>
      </c>
      <c r="B278" s="44" t="s">
        <v>209</v>
      </c>
      <c r="C278" s="43" t="s">
        <v>86</v>
      </c>
      <c r="D278" s="43">
        <v>1</v>
      </c>
      <c r="E278" s="35"/>
      <c r="F278" s="26"/>
    </row>
    <row r="279" spans="1:6" ht="48" customHeight="1" x14ac:dyDescent="0.25">
      <c r="A279" s="95">
        <f t="shared" si="24"/>
        <v>27.300000000000004</v>
      </c>
      <c r="B279" s="44" t="s">
        <v>146</v>
      </c>
      <c r="C279" s="43" t="s">
        <v>14</v>
      </c>
      <c r="D279" s="43">
        <v>8</v>
      </c>
      <c r="E279" s="35"/>
      <c r="F279" s="26"/>
    </row>
    <row r="280" spans="1:6" ht="54.6" customHeight="1" x14ac:dyDescent="0.25">
      <c r="A280" s="95">
        <f t="shared" si="24"/>
        <v>27.400000000000006</v>
      </c>
      <c r="B280" s="44" t="s">
        <v>147</v>
      </c>
      <c r="C280" s="43" t="s">
        <v>86</v>
      </c>
      <c r="D280" s="43">
        <v>1</v>
      </c>
      <c r="E280" s="35"/>
      <c r="F280" s="26"/>
    </row>
    <row r="281" spans="1:6" ht="40.200000000000003" customHeight="1" x14ac:dyDescent="0.25">
      <c r="A281" s="95">
        <f t="shared" si="24"/>
        <v>27.500000000000007</v>
      </c>
      <c r="B281" s="44" t="s">
        <v>148</v>
      </c>
      <c r="C281" s="43" t="s">
        <v>86</v>
      </c>
      <c r="D281" s="43">
        <v>1</v>
      </c>
      <c r="E281" s="25"/>
      <c r="F281" s="26"/>
    </row>
    <row r="282" spans="1:6" ht="42" customHeight="1" x14ac:dyDescent="0.25">
      <c r="A282" s="95">
        <f t="shared" si="24"/>
        <v>27.600000000000009</v>
      </c>
      <c r="B282" s="44" t="s">
        <v>149</v>
      </c>
      <c r="C282" s="43" t="s">
        <v>86</v>
      </c>
      <c r="D282" s="43">
        <v>1</v>
      </c>
      <c r="E282" s="35"/>
      <c r="F282" s="26"/>
    </row>
    <row r="283" spans="1:6" ht="34.950000000000003" customHeight="1" x14ac:dyDescent="0.25">
      <c r="A283" s="95">
        <f t="shared" si="24"/>
        <v>27.70000000000001</v>
      </c>
      <c r="B283" s="44" t="s">
        <v>150</v>
      </c>
      <c r="C283" s="43" t="s">
        <v>86</v>
      </c>
      <c r="D283" s="43">
        <v>1</v>
      </c>
      <c r="E283" s="35"/>
      <c r="F283" s="26"/>
    </row>
    <row r="284" spans="1:6" ht="55.2" x14ac:dyDescent="0.25">
      <c r="A284" s="104"/>
      <c r="B284" s="105" t="s">
        <v>920</v>
      </c>
      <c r="C284" s="106"/>
      <c r="D284" s="106"/>
      <c r="E284" s="53"/>
      <c r="F284" s="54"/>
    </row>
    <row r="285" spans="1:6" ht="33.6" customHeight="1" x14ac:dyDescent="0.25">
      <c r="A285" s="95">
        <f>A277+1</f>
        <v>28.1</v>
      </c>
      <c r="B285" s="44" t="s">
        <v>143</v>
      </c>
      <c r="C285" s="43" t="s">
        <v>86</v>
      </c>
      <c r="D285" s="43">
        <v>1</v>
      </c>
      <c r="E285" s="35"/>
      <c r="F285" s="26"/>
    </row>
    <row r="286" spans="1:6" ht="66" customHeight="1" x14ac:dyDescent="0.25">
      <c r="A286" s="95">
        <f t="shared" ref="A286:A291" si="25">A285+0.1</f>
        <v>28.200000000000003</v>
      </c>
      <c r="B286" s="44" t="s">
        <v>206</v>
      </c>
      <c r="C286" s="43" t="s">
        <v>86</v>
      </c>
      <c r="D286" s="43">
        <v>1</v>
      </c>
      <c r="E286" s="35"/>
      <c r="F286" s="26"/>
    </row>
    <row r="287" spans="1:6" ht="51.6" customHeight="1" x14ac:dyDescent="0.25">
      <c r="A287" s="95">
        <f t="shared" si="25"/>
        <v>28.300000000000004</v>
      </c>
      <c r="B287" s="44" t="s">
        <v>146</v>
      </c>
      <c r="C287" s="43" t="s">
        <v>14</v>
      </c>
      <c r="D287" s="43">
        <v>8</v>
      </c>
      <c r="E287" s="35"/>
      <c r="F287" s="26"/>
    </row>
    <row r="288" spans="1:6" ht="55.2" customHeight="1" x14ac:dyDescent="0.25">
      <c r="A288" s="95">
        <f t="shared" si="25"/>
        <v>28.400000000000006</v>
      </c>
      <c r="B288" s="44" t="s">
        <v>147</v>
      </c>
      <c r="C288" s="43" t="s">
        <v>86</v>
      </c>
      <c r="D288" s="43">
        <v>1</v>
      </c>
      <c r="E288" s="35"/>
      <c r="F288" s="26"/>
    </row>
    <row r="289" spans="1:6" ht="39" customHeight="1" x14ac:dyDescent="0.25">
      <c r="A289" s="95">
        <f t="shared" si="25"/>
        <v>28.500000000000007</v>
      </c>
      <c r="B289" s="44" t="s">
        <v>148</v>
      </c>
      <c r="C289" s="43" t="s">
        <v>86</v>
      </c>
      <c r="D289" s="43">
        <v>1</v>
      </c>
      <c r="E289" s="35"/>
      <c r="F289" s="26"/>
    </row>
    <row r="290" spans="1:6" ht="40.200000000000003" customHeight="1" x14ac:dyDescent="0.25">
      <c r="A290" s="95">
        <f t="shared" si="25"/>
        <v>28.600000000000009</v>
      </c>
      <c r="B290" s="44" t="s">
        <v>149</v>
      </c>
      <c r="C290" s="43" t="s">
        <v>86</v>
      </c>
      <c r="D290" s="43">
        <v>1</v>
      </c>
      <c r="E290" s="35"/>
      <c r="F290" s="26"/>
    </row>
    <row r="291" spans="1:6" ht="26.4" customHeight="1" x14ac:dyDescent="0.25">
      <c r="A291" s="95">
        <f t="shared" si="25"/>
        <v>28.70000000000001</v>
      </c>
      <c r="B291" s="44" t="s">
        <v>150</v>
      </c>
      <c r="C291" s="43" t="s">
        <v>86</v>
      </c>
      <c r="D291" s="43">
        <v>1</v>
      </c>
      <c r="E291" s="25"/>
      <c r="F291" s="26"/>
    </row>
    <row r="292" spans="1:6" ht="26.4" customHeight="1" x14ac:dyDescent="0.25">
      <c r="A292" s="23"/>
      <c r="B292" s="24" t="s">
        <v>82</v>
      </c>
      <c r="C292" s="23"/>
      <c r="D292" s="23"/>
      <c r="E292" s="25"/>
      <c r="F292" s="26"/>
    </row>
    <row r="293" spans="1:6" x14ac:dyDescent="0.25">
      <c r="A293" s="241" t="s">
        <v>56</v>
      </c>
      <c r="B293" s="241"/>
      <c r="C293" s="241"/>
      <c r="D293" s="241"/>
      <c r="E293" s="241"/>
      <c r="F293" s="241"/>
    </row>
    <row r="294" spans="1:6" x14ac:dyDescent="0.25">
      <c r="A294" s="12"/>
      <c r="B294" s="38"/>
      <c r="C294" s="13"/>
      <c r="D294" s="13"/>
      <c r="E294" s="14"/>
      <c r="F294" s="99"/>
    </row>
    <row r="295" spans="1:6" ht="26.4" x14ac:dyDescent="0.25">
      <c r="A295" s="66" t="s">
        <v>2</v>
      </c>
      <c r="B295" s="66" t="s">
        <v>11</v>
      </c>
      <c r="C295" s="66" t="s">
        <v>0</v>
      </c>
      <c r="D295" s="66" t="s">
        <v>51</v>
      </c>
      <c r="E295" s="67" t="s">
        <v>24</v>
      </c>
      <c r="F295" s="67" t="s">
        <v>58</v>
      </c>
    </row>
    <row r="296" spans="1:6" ht="31.95" customHeight="1" x14ac:dyDescent="0.25">
      <c r="A296" s="23"/>
      <c r="B296" s="24" t="s">
        <v>41</v>
      </c>
      <c r="C296" s="23"/>
      <c r="D296" s="23"/>
      <c r="E296" s="25"/>
      <c r="F296" s="26"/>
    </row>
    <row r="297" spans="1:6" ht="62.4" customHeight="1" x14ac:dyDescent="0.25">
      <c r="A297" s="104"/>
      <c r="B297" s="105" t="s">
        <v>921</v>
      </c>
      <c r="C297" s="106"/>
      <c r="D297" s="106"/>
      <c r="E297" s="60"/>
      <c r="F297" s="54"/>
    </row>
    <row r="298" spans="1:6" ht="37.200000000000003" customHeight="1" x14ac:dyDescent="0.25">
      <c r="A298" s="95">
        <v>29.1</v>
      </c>
      <c r="B298" s="44" t="s">
        <v>143</v>
      </c>
      <c r="C298" s="43" t="s">
        <v>86</v>
      </c>
      <c r="D298" s="43">
        <v>1</v>
      </c>
      <c r="E298" s="35"/>
      <c r="F298" s="26"/>
    </row>
    <row r="299" spans="1:6" ht="64.2" customHeight="1" x14ac:dyDescent="0.25">
      <c r="A299" s="95">
        <f t="shared" ref="A299:A304" si="26">A298+0.1</f>
        <v>29.200000000000003</v>
      </c>
      <c r="B299" s="44" t="s">
        <v>196</v>
      </c>
      <c r="C299" s="43" t="s">
        <v>86</v>
      </c>
      <c r="D299" s="43">
        <v>1</v>
      </c>
      <c r="E299" s="35"/>
      <c r="F299" s="26"/>
    </row>
    <row r="300" spans="1:6" ht="50.4" customHeight="1" x14ac:dyDescent="0.25">
      <c r="A300" s="95">
        <f t="shared" si="26"/>
        <v>29.300000000000004</v>
      </c>
      <c r="B300" s="44" t="s">
        <v>146</v>
      </c>
      <c r="C300" s="43" t="s">
        <v>14</v>
      </c>
      <c r="D300" s="43">
        <v>8</v>
      </c>
      <c r="E300" s="35"/>
      <c r="F300" s="26"/>
    </row>
    <row r="301" spans="1:6" ht="56.4" customHeight="1" x14ac:dyDescent="0.25">
      <c r="A301" s="95">
        <f t="shared" si="26"/>
        <v>29.400000000000006</v>
      </c>
      <c r="B301" s="44" t="s">
        <v>147</v>
      </c>
      <c r="C301" s="43" t="s">
        <v>86</v>
      </c>
      <c r="D301" s="43">
        <v>1</v>
      </c>
      <c r="E301" s="35"/>
      <c r="F301" s="26"/>
    </row>
    <row r="302" spans="1:6" ht="39" customHeight="1" x14ac:dyDescent="0.25">
      <c r="A302" s="95">
        <f t="shared" si="26"/>
        <v>29.500000000000007</v>
      </c>
      <c r="B302" s="44" t="s">
        <v>148</v>
      </c>
      <c r="C302" s="43" t="s">
        <v>86</v>
      </c>
      <c r="D302" s="43">
        <v>1</v>
      </c>
      <c r="E302" s="25"/>
      <c r="F302" s="26"/>
    </row>
    <row r="303" spans="1:6" ht="40.950000000000003" customHeight="1" x14ac:dyDescent="0.25">
      <c r="A303" s="95">
        <f t="shared" si="26"/>
        <v>29.600000000000009</v>
      </c>
      <c r="B303" s="44" t="s">
        <v>149</v>
      </c>
      <c r="C303" s="43" t="s">
        <v>86</v>
      </c>
      <c r="D303" s="43">
        <v>1</v>
      </c>
      <c r="E303" s="35"/>
      <c r="F303" s="26"/>
    </row>
    <row r="304" spans="1:6" ht="39.6" customHeight="1" x14ac:dyDescent="0.25">
      <c r="A304" s="95">
        <f t="shared" si="26"/>
        <v>29.70000000000001</v>
      </c>
      <c r="B304" s="44" t="s">
        <v>150</v>
      </c>
      <c r="C304" s="43" t="s">
        <v>86</v>
      </c>
      <c r="D304" s="43">
        <v>1</v>
      </c>
      <c r="E304" s="35"/>
      <c r="F304" s="26"/>
    </row>
    <row r="305" spans="1:6" ht="55.2" x14ac:dyDescent="0.25">
      <c r="A305" s="104"/>
      <c r="B305" s="105" t="s">
        <v>922</v>
      </c>
      <c r="C305" s="106"/>
      <c r="D305" s="106"/>
      <c r="E305" s="53"/>
      <c r="F305" s="54"/>
    </row>
    <row r="306" spans="1:6" ht="38.4" customHeight="1" x14ac:dyDescent="0.25">
      <c r="A306" s="95">
        <f>A298+1</f>
        <v>30.1</v>
      </c>
      <c r="B306" s="44" t="s">
        <v>143</v>
      </c>
      <c r="C306" s="43" t="s">
        <v>86</v>
      </c>
      <c r="D306" s="43">
        <v>1</v>
      </c>
      <c r="E306" s="25"/>
      <c r="F306" s="26"/>
    </row>
    <row r="307" spans="1:6" ht="70.95" customHeight="1" x14ac:dyDescent="0.25">
      <c r="A307" s="95">
        <f t="shared" ref="A307:A312" si="27">A306+0.1</f>
        <v>30.200000000000003</v>
      </c>
      <c r="B307" s="44" t="s">
        <v>209</v>
      </c>
      <c r="C307" s="43" t="s">
        <v>86</v>
      </c>
      <c r="D307" s="43">
        <v>1</v>
      </c>
      <c r="E307" s="25"/>
      <c r="F307" s="26"/>
    </row>
    <row r="308" spans="1:6" ht="49.2" customHeight="1" x14ac:dyDescent="0.25">
      <c r="A308" s="95">
        <f t="shared" si="27"/>
        <v>30.300000000000004</v>
      </c>
      <c r="B308" s="44" t="s">
        <v>146</v>
      </c>
      <c r="C308" s="43" t="s">
        <v>14</v>
      </c>
      <c r="D308" s="43">
        <v>8</v>
      </c>
      <c r="E308" s="25"/>
      <c r="F308" s="26"/>
    </row>
    <row r="309" spans="1:6" ht="48" customHeight="1" x14ac:dyDescent="0.25">
      <c r="A309" s="95">
        <f t="shared" si="27"/>
        <v>30.400000000000006</v>
      </c>
      <c r="B309" s="44" t="s">
        <v>147</v>
      </c>
      <c r="C309" s="43" t="s">
        <v>86</v>
      </c>
      <c r="D309" s="43">
        <v>1</v>
      </c>
      <c r="E309" s="25"/>
      <c r="F309" s="26"/>
    </row>
    <row r="310" spans="1:6" ht="42" customHeight="1" x14ac:dyDescent="0.25">
      <c r="A310" s="95">
        <f t="shared" si="27"/>
        <v>30.500000000000007</v>
      </c>
      <c r="B310" s="44" t="s">
        <v>148</v>
      </c>
      <c r="C310" s="43" t="s">
        <v>86</v>
      </c>
      <c r="D310" s="43">
        <v>1</v>
      </c>
      <c r="E310" s="35"/>
      <c r="F310" s="26"/>
    </row>
    <row r="311" spans="1:6" ht="39.6" customHeight="1" x14ac:dyDescent="0.25">
      <c r="A311" s="95">
        <f t="shared" si="27"/>
        <v>30.600000000000009</v>
      </c>
      <c r="B311" s="44" t="s">
        <v>149</v>
      </c>
      <c r="C311" s="43" t="s">
        <v>86</v>
      </c>
      <c r="D311" s="43">
        <v>1</v>
      </c>
      <c r="E311" s="35"/>
      <c r="F311" s="26"/>
    </row>
    <row r="312" spans="1:6" ht="31.2" customHeight="1" x14ac:dyDescent="0.25">
      <c r="A312" s="95">
        <f t="shared" si="27"/>
        <v>30.70000000000001</v>
      </c>
      <c r="B312" s="44" t="s">
        <v>150</v>
      </c>
      <c r="C312" s="43" t="s">
        <v>86</v>
      </c>
      <c r="D312" s="43">
        <v>1</v>
      </c>
      <c r="E312" s="35"/>
      <c r="F312" s="26"/>
    </row>
    <row r="313" spans="1:6" ht="33" customHeight="1" x14ac:dyDescent="0.25">
      <c r="A313" s="23"/>
      <c r="B313" s="24" t="s">
        <v>82</v>
      </c>
      <c r="C313" s="23"/>
      <c r="D313" s="23"/>
      <c r="E313" s="25"/>
      <c r="F313" s="26"/>
    </row>
    <row r="314" spans="1:6" x14ac:dyDescent="0.25">
      <c r="A314" s="290" t="s">
        <v>93</v>
      </c>
      <c r="B314" s="241"/>
      <c r="C314" s="241"/>
      <c r="D314" s="241"/>
      <c r="E314" s="241"/>
      <c r="F314" s="241"/>
    </row>
    <row r="315" spans="1:6" x14ac:dyDescent="0.25">
      <c r="A315" s="12"/>
      <c r="B315" s="240"/>
      <c r="C315" s="240"/>
      <c r="D315" s="240"/>
      <c r="E315" s="240"/>
      <c r="F315" s="240"/>
    </row>
    <row r="316" spans="1:6" ht="26.4" x14ac:dyDescent="0.25">
      <c r="A316" s="66" t="s">
        <v>2</v>
      </c>
      <c r="B316" s="66" t="s">
        <v>11</v>
      </c>
      <c r="C316" s="66" t="s">
        <v>0</v>
      </c>
      <c r="D316" s="66" t="s">
        <v>51</v>
      </c>
      <c r="E316" s="67" t="s">
        <v>24</v>
      </c>
      <c r="F316" s="67" t="s">
        <v>58</v>
      </c>
    </row>
    <row r="317" spans="1:6" ht="35.4" customHeight="1" x14ac:dyDescent="0.25">
      <c r="A317" s="23"/>
      <c r="B317" s="24" t="s">
        <v>41</v>
      </c>
      <c r="C317" s="23"/>
      <c r="D317" s="23"/>
      <c r="E317" s="25"/>
      <c r="F317" s="26"/>
    </row>
    <row r="318" spans="1:6" ht="55.2" x14ac:dyDescent="0.25">
      <c r="A318" s="104"/>
      <c r="B318" s="105" t="s">
        <v>923</v>
      </c>
      <c r="C318" s="106"/>
      <c r="D318" s="106"/>
      <c r="E318" s="60"/>
      <c r="F318" s="54"/>
    </row>
    <row r="319" spans="1:6" ht="39" customHeight="1" x14ac:dyDescent="0.25">
      <c r="A319" s="95">
        <v>31.1</v>
      </c>
      <c r="B319" s="44" t="s">
        <v>143</v>
      </c>
      <c r="C319" s="43" t="s">
        <v>86</v>
      </c>
      <c r="D319" s="43">
        <v>1</v>
      </c>
      <c r="E319" s="35"/>
      <c r="F319" s="26"/>
    </row>
    <row r="320" spans="1:6" ht="64.2" customHeight="1" x14ac:dyDescent="0.25">
      <c r="A320" s="95">
        <f t="shared" ref="A320:A325" si="28">A319+0.1</f>
        <v>31.200000000000003</v>
      </c>
      <c r="B320" s="44" t="s">
        <v>198</v>
      </c>
      <c r="C320" s="43" t="s">
        <v>86</v>
      </c>
      <c r="D320" s="43">
        <v>1</v>
      </c>
      <c r="E320" s="35"/>
      <c r="F320" s="26"/>
    </row>
    <row r="321" spans="1:6" ht="49.95" customHeight="1" x14ac:dyDescent="0.25">
      <c r="A321" s="95">
        <f t="shared" si="28"/>
        <v>31.300000000000004</v>
      </c>
      <c r="B321" s="44" t="s">
        <v>146</v>
      </c>
      <c r="C321" s="43" t="s">
        <v>14</v>
      </c>
      <c r="D321" s="43">
        <v>8</v>
      </c>
      <c r="E321" s="35"/>
      <c r="F321" s="26"/>
    </row>
    <row r="322" spans="1:6" ht="52.2" customHeight="1" x14ac:dyDescent="0.25">
      <c r="A322" s="95">
        <f t="shared" si="28"/>
        <v>31.400000000000006</v>
      </c>
      <c r="B322" s="44" t="s">
        <v>147</v>
      </c>
      <c r="C322" s="43" t="s">
        <v>86</v>
      </c>
      <c r="D322" s="43">
        <v>1</v>
      </c>
      <c r="E322" s="35"/>
      <c r="F322" s="26"/>
    </row>
    <row r="323" spans="1:6" ht="41.4" customHeight="1" x14ac:dyDescent="0.25">
      <c r="A323" s="95">
        <f t="shared" si="28"/>
        <v>31.500000000000007</v>
      </c>
      <c r="B323" s="44" t="s">
        <v>148</v>
      </c>
      <c r="C323" s="43" t="s">
        <v>86</v>
      </c>
      <c r="D323" s="43">
        <v>1</v>
      </c>
      <c r="E323" s="35"/>
      <c r="F323" s="26"/>
    </row>
    <row r="324" spans="1:6" ht="38.4" customHeight="1" x14ac:dyDescent="0.25">
      <c r="A324" s="95">
        <f t="shared" si="28"/>
        <v>31.600000000000009</v>
      </c>
      <c r="B324" s="44" t="s">
        <v>149</v>
      </c>
      <c r="C324" s="43" t="s">
        <v>86</v>
      </c>
      <c r="D324" s="43">
        <v>1</v>
      </c>
      <c r="E324" s="35"/>
      <c r="F324" s="26"/>
    </row>
    <row r="325" spans="1:6" ht="30" customHeight="1" x14ac:dyDescent="0.25">
      <c r="A325" s="95">
        <f t="shared" si="28"/>
        <v>31.70000000000001</v>
      </c>
      <c r="B325" s="116" t="s">
        <v>150</v>
      </c>
      <c r="C325" s="43" t="s">
        <v>86</v>
      </c>
      <c r="D325" s="43">
        <v>1</v>
      </c>
      <c r="E325" s="35"/>
      <c r="F325" s="26"/>
    </row>
    <row r="326" spans="1:6" ht="41.4" x14ac:dyDescent="0.25">
      <c r="A326" s="104"/>
      <c r="B326" s="105" t="s">
        <v>924</v>
      </c>
      <c r="C326" s="106"/>
      <c r="D326" s="106"/>
      <c r="E326" s="53"/>
      <c r="F326" s="54"/>
    </row>
    <row r="327" spans="1:6" ht="23.4" customHeight="1" x14ac:dyDescent="0.25">
      <c r="A327" s="95">
        <f>A319+1</f>
        <v>32.1</v>
      </c>
      <c r="B327" s="44" t="s">
        <v>143</v>
      </c>
      <c r="C327" s="43" t="s">
        <v>86</v>
      </c>
      <c r="D327" s="43">
        <v>1</v>
      </c>
      <c r="E327" s="35"/>
      <c r="F327" s="26"/>
    </row>
    <row r="328" spans="1:6" ht="61.95" customHeight="1" x14ac:dyDescent="0.25">
      <c r="A328" s="95">
        <f t="shared" ref="A328:A333" si="29">A327+0.1</f>
        <v>32.200000000000003</v>
      </c>
      <c r="B328" s="44" t="s">
        <v>209</v>
      </c>
      <c r="C328" s="43" t="s">
        <v>86</v>
      </c>
      <c r="D328" s="43">
        <v>1</v>
      </c>
      <c r="E328" s="35"/>
      <c r="F328" s="26"/>
    </row>
    <row r="329" spans="1:6" ht="49.95" customHeight="1" x14ac:dyDescent="0.25">
      <c r="A329" s="95">
        <f t="shared" si="29"/>
        <v>32.300000000000004</v>
      </c>
      <c r="B329" s="44" t="s">
        <v>146</v>
      </c>
      <c r="C329" s="43" t="s">
        <v>14</v>
      </c>
      <c r="D329" s="43">
        <v>8</v>
      </c>
      <c r="E329" s="35"/>
      <c r="F329" s="26"/>
    </row>
    <row r="330" spans="1:6" ht="46.95" customHeight="1" x14ac:dyDescent="0.25">
      <c r="A330" s="95">
        <f t="shared" si="29"/>
        <v>32.400000000000006</v>
      </c>
      <c r="B330" s="44" t="s">
        <v>147</v>
      </c>
      <c r="C330" s="43" t="s">
        <v>86</v>
      </c>
      <c r="D330" s="43">
        <v>1</v>
      </c>
      <c r="E330" s="35"/>
      <c r="F330" s="26"/>
    </row>
    <row r="331" spans="1:6" ht="38.4" customHeight="1" x14ac:dyDescent="0.25">
      <c r="A331" s="95">
        <f t="shared" si="29"/>
        <v>32.500000000000007</v>
      </c>
      <c r="B331" s="44" t="s">
        <v>148</v>
      </c>
      <c r="C331" s="43" t="s">
        <v>86</v>
      </c>
      <c r="D331" s="43">
        <v>1</v>
      </c>
      <c r="E331" s="35"/>
      <c r="F331" s="26"/>
    </row>
    <row r="332" spans="1:6" ht="41.4" customHeight="1" x14ac:dyDescent="0.25">
      <c r="A332" s="95">
        <f t="shared" si="29"/>
        <v>32.600000000000009</v>
      </c>
      <c r="B332" s="44" t="s">
        <v>149</v>
      </c>
      <c r="C332" s="43" t="s">
        <v>86</v>
      </c>
      <c r="D332" s="43">
        <v>1</v>
      </c>
      <c r="E332" s="35"/>
      <c r="F332" s="26"/>
    </row>
    <row r="333" spans="1:6" ht="25.95" customHeight="1" x14ac:dyDescent="0.25">
      <c r="A333" s="95">
        <f t="shared" si="29"/>
        <v>32.70000000000001</v>
      </c>
      <c r="B333" s="116" t="s">
        <v>150</v>
      </c>
      <c r="C333" s="43" t="s">
        <v>86</v>
      </c>
      <c r="D333" s="43">
        <v>1</v>
      </c>
      <c r="E333" s="35"/>
      <c r="F333" s="26"/>
    </row>
    <row r="334" spans="1:6" ht="28.2" customHeight="1" x14ac:dyDescent="0.25">
      <c r="A334" s="23"/>
      <c r="B334" s="24" t="s">
        <v>82</v>
      </c>
      <c r="C334" s="23"/>
      <c r="D334" s="23"/>
      <c r="E334" s="25"/>
      <c r="F334" s="26"/>
    </row>
    <row r="335" spans="1:6" x14ac:dyDescent="0.25">
      <c r="A335" s="290" t="s">
        <v>28</v>
      </c>
      <c r="B335" s="241"/>
      <c r="C335" s="241"/>
      <c r="D335" s="241"/>
      <c r="E335" s="241"/>
      <c r="F335" s="241"/>
    </row>
    <row r="336" spans="1:6" x14ac:dyDescent="0.25">
      <c r="A336" s="12"/>
      <c r="B336" s="24"/>
      <c r="C336" s="12"/>
      <c r="D336" s="12"/>
      <c r="E336" s="31"/>
      <c r="F336" s="15"/>
    </row>
    <row r="337" spans="1:6" ht="26.4" x14ac:dyDescent="0.25">
      <c r="A337" s="66" t="s">
        <v>2</v>
      </c>
      <c r="B337" s="66" t="s">
        <v>11</v>
      </c>
      <c r="C337" s="66" t="s">
        <v>0</v>
      </c>
      <c r="D337" s="66" t="s">
        <v>51</v>
      </c>
      <c r="E337" s="67" t="s">
        <v>24</v>
      </c>
      <c r="F337" s="67" t="s">
        <v>58</v>
      </c>
    </row>
    <row r="338" spans="1:6" ht="34.950000000000003" customHeight="1" x14ac:dyDescent="0.25">
      <c r="A338" s="23"/>
      <c r="B338" s="24" t="s">
        <v>41</v>
      </c>
      <c r="C338" s="23"/>
      <c r="D338" s="23"/>
      <c r="E338" s="25"/>
      <c r="F338" s="26">
        <f>F334</f>
        <v>0</v>
      </c>
    </row>
    <row r="339" spans="1:6" ht="41.4" x14ac:dyDescent="0.25">
      <c r="A339" s="104"/>
      <c r="B339" s="105" t="s">
        <v>925</v>
      </c>
      <c r="C339" s="106"/>
      <c r="D339" s="106"/>
      <c r="E339" s="60"/>
      <c r="F339" s="54"/>
    </row>
    <row r="340" spans="1:6" ht="30.6" customHeight="1" x14ac:dyDescent="0.25">
      <c r="A340" s="95">
        <v>33.1</v>
      </c>
      <c r="B340" s="44" t="s">
        <v>143</v>
      </c>
      <c r="C340" s="43" t="s">
        <v>86</v>
      </c>
      <c r="D340" s="43">
        <v>1</v>
      </c>
      <c r="E340" s="35"/>
      <c r="F340" s="26"/>
    </row>
    <row r="341" spans="1:6" ht="66" customHeight="1" x14ac:dyDescent="0.25">
      <c r="A341" s="95">
        <f t="shared" ref="A341:A346" si="30">A340+0.1</f>
        <v>33.200000000000003</v>
      </c>
      <c r="B341" s="44" t="s">
        <v>209</v>
      </c>
      <c r="C341" s="43" t="s">
        <v>86</v>
      </c>
      <c r="D341" s="43">
        <v>1</v>
      </c>
      <c r="E341" s="35"/>
      <c r="F341" s="26"/>
    </row>
    <row r="342" spans="1:6" ht="55.95" customHeight="1" x14ac:dyDescent="0.25">
      <c r="A342" s="95">
        <f t="shared" si="30"/>
        <v>33.300000000000004</v>
      </c>
      <c r="B342" s="44" t="s">
        <v>146</v>
      </c>
      <c r="C342" s="43" t="s">
        <v>14</v>
      </c>
      <c r="D342" s="43">
        <v>8</v>
      </c>
      <c r="E342" s="35"/>
      <c r="F342" s="26"/>
    </row>
    <row r="343" spans="1:6" ht="54.6" customHeight="1" x14ac:dyDescent="0.25">
      <c r="A343" s="95">
        <f t="shared" si="30"/>
        <v>33.400000000000006</v>
      </c>
      <c r="B343" s="44" t="s">
        <v>147</v>
      </c>
      <c r="C343" s="43" t="s">
        <v>86</v>
      </c>
      <c r="D343" s="43">
        <v>1</v>
      </c>
      <c r="E343" s="35"/>
      <c r="F343" s="26"/>
    </row>
    <row r="344" spans="1:6" ht="39.6" customHeight="1" x14ac:dyDescent="0.25">
      <c r="A344" s="95">
        <f t="shared" si="30"/>
        <v>33.500000000000007</v>
      </c>
      <c r="B344" s="44" t="s">
        <v>148</v>
      </c>
      <c r="C344" s="43" t="s">
        <v>86</v>
      </c>
      <c r="D344" s="43">
        <v>1</v>
      </c>
      <c r="E344" s="35"/>
      <c r="F344" s="26"/>
    </row>
    <row r="345" spans="1:6" ht="41.4" customHeight="1" x14ac:dyDescent="0.25">
      <c r="A345" s="95">
        <f t="shared" si="30"/>
        <v>33.600000000000009</v>
      </c>
      <c r="B345" s="44" t="s">
        <v>149</v>
      </c>
      <c r="C345" s="43" t="s">
        <v>86</v>
      </c>
      <c r="D345" s="43">
        <v>1</v>
      </c>
      <c r="E345" s="35"/>
      <c r="F345" s="26"/>
    </row>
    <row r="346" spans="1:6" ht="28.95" customHeight="1" x14ac:dyDescent="0.25">
      <c r="A346" s="95">
        <f t="shared" si="30"/>
        <v>33.70000000000001</v>
      </c>
      <c r="B346" s="116" t="s">
        <v>150</v>
      </c>
      <c r="C346" s="43" t="s">
        <v>86</v>
      </c>
      <c r="D346" s="43">
        <v>1</v>
      </c>
      <c r="E346" s="35"/>
      <c r="F346" s="26"/>
    </row>
    <row r="347" spans="1:6" ht="41.4" x14ac:dyDescent="0.25">
      <c r="A347" s="104"/>
      <c r="B347" s="105" t="s">
        <v>926</v>
      </c>
      <c r="C347" s="106"/>
      <c r="D347" s="106"/>
      <c r="E347" s="53"/>
      <c r="F347" s="54"/>
    </row>
    <row r="348" spans="1:6" ht="32.4" customHeight="1" x14ac:dyDescent="0.25">
      <c r="A348" s="95">
        <f>A340+1</f>
        <v>34.1</v>
      </c>
      <c r="B348" s="44" t="s">
        <v>143</v>
      </c>
      <c r="C348" s="43" t="s">
        <v>86</v>
      </c>
      <c r="D348" s="43">
        <v>1</v>
      </c>
      <c r="E348" s="35"/>
      <c r="F348" s="26"/>
    </row>
    <row r="349" spans="1:6" ht="61.2" customHeight="1" x14ac:dyDescent="0.25">
      <c r="A349" s="95">
        <f t="shared" ref="A349:A354" si="31">A348+0.1</f>
        <v>34.200000000000003</v>
      </c>
      <c r="B349" s="44" t="s">
        <v>209</v>
      </c>
      <c r="C349" s="43" t="s">
        <v>86</v>
      </c>
      <c r="D349" s="43">
        <v>1</v>
      </c>
      <c r="E349" s="35"/>
      <c r="F349" s="26"/>
    </row>
    <row r="350" spans="1:6" ht="46.2" customHeight="1" x14ac:dyDescent="0.25">
      <c r="A350" s="95">
        <f t="shared" si="31"/>
        <v>34.300000000000004</v>
      </c>
      <c r="B350" s="44" t="s">
        <v>146</v>
      </c>
      <c r="C350" s="43" t="s">
        <v>14</v>
      </c>
      <c r="D350" s="43">
        <v>8</v>
      </c>
      <c r="E350" s="35"/>
      <c r="F350" s="26"/>
    </row>
    <row r="351" spans="1:6" ht="46.95" customHeight="1" x14ac:dyDescent="0.25">
      <c r="A351" s="95">
        <f t="shared" si="31"/>
        <v>34.400000000000006</v>
      </c>
      <c r="B351" s="44" t="s">
        <v>147</v>
      </c>
      <c r="C351" s="43" t="s">
        <v>86</v>
      </c>
      <c r="D351" s="43">
        <v>1</v>
      </c>
      <c r="E351" s="35"/>
      <c r="F351" s="26"/>
    </row>
    <row r="352" spans="1:6" ht="42" customHeight="1" x14ac:dyDescent="0.25">
      <c r="A352" s="95">
        <f t="shared" si="31"/>
        <v>34.500000000000007</v>
      </c>
      <c r="B352" s="44" t="s">
        <v>148</v>
      </c>
      <c r="C352" s="43" t="s">
        <v>86</v>
      </c>
      <c r="D352" s="43">
        <v>1</v>
      </c>
      <c r="E352" s="35"/>
      <c r="F352" s="26"/>
    </row>
    <row r="353" spans="1:6" ht="34.200000000000003" customHeight="1" x14ac:dyDescent="0.25">
      <c r="A353" s="95">
        <f t="shared" si="31"/>
        <v>34.600000000000009</v>
      </c>
      <c r="B353" s="44" t="s">
        <v>149</v>
      </c>
      <c r="C353" s="43" t="s">
        <v>86</v>
      </c>
      <c r="D353" s="43">
        <v>1</v>
      </c>
      <c r="E353" s="35"/>
      <c r="F353" s="26"/>
    </row>
    <row r="354" spans="1:6" ht="39" customHeight="1" x14ac:dyDescent="0.25">
      <c r="A354" s="95">
        <f t="shared" si="31"/>
        <v>34.70000000000001</v>
      </c>
      <c r="B354" s="116" t="s">
        <v>150</v>
      </c>
      <c r="C354" s="43" t="s">
        <v>86</v>
      </c>
      <c r="D354" s="43">
        <v>1</v>
      </c>
      <c r="E354" s="35"/>
      <c r="F354" s="26"/>
    </row>
    <row r="355" spans="1:6" ht="35.4" customHeight="1" x14ac:dyDescent="0.25">
      <c r="A355" s="23"/>
      <c r="B355" s="24" t="s">
        <v>82</v>
      </c>
      <c r="C355" s="23"/>
      <c r="D355" s="23"/>
      <c r="E355" s="25"/>
      <c r="F355" s="26"/>
    </row>
    <row r="356" spans="1:6" x14ac:dyDescent="0.25">
      <c r="A356" s="241" t="s">
        <v>57</v>
      </c>
      <c r="B356" s="241"/>
      <c r="C356" s="241"/>
      <c r="D356" s="241"/>
      <c r="E356" s="241"/>
      <c r="F356" s="241"/>
    </row>
    <row r="357" spans="1:6" x14ac:dyDescent="0.25">
      <c r="A357" s="12"/>
      <c r="B357" s="24"/>
      <c r="C357" s="12"/>
      <c r="D357" s="12"/>
      <c r="E357" s="31"/>
      <c r="F357" s="15"/>
    </row>
    <row r="358" spans="1:6" ht="26.4" x14ac:dyDescent="0.25">
      <c r="A358" s="66" t="s">
        <v>2</v>
      </c>
      <c r="B358" s="66" t="s">
        <v>11</v>
      </c>
      <c r="C358" s="66" t="s">
        <v>0</v>
      </c>
      <c r="D358" s="66" t="s">
        <v>51</v>
      </c>
      <c r="E358" s="67" t="s">
        <v>24</v>
      </c>
      <c r="F358" s="67" t="s">
        <v>58</v>
      </c>
    </row>
    <row r="359" spans="1:6" ht="36.6" customHeight="1" x14ac:dyDescent="0.25">
      <c r="A359" s="23"/>
      <c r="B359" s="24" t="s">
        <v>41</v>
      </c>
      <c r="C359" s="23"/>
      <c r="D359" s="23"/>
      <c r="E359" s="25"/>
      <c r="F359" s="26"/>
    </row>
    <row r="360" spans="1:6" ht="55.2" x14ac:dyDescent="0.25">
      <c r="A360" s="104"/>
      <c r="B360" s="105" t="s">
        <v>927</v>
      </c>
      <c r="C360" s="106"/>
      <c r="D360" s="106"/>
      <c r="E360" s="60"/>
      <c r="F360" s="54"/>
    </row>
    <row r="361" spans="1:6" ht="36" customHeight="1" x14ac:dyDescent="0.25">
      <c r="A361" s="95">
        <v>35.1</v>
      </c>
      <c r="B361" s="44" t="s">
        <v>143</v>
      </c>
      <c r="C361" s="43" t="s">
        <v>86</v>
      </c>
      <c r="D361" s="43">
        <v>1</v>
      </c>
      <c r="E361" s="35"/>
      <c r="F361" s="26"/>
    </row>
    <row r="362" spans="1:6" ht="63" customHeight="1" x14ac:dyDescent="0.25">
      <c r="A362" s="95">
        <f t="shared" ref="A362:A367" si="32">A361+0.1</f>
        <v>35.200000000000003</v>
      </c>
      <c r="B362" s="44" t="s">
        <v>297</v>
      </c>
      <c r="C362" s="43" t="s">
        <v>86</v>
      </c>
      <c r="D362" s="43">
        <v>1</v>
      </c>
      <c r="E362" s="35"/>
      <c r="F362" s="26"/>
    </row>
    <row r="363" spans="1:6" ht="49.95" customHeight="1" x14ac:dyDescent="0.25">
      <c r="A363" s="95">
        <f t="shared" si="32"/>
        <v>35.300000000000004</v>
      </c>
      <c r="B363" s="44" t="s">
        <v>146</v>
      </c>
      <c r="C363" s="43" t="s">
        <v>14</v>
      </c>
      <c r="D363" s="43">
        <v>8</v>
      </c>
      <c r="E363" s="35"/>
      <c r="F363" s="26"/>
    </row>
    <row r="364" spans="1:6" ht="41.4" x14ac:dyDescent="0.25">
      <c r="A364" s="95">
        <f t="shared" si="32"/>
        <v>35.400000000000006</v>
      </c>
      <c r="B364" s="44" t="s">
        <v>200</v>
      </c>
      <c r="C364" s="43" t="s">
        <v>86</v>
      </c>
      <c r="D364" s="43">
        <v>1</v>
      </c>
      <c r="E364" s="35"/>
      <c r="F364" s="26"/>
    </row>
    <row r="365" spans="1:6" ht="39" customHeight="1" x14ac:dyDescent="0.25">
      <c r="A365" s="95">
        <f t="shared" si="32"/>
        <v>35.500000000000007</v>
      </c>
      <c r="B365" s="44" t="s">
        <v>148</v>
      </c>
      <c r="C365" s="43" t="s">
        <v>86</v>
      </c>
      <c r="D365" s="43">
        <v>1</v>
      </c>
      <c r="E365" s="35"/>
      <c r="F365" s="26"/>
    </row>
    <row r="366" spans="1:6" ht="46.95" customHeight="1" x14ac:dyDescent="0.25">
      <c r="A366" s="95">
        <f t="shared" si="32"/>
        <v>35.600000000000009</v>
      </c>
      <c r="B366" s="44" t="s">
        <v>149</v>
      </c>
      <c r="C366" s="43" t="s">
        <v>86</v>
      </c>
      <c r="D366" s="43">
        <v>1</v>
      </c>
      <c r="E366" s="35"/>
      <c r="F366" s="26"/>
    </row>
    <row r="367" spans="1:6" ht="35.4" customHeight="1" x14ac:dyDescent="0.25">
      <c r="A367" s="95">
        <f t="shared" si="32"/>
        <v>35.70000000000001</v>
      </c>
      <c r="B367" s="116" t="s">
        <v>150</v>
      </c>
      <c r="C367" s="43" t="s">
        <v>86</v>
      </c>
      <c r="D367" s="43">
        <v>1</v>
      </c>
      <c r="E367" s="35"/>
      <c r="F367" s="26"/>
    </row>
    <row r="368" spans="1:6" ht="41.4" x14ac:dyDescent="0.25">
      <c r="A368" s="104"/>
      <c r="B368" s="105" t="s">
        <v>928</v>
      </c>
      <c r="C368" s="106"/>
      <c r="D368" s="106"/>
      <c r="E368" s="53"/>
      <c r="F368" s="54"/>
    </row>
    <row r="369" spans="1:6" ht="37.950000000000003" customHeight="1" x14ac:dyDescent="0.25">
      <c r="A369" s="95">
        <f>A361+1</f>
        <v>36.1</v>
      </c>
      <c r="B369" s="44" t="s">
        <v>143</v>
      </c>
      <c r="C369" s="43" t="s">
        <v>86</v>
      </c>
      <c r="D369" s="43">
        <v>1</v>
      </c>
      <c r="E369" s="35"/>
      <c r="F369" s="26"/>
    </row>
    <row r="370" spans="1:6" ht="61.95" customHeight="1" x14ac:dyDescent="0.25">
      <c r="A370" s="95">
        <f t="shared" ref="A370:A375" si="33">A369+0.1</f>
        <v>36.200000000000003</v>
      </c>
      <c r="B370" s="44" t="s">
        <v>209</v>
      </c>
      <c r="C370" s="43" t="s">
        <v>86</v>
      </c>
      <c r="D370" s="43">
        <v>1</v>
      </c>
      <c r="E370" s="35"/>
      <c r="F370" s="26"/>
    </row>
    <row r="371" spans="1:6" ht="50.4" customHeight="1" x14ac:dyDescent="0.25">
      <c r="A371" s="95">
        <f t="shared" si="33"/>
        <v>36.300000000000004</v>
      </c>
      <c r="B371" s="44" t="s">
        <v>146</v>
      </c>
      <c r="C371" s="43" t="s">
        <v>14</v>
      </c>
      <c r="D371" s="43">
        <v>8</v>
      </c>
      <c r="E371" s="35"/>
      <c r="F371" s="26"/>
    </row>
    <row r="372" spans="1:6" ht="51.6" customHeight="1" x14ac:dyDescent="0.25">
      <c r="A372" s="95">
        <f t="shared" si="33"/>
        <v>36.400000000000006</v>
      </c>
      <c r="B372" s="44" t="s">
        <v>200</v>
      </c>
      <c r="C372" s="43" t="s">
        <v>86</v>
      </c>
      <c r="D372" s="43">
        <v>1</v>
      </c>
      <c r="E372" s="35"/>
      <c r="F372" s="26"/>
    </row>
    <row r="373" spans="1:6" ht="40.950000000000003" customHeight="1" x14ac:dyDescent="0.25">
      <c r="A373" s="95">
        <f t="shared" si="33"/>
        <v>36.500000000000007</v>
      </c>
      <c r="B373" s="44" t="s">
        <v>148</v>
      </c>
      <c r="C373" s="43" t="s">
        <v>86</v>
      </c>
      <c r="D373" s="43">
        <v>1</v>
      </c>
      <c r="E373" s="35"/>
      <c r="F373" s="26"/>
    </row>
    <row r="374" spans="1:6" ht="42" customHeight="1" x14ac:dyDescent="0.25">
      <c r="A374" s="95">
        <f t="shared" si="33"/>
        <v>36.600000000000009</v>
      </c>
      <c r="B374" s="44" t="s">
        <v>149</v>
      </c>
      <c r="C374" s="43" t="s">
        <v>86</v>
      </c>
      <c r="D374" s="43">
        <v>1</v>
      </c>
      <c r="E374" s="35"/>
      <c r="F374" s="26"/>
    </row>
    <row r="375" spans="1:6" ht="39" customHeight="1" x14ac:dyDescent="0.25">
      <c r="A375" s="95">
        <f t="shared" si="33"/>
        <v>36.70000000000001</v>
      </c>
      <c r="B375" s="116" t="s">
        <v>150</v>
      </c>
      <c r="C375" s="43" t="s">
        <v>86</v>
      </c>
      <c r="D375" s="43">
        <v>1</v>
      </c>
      <c r="E375" s="35"/>
      <c r="F375" s="26"/>
    </row>
    <row r="376" spans="1:6" ht="33" customHeight="1" x14ac:dyDescent="0.25">
      <c r="A376" s="23"/>
      <c r="B376" s="24" t="s">
        <v>82</v>
      </c>
      <c r="C376" s="23"/>
      <c r="D376" s="23"/>
      <c r="E376" s="25"/>
      <c r="F376" s="26"/>
    </row>
    <row r="377" spans="1:6" x14ac:dyDescent="0.25">
      <c r="A377" s="12"/>
      <c r="B377" s="24"/>
      <c r="C377" s="12"/>
      <c r="D377" s="12"/>
      <c r="E377" s="31"/>
      <c r="F377" s="15"/>
    </row>
    <row r="378" spans="1:6" ht="26.4" x14ac:dyDescent="0.25">
      <c r="A378" s="66" t="s">
        <v>2</v>
      </c>
      <c r="B378" s="66" t="s">
        <v>11</v>
      </c>
      <c r="C378" s="66" t="s">
        <v>0</v>
      </c>
      <c r="D378" s="66" t="s">
        <v>51</v>
      </c>
      <c r="E378" s="67" t="s">
        <v>24</v>
      </c>
      <c r="F378" s="67" t="s">
        <v>58</v>
      </c>
    </row>
    <row r="379" spans="1:6" ht="33.6" customHeight="1" x14ac:dyDescent="0.25">
      <c r="A379" s="23"/>
      <c r="B379" s="24" t="s">
        <v>41</v>
      </c>
      <c r="C379" s="23"/>
      <c r="D379" s="23"/>
      <c r="E379" s="25"/>
      <c r="F379" s="26"/>
    </row>
    <row r="380" spans="1:6" ht="27.6" x14ac:dyDescent="0.25">
      <c r="A380" s="104"/>
      <c r="B380" s="121" t="s">
        <v>929</v>
      </c>
      <c r="C380" s="52"/>
      <c r="D380" s="52"/>
      <c r="E380" s="60"/>
      <c r="F380" s="54"/>
    </row>
    <row r="381" spans="1:6" ht="64.2" customHeight="1" x14ac:dyDescent="0.25">
      <c r="A381" s="95"/>
      <c r="B381" s="44" t="s">
        <v>141</v>
      </c>
      <c r="C381" s="23"/>
      <c r="D381" s="23"/>
      <c r="E381" s="35"/>
      <c r="F381" s="26"/>
    </row>
    <row r="382" spans="1:6" ht="55.2" x14ac:dyDescent="0.25">
      <c r="A382" s="104"/>
      <c r="B382" s="105" t="s">
        <v>930</v>
      </c>
      <c r="C382" s="106"/>
      <c r="D382" s="106"/>
      <c r="E382" s="53"/>
      <c r="F382" s="54"/>
    </row>
    <row r="383" spans="1:6" ht="30.6" customHeight="1" x14ac:dyDescent="0.25">
      <c r="A383" s="95">
        <v>37.1</v>
      </c>
      <c r="B383" s="44" t="s">
        <v>931</v>
      </c>
      <c r="C383" s="43" t="s">
        <v>86</v>
      </c>
      <c r="D383" s="43">
        <v>1</v>
      </c>
      <c r="E383" s="35"/>
      <c r="F383" s="26"/>
    </row>
    <row r="384" spans="1:6" ht="59.4" customHeight="1" x14ac:dyDescent="0.25">
      <c r="A384" s="95">
        <f>A383+0.1</f>
        <v>37.200000000000003</v>
      </c>
      <c r="B384" s="44" t="s">
        <v>904</v>
      </c>
      <c r="C384" s="43" t="s">
        <v>86</v>
      </c>
      <c r="D384" s="43">
        <v>1</v>
      </c>
      <c r="E384" s="35"/>
      <c r="F384" s="26"/>
    </row>
    <row r="385" spans="1:6" ht="46.2" customHeight="1" x14ac:dyDescent="0.25">
      <c r="A385" s="95">
        <f>A384+0.1</f>
        <v>37.300000000000004</v>
      </c>
      <c r="B385" s="44" t="s">
        <v>147</v>
      </c>
      <c r="C385" s="43" t="s">
        <v>86</v>
      </c>
      <c r="D385" s="43">
        <v>1</v>
      </c>
      <c r="E385" s="35"/>
      <c r="F385" s="26"/>
    </row>
    <row r="386" spans="1:6" ht="40.200000000000003" customHeight="1" x14ac:dyDescent="0.25">
      <c r="A386" s="95">
        <f>A385+0.1</f>
        <v>37.400000000000006</v>
      </c>
      <c r="B386" s="44" t="s">
        <v>148</v>
      </c>
      <c r="C386" s="43" t="s">
        <v>86</v>
      </c>
      <c r="D386" s="43">
        <v>1</v>
      </c>
      <c r="E386" s="35"/>
      <c r="F386" s="26"/>
    </row>
    <row r="387" spans="1:6" ht="40.950000000000003" customHeight="1" x14ac:dyDescent="0.25">
      <c r="A387" s="95">
        <f>A386+0.1</f>
        <v>37.500000000000007</v>
      </c>
      <c r="B387" s="44" t="s">
        <v>149</v>
      </c>
      <c r="C387" s="43" t="s">
        <v>86</v>
      </c>
      <c r="D387" s="43">
        <v>1</v>
      </c>
      <c r="E387" s="35"/>
      <c r="F387" s="26"/>
    </row>
    <row r="388" spans="1:6" ht="32.4" customHeight="1" x14ac:dyDescent="0.25">
      <c r="A388" s="95">
        <f>A387+0.1</f>
        <v>37.600000000000009</v>
      </c>
      <c r="B388" s="44" t="s">
        <v>150</v>
      </c>
      <c r="C388" s="43" t="s">
        <v>86</v>
      </c>
      <c r="D388" s="43">
        <v>1</v>
      </c>
      <c r="E388" s="35"/>
      <c r="F388" s="26"/>
    </row>
    <row r="389" spans="1:6" ht="41.4" x14ac:dyDescent="0.25">
      <c r="A389" s="95"/>
      <c r="B389" s="96" t="s">
        <v>932</v>
      </c>
      <c r="C389" s="43"/>
      <c r="D389" s="43"/>
      <c r="E389" s="35"/>
      <c r="F389" s="26"/>
    </row>
    <row r="390" spans="1:6" ht="39" customHeight="1" x14ac:dyDescent="0.25">
      <c r="A390" s="95">
        <f>A383+1</f>
        <v>38.1</v>
      </c>
      <c r="B390" s="44" t="s">
        <v>931</v>
      </c>
      <c r="C390" s="43" t="s">
        <v>86</v>
      </c>
      <c r="D390" s="43">
        <v>1</v>
      </c>
      <c r="E390" s="35"/>
      <c r="F390" s="26"/>
    </row>
    <row r="391" spans="1:6" ht="63" customHeight="1" x14ac:dyDescent="0.25">
      <c r="A391" s="95">
        <f>A390+0.1</f>
        <v>38.200000000000003</v>
      </c>
      <c r="B391" s="44" t="s">
        <v>209</v>
      </c>
      <c r="C391" s="43" t="s">
        <v>86</v>
      </c>
      <c r="D391" s="43">
        <v>1</v>
      </c>
      <c r="E391" s="35"/>
      <c r="F391" s="26"/>
    </row>
    <row r="392" spans="1:6" ht="51.6" customHeight="1" x14ac:dyDescent="0.25">
      <c r="A392" s="95">
        <f>A391+0.1</f>
        <v>38.300000000000004</v>
      </c>
      <c r="B392" s="44" t="s">
        <v>200</v>
      </c>
      <c r="C392" s="43" t="s">
        <v>86</v>
      </c>
      <c r="D392" s="43">
        <v>1</v>
      </c>
      <c r="E392" s="35"/>
      <c r="F392" s="26"/>
    </row>
    <row r="393" spans="1:6" ht="42.6" customHeight="1" x14ac:dyDescent="0.25">
      <c r="A393" s="95">
        <f>A392+0.1</f>
        <v>38.400000000000006</v>
      </c>
      <c r="B393" s="44" t="s">
        <v>148</v>
      </c>
      <c r="C393" s="43" t="s">
        <v>86</v>
      </c>
      <c r="D393" s="43">
        <v>1</v>
      </c>
      <c r="E393" s="35"/>
      <c r="F393" s="26"/>
    </row>
    <row r="394" spans="1:6" ht="39" customHeight="1" x14ac:dyDescent="0.25">
      <c r="A394" s="95">
        <f>A393+0.1</f>
        <v>38.500000000000007</v>
      </c>
      <c r="B394" s="44" t="s">
        <v>149</v>
      </c>
      <c r="C394" s="43" t="s">
        <v>86</v>
      </c>
      <c r="D394" s="43">
        <v>1</v>
      </c>
      <c r="E394" s="35"/>
      <c r="F394" s="26"/>
    </row>
    <row r="395" spans="1:6" ht="33.6" customHeight="1" x14ac:dyDescent="0.25">
      <c r="A395" s="95">
        <f>A394+0.1</f>
        <v>38.600000000000009</v>
      </c>
      <c r="B395" s="44" t="s">
        <v>150</v>
      </c>
      <c r="C395" s="43" t="s">
        <v>86</v>
      </c>
      <c r="D395" s="43">
        <v>1</v>
      </c>
      <c r="E395" s="35"/>
      <c r="F395" s="26"/>
    </row>
    <row r="396" spans="1:6" ht="31.2" customHeight="1" x14ac:dyDescent="0.25">
      <c r="A396" s="23"/>
      <c r="B396" s="24" t="s">
        <v>82</v>
      </c>
      <c r="C396" s="23"/>
      <c r="D396" s="23"/>
      <c r="E396" s="25"/>
      <c r="F396" s="26"/>
    </row>
    <row r="397" spans="1:6" x14ac:dyDescent="0.25">
      <c r="A397" s="12"/>
      <c r="B397" s="38"/>
      <c r="C397" s="13"/>
      <c r="D397" s="13"/>
      <c r="E397" s="14"/>
      <c r="F397" s="99"/>
    </row>
    <row r="398" spans="1:6" ht="26.4" x14ac:dyDescent="0.25">
      <c r="A398" s="66" t="s">
        <v>2</v>
      </c>
      <c r="B398" s="66" t="s">
        <v>11</v>
      </c>
      <c r="C398" s="66" t="s">
        <v>0</v>
      </c>
      <c r="D398" s="66" t="s">
        <v>51</v>
      </c>
      <c r="E398" s="67" t="s">
        <v>24</v>
      </c>
      <c r="F398" s="67" t="s">
        <v>58</v>
      </c>
    </row>
    <row r="399" spans="1:6" ht="32.4" customHeight="1" x14ac:dyDescent="0.25">
      <c r="A399" s="23"/>
      <c r="B399" s="24" t="s">
        <v>41</v>
      </c>
      <c r="C399" s="23"/>
      <c r="D399" s="23"/>
      <c r="E399" s="25"/>
      <c r="F399" s="26"/>
    </row>
    <row r="400" spans="1:6" ht="41.4" x14ac:dyDescent="0.25">
      <c r="A400" s="104"/>
      <c r="B400" s="105" t="s">
        <v>933</v>
      </c>
      <c r="C400" s="106"/>
      <c r="D400" s="106"/>
      <c r="E400" s="53"/>
      <c r="F400" s="54"/>
    </row>
    <row r="401" spans="1:6" ht="34.950000000000003" customHeight="1" x14ac:dyDescent="0.25">
      <c r="A401" s="95">
        <v>39.1</v>
      </c>
      <c r="B401" s="44" t="s">
        <v>931</v>
      </c>
      <c r="C401" s="43" t="s">
        <v>86</v>
      </c>
      <c r="D401" s="43">
        <v>1</v>
      </c>
      <c r="E401" s="35"/>
      <c r="F401" s="26"/>
    </row>
    <row r="402" spans="1:6" ht="60.6" customHeight="1" x14ac:dyDescent="0.25">
      <c r="A402" s="95">
        <f t="shared" ref="A402:A407" si="34">A401+0.1</f>
        <v>39.200000000000003</v>
      </c>
      <c r="B402" s="44" t="s">
        <v>209</v>
      </c>
      <c r="C402" s="43" t="s">
        <v>86</v>
      </c>
      <c r="D402" s="43">
        <v>1</v>
      </c>
      <c r="E402" s="35"/>
      <c r="F402" s="26"/>
    </row>
    <row r="403" spans="1:6" ht="48.6" customHeight="1" x14ac:dyDescent="0.25">
      <c r="A403" s="95">
        <f t="shared" si="34"/>
        <v>39.300000000000004</v>
      </c>
      <c r="B403" s="44" t="s">
        <v>200</v>
      </c>
      <c r="C403" s="43" t="s">
        <v>86</v>
      </c>
      <c r="D403" s="43">
        <v>1</v>
      </c>
      <c r="E403" s="35"/>
      <c r="F403" s="26"/>
    </row>
    <row r="404" spans="1:6" ht="36" customHeight="1" x14ac:dyDescent="0.25">
      <c r="A404" s="95">
        <f t="shared" si="34"/>
        <v>39.400000000000006</v>
      </c>
      <c r="B404" s="44" t="s">
        <v>148</v>
      </c>
      <c r="C404" s="43" t="s">
        <v>86</v>
      </c>
      <c r="D404" s="43">
        <v>1</v>
      </c>
      <c r="E404" s="35"/>
      <c r="F404" s="26"/>
    </row>
    <row r="405" spans="1:6" ht="33.6" customHeight="1" x14ac:dyDescent="0.25">
      <c r="A405" s="95">
        <f t="shared" si="34"/>
        <v>39.500000000000007</v>
      </c>
      <c r="B405" s="44" t="s">
        <v>149</v>
      </c>
      <c r="C405" s="43" t="s">
        <v>86</v>
      </c>
      <c r="D405" s="43">
        <v>1</v>
      </c>
      <c r="E405" s="35"/>
      <c r="F405" s="26"/>
    </row>
    <row r="406" spans="1:6" ht="33.6" customHeight="1" x14ac:dyDescent="0.25">
      <c r="A406" s="95">
        <f t="shared" si="34"/>
        <v>39.600000000000009</v>
      </c>
      <c r="B406" s="44" t="s">
        <v>150</v>
      </c>
      <c r="C406" s="43" t="s">
        <v>86</v>
      </c>
      <c r="D406" s="43">
        <v>1</v>
      </c>
      <c r="E406" s="35"/>
      <c r="F406" s="26"/>
    </row>
    <row r="407" spans="1:6" ht="48" customHeight="1" x14ac:dyDescent="0.25">
      <c r="A407" s="23">
        <f t="shared" si="34"/>
        <v>39.70000000000001</v>
      </c>
      <c r="B407" s="44" t="s">
        <v>511</v>
      </c>
      <c r="C407" s="23" t="s">
        <v>86</v>
      </c>
      <c r="D407" s="23">
        <v>1</v>
      </c>
      <c r="E407" s="35"/>
      <c r="F407" s="26"/>
    </row>
    <row r="408" spans="1:6" ht="32.4" customHeight="1" x14ac:dyDescent="0.25">
      <c r="A408" s="12"/>
      <c r="B408" s="24" t="s">
        <v>82</v>
      </c>
      <c r="C408" s="23"/>
      <c r="D408" s="23"/>
      <c r="E408" s="25"/>
      <c r="F408" s="17"/>
    </row>
    <row r="409" spans="1:6" x14ac:dyDescent="0.25">
      <c r="A409" s="283" t="s">
        <v>33</v>
      </c>
      <c r="B409" s="241"/>
      <c r="C409" s="241"/>
      <c r="D409" s="241"/>
      <c r="E409" s="241"/>
      <c r="F409" s="241"/>
    </row>
    <row r="410" spans="1:6" x14ac:dyDescent="0.25">
      <c r="A410" s="12"/>
      <c r="B410" s="24"/>
      <c r="C410" s="12"/>
      <c r="D410" s="12"/>
      <c r="E410" s="31"/>
      <c r="F410" s="15"/>
    </row>
    <row r="411" spans="1:6" ht="26.4" x14ac:dyDescent="0.25">
      <c r="A411" s="66" t="s">
        <v>2</v>
      </c>
      <c r="B411" s="66" t="s">
        <v>11</v>
      </c>
      <c r="C411" s="66" t="s">
        <v>0</v>
      </c>
      <c r="D411" s="66" t="s">
        <v>51</v>
      </c>
      <c r="E411" s="67" t="s">
        <v>24</v>
      </c>
      <c r="F411" s="67" t="s">
        <v>58</v>
      </c>
    </row>
    <row r="412" spans="1:6" ht="27.6" customHeight="1" x14ac:dyDescent="0.25">
      <c r="A412" s="23"/>
      <c r="B412" s="24" t="s">
        <v>41</v>
      </c>
      <c r="C412" s="23"/>
      <c r="D412" s="23"/>
      <c r="E412" s="25"/>
      <c r="F412" s="26"/>
    </row>
    <row r="413" spans="1:6" ht="41.4" x14ac:dyDescent="0.25">
      <c r="A413" s="104"/>
      <c r="B413" s="105" t="s">
        <v>934</v>
      </c>
      <c r="C413" s="106"/>
      <c r="D413" s="106"/>
      <c r="E413" s="53"/>
      <c r="F413" s="54"/>
    </row>
    <row r="414" spans="1:6" ht="31.95" customHeight="1" x14ac:dyDescent="0.25">
      <c r="A414" s="95">
        <v>40.1</v>
      </c>
      <c r="B414" s="44" t="s">
        <v>506</v>
      </c>
      <c r="C414" s="43" t="s">
        <v>136</v>
      </c>
      <c r="D414" s="43">
        <v>5</v>
      </c>
      <c r="E414" s="35"/>
      <c r="F414" s="26"/>
    </row>
    <row r="415" spans="1:6" ht="44.4" customHeight="1" x14ac:dyDescent="0.25">
      <c r="A415" s="95">
        <f t="shared" ref="A415:A422" si="35">A414+0.1</f>
        <v>40.200000000000003</v>
      </c>
      <c r="B415" s="44" t="s">
        <v>507</v>
      </c>
      <c r="C415" s="43" t="s">
        <v>14</v>
      </c>
      <c r="D415" s="43">
        <v>4.5</v>
      </c>
      <c r="E415" s="35"/>
      <c r="F415" s="26"/>
    </row>
    <row r="416" spans="1:6" ht="124.2" x14ac:dyDescent="0.25">
      <c r="A416" s="95">
        <f t="shared" si="35"/>
        <v>40.300000000000004</v>
      </c>
      <c r="B416" s="44" t="s">
        <v>508</v>
      </c>
      <c r="C416" s="43" t="s">
        <v>86</v>
      </c>
      <c r="D416" s="43">
        <v>1</v>
      </c>
      <c r="E416" s="25"/>
      <c r="F416" s="41"/>
    </row>
    <row r="417" spans="1:6" ht="87.6" customHeight="1" x14ac:dyDescent="0.25">
      <c r="A417" s="95">
        <f t="shared" si="35"/>
        <v>40.400000000000006</v>
      </c>
      <c r="B417" s="44" t="s">
        <v>935</v>
      </c>
      <c r="C417" s="43" t="s">
        <v>86</v>
      </c>
      <c r="D417" s="43">
        <v>2</v>
      </c>
      <c r="E417" s="25"/>
      <c r="F417" s="41"/>
    </row>
    <row r="418" spans="1:6" ht="72.45" customHeight="1" x14ac:dyDescent="0.25">
      <c r="A418" s="223">
        <f t="shared" si="35"/>
        <v>40.500000000000007</v>
      </c>
      <c r="B418" s="224" t="s">
        <v>1030</v>
      </c>
      <c r="C418" s="225" t="s">
        <v>86</v>
      </c>
      <c r="D418" s="225">
        <v>2</v>
      </c>
      <c r="E418" s="221"/>
      <c r="F418" s="222"/>
    </row>
    <row r="419" spans="1:6" ht="53.4" customHeight="1" x14ac:dyDescent="0.25">
      <c r="A419" s="95">
        <f t="shared" si="35"/>
        <v>40.600000000000009</v>
      </c>
      <c r="B419" s="44" t="s">
        <v>936</v>
      </c>
      <c r="C419" s="43" t="s">
        <v>86</v>
      </c>
      <c r="D419" s="43">
        <v>1</v>
      </c>
      <c r="E419" s="25"/>
      <c r="F419" s="41"/>
    </row>
    <row r="420" spans="1:6" ht="47.4" customHeight="1" x14ac:dyDescent="0.25">
      <c r="A420" s="95">
        <f t="shared" si="35"/>
        <v>40.70000000000001</v>
      </c>
      <c r="B420" s="44" t="s">
        <v>937</v>
      </c>
      <c r="C420" s="43" t="s">
        <v>86</v>
      </c>
      <c r="D420" s="43">
        <v>1</v>
      </c>
      <c r="E420" s="25"/>
      <c r="F420" s="41"/>
    </row>
    <row r="421" spans="1:6" ht="60.6" customHeight="1" x14ac:dyDescent="0.25">
      <c r="A421" s="95">
        <f t="shared" si="35"/>
        <v>40.800000000000011</v>
      </c>
      <c r="B421" s="44" t="s">
        <v>206</v>
      </c>
      <c r="C421" s="43" t="s">
        <v>86</v>
      </c>
      <c r="D421" s="43">
        <v>1</v>
      </c>
      <c r="E421" s="25"/>
      <c r="F421" s="41"/>
    </row>
    <row r="422" spans="1:6" ht="48.6" customHeight="1" x14ac:dyDescent="0.25">
      <c r="A422" s="95">
        <f t="shared" si="35"/>
        <v>40.900000000000013</v>
      </c>
      <c r="B422" s="44" t="s">
        <v>146</v>
      </c>
      <c r="C422" s="43" t="s">
        <v>14</v>
      </c>
      <c r="D422" s="43">
        <v>8</v>
      </c>
      <c r="E422" s="25"/>
      <c r="F422" s="41"/>
    </row>
    <row r="423" spans="1:6" ht="49.95" customHeight="1" x14ac:dyDescent="0.25">
      <c r="A423" s="118">
        <f>A414</f>
        <v>40.1</v>
      </c>
      <c r="B423" s="44" t="s">
        <v>200</v>
      </c>
      <c r="C423" s="43" t="s">
        <v>86</v>
      </c>
      <c r="D423" s="43">
        <v>1</v>
      </c>
      <c r="E423" s="25"/>
      <c r="F423" s="41"/>
    </row>
    <row r="424" spans="1:6" ht="37.200000000000003" customHeight="1" x14ac:dyDescent="0.25">
      <c r="A424" s="118">
        <f>A423+0.01</f>
        <v>40.11</v>
      </c>
      <c r="B424" s="44" t="s">
        <v>148</v>
      </c>
      <c r="C424" s="43" t="s">
        <v>86</v>
      </c>
      <c r="D424" s="43">
        <v>1</v>
      </c>
      <c r="E424" s="25"/>
      <c r="F424" s="41"/>
    </row>
    <row r="425" spans="1:6" ht="36" customHeight="1" x14ac:dyDescent="0.25">
      <c r="A425" s="118">
        <f>A424+0.01</f>
        <v>40.119999999999997</v>
      </c>
      <c r="B425" s="44" t="s">
        <v>149</v>
      </c>
      <c r="C425" s="43" t="s">
        <v>86</v>
      </c>
      <c r="D425" s="43">
        <v>1</v>
      </c>
      <c r="E425" s="25"/>
      <c r="F425" s="41"/>
    </row>
    <row r="426" spans="1:6" ht="29.4" customHeight="1" x14ac:dyDescent="0.25">
      <c r="A426" s="118">
        <f>A425+0.01</f>
        <v>40.129999999999995</v>
      </c>
      <c r="B426" s="44" t="s">
        <v>150</v>
      </c>
      <c r="C426" s="43" t="s">
        <v>86</v>
      </c>
      <c r="D426" s="43">
        <v>1</v>
      </c>
      <c r="E426" s="25"/>
      <c r="F426" s="41"/>
    </row>
    <row r="427" spans="1:6" ht="24" customHeight="1" x14ac:dyDescent="0.25">
      <c r="A427" s="12"/>
      <c r="B427" s="24" t="s">
        <v>798</v>
      </c>
      <c r="C427" s="23"/>
      <c r="D427" s="23"/>
      <c r="E427" s="25"/>
      <c r="F427" s="17"/>
    </row>
    <row r="428" spans="1:6" x14ac:dyDescent="0.25">
      <c r="A428" s="12" t="str">
        <f>IF(B428="","","SERIES:")</f>
        <v/>
      </c>
      <c r="B428" s="240"/>
      <c r="C428" s="240"/>
      <c r="D428" s="240"/>
      <c r="E428" s="240"/>
      <c r="F428" s="240"/>
    </row>
    <row r="429" spans="1:6" ht="26.4" x14ac:dyDescent="0.25">
      <c r="A429" s="66" t="s">
        <v>2</v>
      </c>
      <c r="B429" s="66" t="s">
        <v>11</v>
      </c>
      <c r="C429" s="66" t="s">
        <v>0</v>
      </c>
      <c r="D429" s="66" t="s">
        <v>51</v>
      </c>
      <c r="E429" s="67" t="s">
        <v>24</v>
      </c>
      <c r="F429" s="67" t="s">
        <v>58</v>
      </c>
    </row>
    <row r="430" spans="1:6" ht="30" customHeight="1" x14ac:dyDescent="0.25">
      <c r="A430" s="23"/>
      <c r="B430" s="24" t="s">
        <v>41</v>
      </c>
      <c r="C430" s="23"/>
      <c r="D430" s="23"/>
      <c r="E430" s="25"/>
      <c r="F430" s="26"/>
    </row>
    <row r="431" spans="1:6" ht="41.4" x14ac:dyDescent="0.25">
      <c r="A431" s="104"/>
      <c r="B431" s="105" t="s">
        <v>535</v>
      </c>
      <c r="C431" s="106"/>
      <c r="D431" s="106"/>
      <c r="E431" s="53"/>
      <c r="F431" s="54"/>
    </row>
    <row r="432" spans="1:6" ht="37.200000000000003" customHeight="1" x14ac:dyDescent="0.25">
      <c r="A432" s="95">
        <v>41.1</v>
      </c>
      <c r="B432" s="44" t="s">
        <v>506</v>
      </c>
      <c r="C432" s="43" t="s">
        <v>136</v>
      </c>
      <c r="D432" s="43">
        <v>5</v>
      </c>
      <c r="E432" s="35"/>
      <c r="F432" s="26"/>
    </row>
    <row r="433" spans="1:6" ht="49.95" customHeight="1" x14ac:dyDescent="0.25">
      <c r="A433" s="95">
        <f t="shared" ref="A433:A440" si="36">A432+0.1</f>
        <v>41.2</v>
      </c>
      <c r="B433" s="44" t="s">
        <v>507</v>
      </c>
      <c r="C433" s="43" t="s">
        <v>14</v>
      </c>
      <c r="D433" s="43">
        <v>4.5</v>
      </c>
      <c r="E433" s="35"/>
      <c r="F433" s="26"/>
    </row>
    <row r="434" spans="1:6" ht="124.2" x14ac:dyDescent="0.25">
      <c r="A434" s="95">
        <f t="shared" si="36"/>
        <v>41.300000000000004</v>
      </c>
      <c r="B434" s="44" t="s">
        <v>508</v>
      </c>
      <c r="C434" s="43" t="s">
        <v>86</v>
      </c>
      <c r="D434" s="43">
        <v>1</v>
      </c>
      <c r="E434" s="25"/>
      <c r="F434" s="41"/>
    </row>
    <row r="435" spans="1:6" ht="90.6" customHeight="1" x14ac:dyDescent="0.25">
      <c r="A435" s="95">
        <f t="shared" si="36"/>
        <v>41.400000000000006</v>
      </c>
      <c r="B435" s="44" t="s">
        <v>509</v>
      </c>
      <c r="C435" s="43" t="s">
        <v>86</v>
      </c>
      <c r="D435" s="43">
        <v>2</v>
      </c>
      <c r="E435" s="25"/>
      <c r="F435" s="41"/>
    </row>
    <row r="436" spans="1:6" ht="72" customHeight="1" x14ac:dyDescent="0.25">
      <c r="A436" s="223">
        <f t="shared" si="36"/>
        <v>41.500000000000007</v>
      </c>
      <c r="B436" s="224" t="s">
        <v>1031</v>
      </c>
      <c r="C436" s="225" t="s">
        <v>86</v>
      </c>
      <c r="D436" s="225">
        <v>2</v>
      </c>
      <c r="E436" s="221"/>
      <c r="F436" s="222"/>
    </row>
    <row r="437" spans="1:6" ht="49.95" customHeight="1" x14ac:dyDescent="0.25">
      <c r="A437" s="95">
        <f t="shared" si="36"/>
        <v>41.600000000000009</v>
      </c>
      <c r="B437" s="44" t="s">
        <v>510</v>
      </c>
      <c r="C437" s="43" t="s">
        <v>86</v>
      </c>
      <c r="D437" s="43">
        <v>1</v>
      </c>
      <c r="E437" s="25"/>
      <c r="F437" s="41"/>
    </row>
    <row r="438" spans="1:6" ht="53.4" customHeight="1" x14ac:dyDescent="0.25">
      <c r="A438" s="95">
        <f t="shared" si="36"/>
        <v>41.70000000000001</v>
      </c>
      <c r="B438" s="44" t="s">
        <v>511</v>
      </c>
      <c r="C438" s="43" t="s">
        <v>86</v>
      </c>
      <c r="D438" s="43">
        <v>1</v>
      </c>
      <c r="E438" s="25"/>
      <c r="F438" s="41"/>
    </row>
    <row r="439" spans="1:6" ht="55.2" x14ac:dyDescent="0.25">
      <c r="A439" s="95">
        <f t="shared" si="36"/>
        <v>41.800000000000011</v>
      </c>
      <c r="B439" s="44" t="s">
        <v>512</v>
      </c>
      <c r="C439" s="43" t="s">
        <v>86</v>
      </c>
      <c r="D439" s="43">
        <v>1</v>
      </c>
      <c r="E439" s="25"/>
      <c r="F439" s="41"/>
    </row>
    <row r="440" spans="1:6" ht="51" customHeight="1" x14ac:dyDescent="0.25">
      <c r="A440" s="95">
        <f t="shared" si="36"/>
        <v>41.900000000000013</v>
      </c>
      <c r="B440" s="44" t="s">
        <v>146</v>
      </c>
      <c r="C440" s="43" t="s">
        <v>14</v>
      </c>
      <c r="D440" s="43">
        <v>8</v>
      </c>
      <c r="E440" s="25"/>
      <c r="F440" s="41"/>
    </row>
    <row r="441" spans="1:6" ht="53.4" customHeight="1" x14ac:dyDescent="0.25">
      <c r="A441" s="118">
        <f>A432</f>
        <v>41.1</v>
      </c>
      <c r="B441" s="44" t="s">
        <v>200</v>
      </c>
      <c r="C441" s="43" t="s">
        <v>86</v>
      </c>
      <c r="D441" s="43">
        <v>1</v>
      </c>
      <c r="E441" s="25"/>
      <c r="F441" s="41"/>
    </row>
    <row r="442" spans="1:6" ht="37.950000000000003" customHeight="1" x14ac:dyDescent="0.25">
      <c r="A442" s="118">
        <f>A441+0.01</f>
        <v>41.11</v>
      </c>
      <c r="B442" s="44" t="s">
        <v>148</v>
      </c>
      <c r="C442" s="43" t="s">
        <v>86</v>
      </c>
      <c r="D442" s="43">
        <v>1</v>
      </c>
      <c r="E442" s="25"/>
      <c r="F442" s="41"/>
    </row>
    <row r="443" spans="1:6" ht="37.200000000000003" customHeight="1" x14ac:dyDescent="0.25">
      <c r="A443" s="118">
        <f>A442+0.01</f>
        <v>41.12</v>
      </c>
      <c r="B443" s="44" t="s">
        <v>149</v>
      </c>
      <c r="C443" s="43" t="s">
        <v>86</v>
      </c>
      <c r="D443" s="43">
        <v>1</v>
      </c>
      <c r="E443" s="25"/>
      <c r="F443" s="41"/>
    </row>
    <row r="444" spans="1:6" ht="24.6" customHeight="1" x14ac:dyDescent="0.25">
      <c r="A444" s="118">
        <f>A443+0.01</f>
        <v>41.129999999999995</v>
      </c>
      <c r="B444" s="44" t="s">
        <v>150</v>
      </c>
      <c r="C444" s="43" t="s">
        <v>86</v>
      </c>
      <c r="D444" s="43">
        <v>1</v>
      </c>
      <c r="E444" s="25"/>
      <c r="F444" s="41"/>
    </row>
    <row r="445" spans="1:6" ht="31.95" customHeight="1" x14ac:dyDescent="0.25">
      <c r="A445" s="12"/>
      <c r="B445" s="24" t="s">
        <v>798</v>
      </c>
      <c r="C445" s="23"/>
      <c r="D445" s="23"/>
      <c r="E445" s="25"/>
      <c r="F445" s="17"/>
    </row>
    <row r="446" spans="1:6" x14ac:dyDescent="0.25">
      <c r="A446" s="283" t="s">
        <v>64</v>
      </c>
      <c r="B446" s="241"/>
      <c r="C446" s="241"/>
      <c r="D446" s="241"/>
      <c r="E446" s="241"/>
      <c r="F446" s="241"/>
    </row>
    <row r="447" spans="1:6" x14ac:dyDescent="0.25">
      <c r="A447" s="12"/>
      <c r="B447" s="38"/>
      <c r="C447" s="13"/>
      <c r="D447" s="13"/>
      <c r="E447" s="14"/>
      <c r="F447" s="99"/>
    </row>
    <row r="448" spans="1:6" ht="26.4" x14ac:dyDescent="0.25">
      <c r="A448" s="66" t="s">
        <v>2</v>
      </c>
      <c r="B448" s="66" t="s">
        <v>11</v>
      </c>
      <c r="C448" s="66" t="s">
        <v>0</v>
      </c>
      <c r="D448" s="66" t="s">
        <v>51</v>
      </c>
      <c r="E448" s="67" t="s">
        <v>24</v>
      </c>
      <c r="F448" s="67" t="s">
        <v>58</v>
      </c>
    </row>
    <row r="449" spans="1:6" ht="27.6" customHeight="1" x14ac:dyDescent="0.25">
      <c r="A449" s="23"/>
      <c r="B449" s="24" t="s">
        <v>41</v>
      </c>
      <c r="C449" s="23"/>
      <c r="D449" s="23"/>
      <c r="E449" s="25"/>
      <c r="F449" s="26"/>
    </row>
    <row r="450" spans="1:6" ht="41.4" x14ac:dyDescent="0.25">
      <c r="A450" s="104"/>
      <c r="B450" s="105" t="s">
        <v>537</v>
      </c>
      <c r="C450" s="106"/>
      <c r="D450" s="106"/>
      <c r="E450" s="53"/>
      <c r="F450" s="54"/>
    </row>
    <row r="451" spans="1:6" ht="37.200000000000003" customHeight="1" x14ac:dyDescent="0.25">
      <c r="A451" s="95">
        <v>42.1</v>
      </c>
      <c r="B451" s="44" t="s">
        <v>506</v>
      </c>
      <c r="C451" s="43" t="s">
        <v>136</v>
      </c>
      <c r="D451" s="43">
        <v>5</v>
      </c>
      <c r="E451" s="35"/>
      <c r="F451" s="26"/>
    </row>
    <row r="452" spans="1:6" ht="51" customHeight="1" x14ac:dyDescent="0.25">
      <c r="A452" s="95">
        <f t="shared" ref="A452:A459" si="37">A451+0.1</f>
        <v>42.2</v>
      </c>
      <c r="B452" s="44" t="s">
        <v>507</v>
      </c>
      <c r="C452" s="43" t="s">
        <v>14</v>
      </c>
      <c r="D452" s="43">
        <v>4.5</v>
      </c>
      <c r="E452" s="35"/>
      <c r="F452" s="26"/>
    </row>
    <row r="453" spans="1:6" ht="124.2" x14ac:dyDescent="0.25">
      <c r="A453" s="95">
        <f t="shared" si="37"/>
        <v>42.300000000000004</v>
      </c>
      <c r="B453" s="44" t="s">
        <v>508</v>
      </c>
      <c r="C453" s="43" t="s">
        <v>86</v>
      </c>
      <c r="D453" s="43">
        <v>1</v>
      </c>
      <c r="E453" s="25"/>
      <c r="F453" s="41"/>
    </row>
    <row r="454" spans="1:6" ht="91.95" customHeight="1" x14ac:dyDescent="0.25">
      <c r="A454" s="95">
        <f t="shared" si="37"/>
        <v>42.400000000000006</v>
      </c>
      <c r="B454" s="44" t="s">
        <v>509</v>
      </c>
      <c r="C454" s="43" t="s">
        <v>86</v>
      </c>
      <c r="D454" s="43">
        <v>2</v>
      </c>
      <c r="E454" s="25"/>
      <c r="F454" s="41"/>
    </row>
    <row r="455" spans="1:6" ht="68.55" customHeight="1" x14ac:dyDescent="0.25">
      <c r="A455" s="223">
        <f t="shared" si="37"/>
        <v>42.500000000000007</v>
      </c>
      <c r="B455" s="224" t="s">
        <v>1031</v>
      </c>
      <c r="C455" s="225" t="s">
        <v>86</v>
      </c>
      <c r="D455" s="225">
        <v>2</v>
      </c>
      <c r="E455" s="221"/>
      <c r="F455" s="222"/>
    </row>
    <row r="456" spans="1:6" ht="47.4" customHeight="1" x14ac:dyDescent="0.25">
      <c r="A456" s="95">
        <f t="shared" si="37"/>
        <v>42.600000000000009</v>
      </c>
      <c r="B456" s="44" t="s">
        <v>510</v>
      </c>
      <c r="C456" s="43" t="s">
        <v>86</v>
      </c>
      <c r="D456" s="43">
        <v>1</v>
      </c>
      <c r="E456" s="25"/>
      <c r="F456" s="41"/>
    </row>
    <row r="457" spans="1:6" ht="50.4" customHeight="1" x14ac:dyDescent="0.25">
      <c r="A457" s="95">
        <f t="shared" si="37"/>
        <v>42.70000000000001</v>
      </c>
      <c r="B457" s="44" t="s">
        <v>511</v>
      </c>
      <c r="C457" s="43" t="s">
        <v>86</v>
      </c>
      <c r="D457" s="43">
        <v>1</v>
      </c>
      <c r="E457" s="25"/>
      <c r="F457" s="41"/>
    </row>
    <row r="458" spans="1:6" ht="61.2" customHeight="1" x14ac:dyDescent="0.25">
      <c r="A458" s="95">
        <f t="shared" si="37"/>
        <v>42.800000000000011</v>
      </c>
      <c r="B458" s="44" t="s">
        <v>512</v>
      </c>
      <c r="C458" s="43" t="s">
        <v>86</v>
      </c>
      <c r="D458" s="43">
        <v>1</v>
      </c>
      <c r="E458" s="25"/>
      <c r="F458" s="41"/>
    </row>
    <row r="459" spans="1:6" ht="49.95" customHeight="1" x14ac:dyDescent="0.25">
      <c r="A459" s="95">
        <f t="shared" si="37"/>
        <v>42.900000000000013</v>
      </c>
      <c r="B459" s="44" t="s">
        <v>146</v>
      </c>
      <c r="C459" s="43" t="s">
        <v>14</v>
      </c>
      <c r="D459" s="43">
        <v>8</v>
      </c>
      <c r="E459" s="25"/>
      <c r="F459" s="41"/>
    </row>
    <row r="460" spans="1:6" ht="49.2" customHeight="1" x14ac:dyDescent="0.25">
      <c r="A460" s="118">
        <f>A451</f>
        <v>42.1</v>
      </c>
      <c r="B460" s="44" t="s">
        <v>147</v>
      </c>
      <c r="C460" s="43" t="s">
        <v>86</v>
      </c>
      <c r="D460" s="43">
        <v>1</v>
      </c>
      <c r="E460" s="25"/>
      <c r="F460" s="41"/>
    </row>
    <row r="461" spans="1:6" ht="40.200000000000003" customHeight="1" x14ac:dyDescent="0.25">
      <c r="A461" s="118">
        <f>A460+0.01</f>
        <v>42.11</v>
      </c>
      <c r="B461" s="44" t="s">
        <v>148</v>
      </c>
      <c r="C461" s="43" t="s">
        <v>86</v>
      </c>
      <c r="D461" s="43">
        <v>1</v>
      </c>
      <c r="E461" s="25"/>
      <c r="F461" s="41"/>
    </row>
    <row r="462" spans="1:6" ht="36" customHeight="1" x14ac:dyDescent="0.25">
      <c r="A462" s="118">
        <f>A461+0.01</f>
        <v>42.12</v>
      </c>
      <c r="B462" s="44" t="s">
        <v>149</v>
      </c>
      <c r="C462" s="43" t="s">
        <v>86</v>
      </c>
      <c r="D462" s="43">
        <v>1</v>
      </c>
      <c r="E462" s="25"/>
      <c r="F462" s="41"/>
    </row>
    <row r="463" spans="1:6" ht="24" customHeight="1" x14ac:dyDescent="0.25">
      <c r="A463" s="118">
        <f>A462+0.01</f>
        <v>42.129999999999995</v>
      </c>
      <c r="B463" s="44" t="s">
        <v>150</v>
      </c>
      <c r="C463" s="43" t="s">
        <v>86</v>
      </c>
      <c r="D463" s="43">
        <v>1</v>
      </c>
      <c r="E463" s="25"/>
      <c r="F463" s="41"/>
    </row>
    <row r="464" spans="1:6" ht="31.2" customHeight="1" x14ac:dyDescent="0.25">
      <c r="A464" s="12"/>
      <c r="B464" s="24" t="s">
        <v>798</v>
      </c>
      <c r="C464" s="23"/>
      <c r="D464" s="23"/>
      <c r="E464" s="25"/>
      <c r="F464" s="17"/>
    </row>
    <row r="465" spans="1:6" x14ac:dyDescent="0.25">
      <c r="A465" s="283" t="s">
        <v>64</v>
      </c>
      <c r="B465" s="241"/>
      <c r="C465" s="241"/>
      <c r="D465" s="241"/>
      <c r="E465" s="241"/>
      <c r="F465" s="241"/>
    </row>
    <row r="466" spans="1:6" x14ac:dyDescent="0.25">
      <c r="A466" s="12" t="str">
        <f>IF(B466="","","SERIES:")</f>
        <v/>
      </c>
      <c r="B466" s="240"/>
      <c r="C466" s="240"/>
      <c r="D466" s="240"/>
      <c r="E466" s="240"/>
      <c r="F466" s="240"/>
    </row>
    <row r="467" spans="1:6" ht="26.4" x14ac:dyDescent="0.25">
      <c r="A467" s="66" t="s">
        <v>2</v>
      </c>
      <c r="B467" s="66" t="s">
        <v>11</v>
      </c>
      <c r="C467" s="66" t="s">
        <v>0</v>
      </c>
      <c r="D467" s="66" t="s">
        <v>51</v>
      </c>
      <c r="E467" s="67" t="s">
        <v>24</v>
      </c>
      <c r="F467" s="67" t="s">
        <v>58</v>
      </c>
    </row>
    <row r="468" spans="1:6" ht="28.95" customHeight="1" x14ac:dyDescent="0.25">
      <c r="A468" s="23"/>
      <c r="B468" s="24" t="s">
        <v>41</v>
      </c>
      <c r="C468" s="23"/>
      <c r="D468" s="23"/>
      <c r="E468" s="25"/>
      <c r="F468" s="26"/>
    </row>
    <row r="469" spans="1:6" ht="41.4" x14ac:dyDescent="0.25">
      <c r="A469" s="104"/>
      <c r="B469" s="105" t="s">
        <v>938</v>
      </c>
      <c r="C469" s="106"/>
      <c r="D469" s="106"/>
      <c r="E469" s="53"/>
      <c r="F469" s="54"/>
    </row>
    <row r="470" spans="1:6" ht="37.950000000000003" customHeight="1" x14ac:dyDescent="0.25">
      <c r="A470" s="95">
        <v>43.1</v>
      </c>
      <c r="B470" s="44" t="s">
        <v>506</v>
      </c>
      <c r="C470" s="43" t="s">
        <v>136</v>
      </c>
      <c r="D470" s="43">
        <v>5</v>
      </c>
      <c r="E470" s="35"/>
      <c r="F470" s="26"/>
    </row>
    <row r="471" spans="1:6" ht="48" customHeight="1" x14ac:dyDescent="0.25">
      <c r="A471" s="95">
        <f t="shared" ref="A471:A478" si="38">A470+0.1</f>
        <v>43.2</v>
      </c>
      <c r="B471" s="44" t="s">
        <v>507</v>
      </c>
      <c r="C471" s="43" t="s">
        <v>14</v>
      </c>
      <c r="D471" s="43">
        <v>4.5</v>
      </c>
      <c r="E471" s="35"/>
      <c r="F471" s="26"/>
    </row>
    <row r="472" spans="1:6" ht="124.2" x14ac:dyDescent="0.25">
      <c r="A472" s="95">
        <f t="shared" si="38"/>
        <v>43.300000000000004</v>
      </c>
      <c r="B472" s="44" t="s">
        <v>508</v>
      </c>
      <c r="C472" s="43" t="s">
        <v>86</v>
      </c>
      <c r="D472" s="43">
        <v>1</v>
      </c>
      <c r="E472" s="25"/>
      <c r="F472" s="41"/>
    </row>
    <row r="473" spans="1:6" ht="94.2" customHeight="1" x14ac:dyDescent="0.25">
      <c r="A473" s="95">
        <f t="shared" si="38"/>
        <v>43.400000000000006</v>
      </c>
      <c r="B473" s="44" t="s">
        <v>939</v>
      </c>
      <c r="C473" s="43" t="s">
        <v>86</v>
      </c>
      <c r="D473" s="43">
        <v>2</v>
      </c>
      <c r="E473" s="25"/>
      <c r="F473" s="41"/>
    </row>
    <row r="474" spans="1:6" ht="69" customHeight="1" x14ac:dyDescent="0.25">
      <c r="A474" s="223">
        <f t="shared" si="38"/>
        <v>43.500000000000007</v>
      </c>
      <c r="B474" s="224" t="s">
        <v>1029</v>
      </c>
      <c r="C474" s="225" t="s">
        <v>86</v>
      </c>
      <c r="D474" s="225">
        <v>2</v>
      </c>
      <c r="E474" s="221"/>
      <c r="F474" s="222"/>
    </row>
    <row r="475" spans="1:6" ht="55.2" customHeight="1" x14ac:dyDescent="0.25">
      <c r="A475" s="43">
        <f t="shared" si="38"/>
        <v>43.600000000000009</v>
      </c>
      <c r="B475" s="44" t="s">
        <v>940</v>
      </c>
      <c r="C475" s="43" t="s">
        <v>86</v>
      </c>
      <c r="D475" s="43">
        <v>1</v>
      </c>
      <c r="E475" s="25"/>
      <c r="F475" s="41"/>
    </row>
    <row r="476" spans="1:6" ht="50.4" customHeight="1" x14ac:dyDescent="0.25">
      <c r="A476" s="43">
        <f t="shared" si="38"/>
        <v>43.70000000000001</v>
      </c>
      <c r="B476" s="44" t="s">
        <v>941</v>
      </c>
      <c r="C476" s="43" t="s">
        <v>86</v>
      </c>
      <c r="D476" s="43">
        <v>1</v>
      </c>
      <c r="E476" s="25"/>
      <c r="F476" s="41"/>
    </row>
    <row r="477" spans="1:6" ht="64.2" customHeight="1" x14ac:dyDescent="0.25">
      <c r="A477" s="43">
        <f t="shared" si="38"/>
        <v>43.800000000000011</v>
      </c>
      <c r="B477" s="44" t="s">
        <v>942</v>
      </c>
      <c r="C477" s="43" t="s">
        <v>86</v>
      </c>
      <c r="D477" s="43">
        <v>1</v>
      </c>
      <c r="E477" s="25"/>
      <c r="F477" s="41"/>
    </row>
    <row r="478" spans="1:6" ht="54" customHeight="1" x14ac:dyDescent="0.25">
      <c r="A478" s="43">
        <f t="shared" si="38"/>
        <v>43.900000000000013</v>
      </c>
      <c r="B478" s="44" t="s">
        <v>146</v>
      </c>
      <c r="C478" s="43" t="s">
        <v>14</v>
      </c>
      <c r="D478" s="43">
        <v>8</v>
      </c>
      <c r="E478" s="25"/>
      <c r="F478" s="41"/>
    </row>
    <row r="479" spans="1:6" ht="47.4" customHeight="1" x14ac:dyDescent="0.25">
      <c r="A479" s="119">
        <f>A470</f>
        <v>43.1</v>
      </c>
      <c r="B479" s="44" t="s">
        <v>200</v>
      </c>
      <c r="C479" s="43" t="s">
        <v>86</v>
      </c>
      <c r="D479" s="43">
        <v>1</v>
      </c>
      <c r="E479" s="25"/>
      <c r="F479" s="41"/>
    </row>
    <row r="480" spans="1:6" ht="47.4" customHeight="1" x14ac:dyDescent="0.25">
      <c r="A480" s="118">
        <f>A479+0.01</f>
        <v>43.11</v>
      </c>
      <c r="B480" s="44" t="s">
        <v>148</v>
      </c>
      <c r="C480" s="43" t="s">
        <v>86</v>
      </c>
      <c r="D480" s="43">
        <v>1</v>
      </c>
      <c r="E480" s="25"/>
      <c r="F480" s="41"/>
    </row>
    <row r="481" spans="1:6" ht="37.950000000000003" customHeight="1" x14ac:dyDescent="0.25">
      <c r="A481" s="118">
        <f>A480+0.01</f>
        <v>43.12</v>
      </c>
      <c r="B481" s="44" t="s">
        <v>149</v>
      </c>
      <c r="C481" s="43" t="s">
        <v>86</v>
      </c>
      <c r="D481" s="43">
        <v>1</v>
      </c>
      <c r="E481" s="25"/>
      <c r="F481" s="41"/>
    </row>
    <row r="482" spans="1:6" ht="31.2" customHeight="1" x14ac:dyDescent="0.25">
      <c r="A482" s="118">
        <f>A481+0.01</f>
        <v>43.129999999999995</v>
      </c>
      <c r="B482" s="44" t="s">
        <v>150</v>
      </c>
      <c r="C482" s="43" t="s">
        <v>86</v>
      </c>
      <c r="D482" s="43">
        <v>1</v>
      </c>
      <c r="E482" s="25"/>
      <c r="F482" s="41"/>
    </row>
    <row r="483" spans="1:6" ht="25.95" customHeight="1" x14ac:dyDescent="0.25">
      <c r="A483" s="12"/>
      <c r="B483" s="24" t="s">
        <v>798</v>
      </c>
      <c r="C483" s="23"/>
      <c r="D483" s="23"/>
      <c r="E483" s="25"/>
      <c r="F483" s="17"/>
    </row>
    <row r="484" spans="1:6" x14ac:dyDescent="0.25">
      <c r="A484" s="283" t="s">
        <v>64</v>
      </c>
      <c r="B484" s="241"/>
      <c r="C484" s="241"/>
      <c r="D484" s="241"/>
      <c r="E484" s="241"/>
      <c r="F484" s="241"/>
    </row>
    <row r="485" spans="1:6" x14ac:dyDescent="0.25">
      <c r="A485" s="12"/>
      <c r="B485" s="38"/>
      <c r="C485" s="13"/>
      <c r="D485" s="13"/>
      <c r="E485" s="14"/>
      <c r="F485" s="99"/>
    </row>
    <row r="486" spans="1:6" ht="26.4" x14ac:dyDescent="0.25">
      <c r="A486" s="66" t="s">
        <v>2</v>
      </c>
      <c r="B486" s="66" t="s">
        <v>11</v>
      </c>
      <c r="C486" s="66" t="s">
        <v>0</v>
      </c>
      <c r="D486" s="66" t="s">
        <v>51</v>
      </c>
      <c r="E486" s="67" t="s">
        <v>24</v>
      </c>
      <c r="F486" s="67" t="s">
        <v>58</v>
      </c>
    </row>
    <row r="487" spans="1:6" ht="33.6" customHeight="1" x14ac:dyDescent="0.25">
      <c r="A487" s="23"/>
      <c r="B487" s="24" t="s">
        <v>41</v>
      </c>
      <c r="C487" s="23"/>
      <c r="D487" s="23"/>
      <c r="E487" s="25"/>
      <c r="F487" s="26"/>
    </row>
    <row r="488" spans="1:6" ht="41.4" x14ac:dyDescent="0.25">
      <c r="A488" s="104"/>
      <c r="B488" s="105" t="s">
        <v>943</v>
      </c>
      <c r="C488" s="106"/>
      <c r="D488" s="106"/>
      <c r="E488" s="53"/>
      <c r="F488" s="54"/>
    </row>
    <row r="489" spans="1:6" ht="40.200000000000003" customHeight="1" x14ac:dyDescent="0.25">
      <c r="A489" s="95">
        <v>44.1</v>
      </c>
      <c r="B489" s="44" t="s">
        <v>506</v>
      </c>
      <c r="C489" s="43" t="s">
        <v>136</v>
      </c>
      <c r="D489" s="43">
        <v>5</v>
      </c>
      <c r="E489" s="35"/>
      <c r="F489" s="26"/>
    </row>
    <row r="490" spans="1:6" ht="52.2" customHeight="1" x14ac:dyDescent="0.25">
      <c r="A490" s="95">
        <f t="shared" ref="A490:A497" si="39">A489+0.1</f>
        <v>44.2</v>
      </c>
      <c r="B490" s="44" t="s">
        <v>507</v>
      </c>
      <c r="C490" s="43" t="s">
        <v>14</v>
      </c>
      <c r="D490" s="43">
        <v>4.5</v>
      </c>
      <c r="E490" s="35"/>
      <c r="F490" s="26"/>
    </row>
    <row r="491" spans="1:6" ht="124.2" x14ac:dyDescent="0.25">
      <c r="A491" s="95">
        <f t="shared" si="39"/>
        <v>44.300000000000004</v>
      </c>
      <c r="B491" s="44" t="s">
        <v>508</v>
      </c>
      <c r="C491" s="43" t="s">
        <v>86</v>
      </c>
      <c r="D491" s="43">
        <v>1</v>
      </c>
      <c r="E491" s="25"/>
      <c r="F491" s="41"/>
    </row>
    <row r="492" spans="1:6" ht="91.95" customHeight="1" x14ac:dyDescent="0.25">
      <c r="A492" s="95">
        <f t="shared" si="39"/>
        <v>44.400000000000006</v>
      </c>
      <c r="B492" s="44" t="s">
        <v>944</v>
      </c>
      <c r="C492" s="43" t="s">
        <v>86</v>
      </c>
      <c r="D492" s="43">
        <v>2</v>
      </c>
      <c r="E492" s="25"/>
      <c r="F492" s="41"/>
    </row>
    <row r="493" spans="1:6" ht="76.95" customHeight="1" x14ac:dyDescent="0.25">
      <c r="A493" s="223">
        <f t="shared" si="39"/>
        <v>44.500000000000007</v>
      </c>
      <c r="B493" s="224" t="s">
        <v>1032</v>
      </c>
      <c r="C493" s="225" t="s">
        <v>86</v>
      </c>
      <c r="D493" s="225">
        <v>2</v>
      </c>
      <c r="E493" s="221"/>
      <c r="F493" s="222"/>
    </row>
    <row r="494" spans="1:6" ht="54" customHeight="1" x14ac:dyDescent="0.25">
      <c r="A494" s="43">
        <f t="shared" si="39"/>
        <v>44.600000000000009</v>
      </c>
      <c r="B494" s="44" t="s">
        <v>945</v>
      </c>
      <c r="C494" s="43" t="s">
        <v>86</v>
      </c>
      <c r="D494" s="43">
        <v>1</v>
      </c>
      <c r="E494" s="25"/>
      <c r="F494" s="41"/>
    </row>
    <row r="495" spans="1:6" ht="55.95" customHeight="1" x14ac:dyDescent="0.25">
      <c r="A495" s="43">
        <f t="shared" si="39"/>
        <v>44.70000000000001</v>
      </c>
      <c r="B495" s="44" t="s">
        <v>946</v>
      </c>
      <c r="C495" s="43" t="s">
        <v>86</v>
      </c>
      <c r="D495" s="43">
        <v>1</v>
      </c>
      <c r="E495" s="25"/>
      <c r="F495" s="41"/>
    </row>
    <row r="496" spans="1:6" ht="62.4" customHeight="1" x14ac:dyDescent="0.25">
      <c r="A496" s="43">
        <f t="shared" si="39"/>
        <v>44.800000000000011</v>
      </c>
      <c r="B496" s="44" t="s">
        <v>199</v>
      </c>
      <c r="C496" s="43" t="s">
        <v>86</v>
      </c>
      <c r="D496" s="43">
        <v>1</v>
      </c>
      <c r="E496" s="25"/>
      <c r="F496" s="41"/>
    </row>
    <row r="497" spans="1:6" ht="54" customHeight="1" x14ac:dyDescent="0.25">
      <c r="A497" s="43">
        <f t="shared" si="39"/>
        <v>44.900000000000013</v>
      </c>
      <c r="B497" s="44" t="s">
        <v>146</v>
      </c>
      <c r="C497" s="43" t="s">
        <v>14</v>
      </c>
      <c r="D497" s="43">
        <v>8</v>
      </c>
      <c r="E497" s="25"/>
      <c r="F497" s="41"/>
    </row>
    <row r="498" spans="1:6" ht="48" customHeight="1" x14ac:dyDescent="0.25">
      <c r="A498" s="119">
        <f>A489</f>
        <v>44.1</v>
      </c>
      <c r="B498" s="44" t="s">
        <v>200</v>
      </c>
      <c r="C498" s="43" t="s">
        <v>86</v>
      </c>
      <c r="D498" s="43">
        <v>1</v>
      </c>
      <c r="E498" s="25"/>
      <c r="F498" s="41"/>
    </row>
    <row r="499" spans="1:6" ht="41.4" customHeight="1" x14ac:dyDescent="0.25">
      <c r="A499" s="118">
        <f>A498+0.01</f>
        <v>44.11</v>
      </c>
      <c r="B499" s="44" t="s">
        <v>148</v>
      </c>
      <c r="C499" s="43" t="s">
        <v>86</v>
      </c>
      <c r="D499" s="43">
        <v>1</v>
      </c>
      <c r="E499" s="25"/>
      <c r="F499" s="41"/>
    </row>
    <row r="500" spans="1:6" ht="37.200000000000003" customHeight="1" x14ac:dyDescent="0.25">
      <c r="A500" s="118">
        <f>A499+0.01</f>
        <v>44.12</v>
      </c>
      <c r="B500" s="44" t="s">
        <v>149</v>
      </c>
      <c r="C500" s="43" t="s">
        <v>86</v>
      </c>
      <c r="D500" s="43">
        <v>1</v>
      </c>
      <c r="E500" s="25"/>
      <c r="F500" s="41"/>
    </row>
    <row r="501" spans="1:6" ht="33.6" customHeight="1" x14ac:dyDescent="0.25">
      <c r="A501" s="118">
        <f>A500+0.01</f>
        <v>44.129999999999995</v>
      </c>
      <c r="B501" s="44" t="s">
        <v>150</v>
      </c>
      <c r="C501" s="43" t="s">
        <v>86</v>
      </c>
      <c r="D501" s="43">
        <v>1</v>
      </c>
      <c r="E501" s="25"/>
      <c r="F501" s="41"/>
    </row>
    <row r="502" spans="1:6" ht="39" customHeight="1" x14ac:dyDescent="0.25">
      <c r="A502" s="12"/>
      <c r="B502" s="24" t="s">
        <v>798</v>
      </c>
      <c r="C502" s="23"/>
      <c r="D502" s="23"/>
      <c r="E502" s="25"/>
      <c r="F502" s="17"/>
    </row>
    <row r="503" spans="1:6" x14ac:dyDescent="0.25">
      <c r="A503" s="283" t="s">
        <v>64</v>
      </c>
      <c r="B503" s="241"/>
      <c r="C503" s="241"/>
      <c r="D503" s="241"/>
      <c r="E503" s="241"/>
      <c r="F503" s="241"/>
    </row>
    <row r="504" spans="1:6" x14ac:dyDescent="0.25">
      <c r="A504" s="12"/>
      <c r="B504" s="240"/>
      <c r="C504" s="240"/>
      <c r="D504" s="240"/>
      <c r="E504" s="240"/>
      <c r="F504" s="240"/>
    </row>
    <row r="505" spans="1:6" ht="26.4" x14ac:dyDescent="0.25">
      <c r="A505" s="66" t="s">
        <v>2</v>
      </c>
      <c r="B505" s="66" t="s">
        <v>11</v>
      </c>
      <c r="C505" s="66" t="s">
        <v>0</v>
      </c>
      <c r="D505" s="66" t="s">
        <v>51</v>
      </c>
      <c r="E505" s="67" t="s">
        <v>24</v>
      </c>
      <c r="F505" s="67" t="s">
        <v>58</v>
      </c>
    </row>
    <row r="506" spans="1:6" ht="39" customHeight="1" x14ac:dyDescent="0.25">
      <c r="A506" s="23"/>
      <c r="B506" s="24" t="s">
        <v>41</v>
      </c>
      <c r="C506" s="23"/>
      <c r="D506" s="23"/>
      <c r="E506" s="25"/>
      <c r="F506" s="26"/>
    </row>
    <row r="507" spans="1:6" ht="41.4" x14ac:dyDescent="0.25">
      <c r="A507" s="104"/>
      <c r="B507" s="105" t="s">
        <v>947</v>
      </c>
      <c r="C507" s="106"/>
      <c r="D507" s="106"/>
      <c r="E507" s="53"/>
      <c r="F507" s="54"/>
    </row>
    <row r="508" spans="1:6" ht="41.4" customHeight="1" x14ac:dyDescent="0.25">
      <c r="A508" s="95">
        <v>45.1</v>
      </c>
      <c r="B508" s="44" t="s">
        <v>506</v>
      </c>
      <c r="C508" s="43" t="s">
        <v>136</v>
      </c>
      <c r="D508" s="43">
        <v>5</v>
      </c>
      <c r="E508" s="35"/>
      <c r="F508" s="26"/>
    </row>
    <row r="509" spans="1:6" ht="54.6" customHeight="1" x14ac:dyDescent="0.25">
      <c r="A509" s="95">
        <f t="shared" ref="A509:A516" si="40">A508+0.1</f>
        <v>45.2</v>
      </c>
      <c r="B509" s="44" t="s">
        <v>507</v>
      </c>
      <c r="C509" s="43" t="s">
        <v>14</v>
      </c>
      <c r="D509" s="43">
        <v>4.5</v>
      </c>
      <c r="E509" s="35"/>
      <c r="F509" s="26"/>
    </row>
    <row r="510" spans="1:6" ht="124.2" x14ac:dyDescent="0.25">
      <c r="A510" s="95">
        <f t="shared" si="40"/>
        <v>45.300000000000004</v>
      </c>
      <c r="B510" s="44" t="s">
        <v>508</v>
      </c>
      <c r="C510" s="43" t="s">
        <v>86</v>
      </c>
      <c r="D510" s="43">
        <v>1</v>
      </c>
      <c r="E510" s="25"/>
      <c r="F510" s="41"/>
    </row>
    <row r="511" spans="1:6" ht="92.4" customHeight="1" x14ac:dyDescent="0.25">
      <c r="A511" s="95">
        <f t="shared" si="40"/>
        <v>45.400000000000006</v>
      </c>
      <c r="B511" s="44" t="s">
        <v>948</v>
      </c>
      <c r="C511" s="43" t="s">
        <v>86</v>
      </c>
      <c r="D511" s="43">
        <v>2</v>
      </c>
      <c r="E511" s="25"/>
      <c r="F511" s="41"/>
    </row>
    <row r="512" spans="1:6" ht="62.4" customHeight="1" x14ac:dyDescent="0.25">
      <c r="A512" s="223">
        <f t="shared" si="40"/>
        <v>45.500000000000007</v>
      </c>
      <c r="B512" s="224" t="s">
        <v>1033</v>
      </c>
      <c r="C512" s="225" t="s">
        <v>86</v>
      </c>
      <c r="D512" s="225">
        <v>2</v>
      </c>
      <c r="E512" s="221"/>
      <c r="F512" s="222"/>
    </row>
    <row r="513" spans="1:6" ht="58.2" customHeight="1" x14ac:dyDescent="0.25">
      <c r="A513" s="43">
        <f t="shared" si="40"/>
        <v>45.600000000000009</v>
      </c>
      <c r="B513" s="44" t="s">
        <v>949</v>
      </c>
      <c r="C513" s="43" t="s">
        <v>86</v>
      </c>
      <c r="D513" s="43">
        <v>1</v>
      </c>
      <c r="E513" s="25"/>
      <c r="F513" s="41"/>
    </row>
    <row r="514" spans="1:6" ht="55.2" customHeight="1" x14ac:dyDescent="0.25">
      <c r="A514" s="43">
        <f t="shared" si="40"/>
        <v>45.70000000000001</v>
      </c>
      <c r="B514" s="44" t="s">
        <v>950</v>
      </c>
      <c r="C514" s="43" t="s">
        <v>86</v>
      </c>
      <c r="D514" s="43">
        <v>1</v>
      </c>
      <c r="E514" s="25"/>
      <c r="F514" s="41"/>
    </row>
    <row r="515" spans="1:6" ht="66.599999999999994" customHeight="1" x14ac:dyDescent="0.25">
      <c r="A515" s="43">
        <f t="shared" si="40"/>
        <v>45.800000000000011</v>
      </c>
      <c r="B515" s="44" t="s">
        <v>951</v>
      </c>
      <c r="C515" s="43" t="s">
        <v>86</v>
      </c>
      <c r="D515" s="43">
        <v>1</v>
      </c>
      <c r="E515" s="25"/>
      <c r="F515" s="41"/>
    </row>
    <row r="516" spans="1:6" ht="55.2" customHeight="1" x14ac:dyDescent="0.25">
      <c r="A516" s="43">
        <f t="shared" si="40"/>
        <v>45.900000000000013</v>
      </c>
      <c r="B516" s="44" t="s">
        <v>146</v>
      </c>
      <c r="C516" s="43" t="s">
        <v>14</v>
      </c>
      <c r="D516" s="43">
        <v>8</v>
      </c>
      <c r="E516" s="25"/>
      <c r="F516" s="41"/>
    </row>
    <row r="517" spans="1:6" ht="53.4" customHeight="1" x14ac:dyDescent="0.25">
      <c r="A517" s="119">
        <f>A508</f>
        <v>45.1</v>
      </c>
      <c r="B517" s="44" t="s">
        <v>147</v>
      </c>
      <c r="C517" s="43" t="s">
        <v>86</v>
      </c>
      <c r="D517" s="43">
        <v>1</v>
      </c>
      <c r="E517" s="25"/>
      <c r="F517" s="41"/>
    </row>
    <row r="518" spans="1:6" ht="49.95" customHeight="1" x14ac:dyDescent="0.25">
      <c r="A518" s="118">
        <f>A517+0.01</f>
        <v>45.11</v>
      </c>
      <c r="B518" s="44" t="s">
        <v>148</v>
      </c>
      <c r="C518" s="43" t="s">
        <v>86</v>
      </c>
      <c r="D518" s="43">
        <v>1</v>
      </c>
      <c r="E518" s="25"/>
      <c r="F518" s="41"/>
    </row>
    <row r="519" spans="1:6" ht="43.95" customHeight="1" x14ac:dyDescent="0.25">
      <c r="A519" s="118">
        <f>A518+0.01</f>
        <v>45.12</v>
      </c>
      <c r="B519" s="44" t="s">
        <v>149</v>
      </c>
      <c r="C519" s="43" t="s">
        <v>86</v>
      </c>
      <c r="D519" s="43">
        <v>1</v>
      </c>
      <c r="E519" s="25"/>
      <c r="F519" s="41"/>
    </row>
    <row r="520" spans="1:6" ht="34.950000000000003" customHeight="1" x14ac:dyDescent="0.25">
      <c r="A520" s="118">
        <f>A519+0.01</f>
        <v>45.129999999999995</v>
      </c>
      <c r="B520" s="44" t="s">
        <v>150</v>
      </c>
      <c r="C520" s="43" t="s">
        <v>86</v>
      </c>
      <c r="D520" s="43">
        <v>1</v>
      </c>
      <c r="E520" s="25"/>
      <c r="F520" s="41"/>
    </row>
    <row r="521" spans="1:6" ht="32.4" customHeight="1" x14ac:dyDescent="0.25">
      <c r="A521" s="12"/>
      <c r="B521" s="24" t="s">
        <v>798</v>
      </c>
      <c r="C521" s="23"/>
      <c r="D521" s="23"/>
      <c r="E521" s="25"/>
      <c r="F521" s="17"/>
    </row>
    <row r="522" spans="1:6" x14ac:dyDescent="0.25">
      <c r="A522" s="283" t="s">
        <v>64</v>
      </c>
      <c r="B522" s="241"/>
      <c r="C522" s="241"/>
      <c r="D522" s="241"/>
      <c r="E522" s="241"/>
      <c r="F522" s="241"/>
    </row>
    <row r="523" spans="1:6" x14ac:dyDescent="0.25">
      <c r="A523" s="12" t="str">
        <f>IF(B523="","","SERIES:")</f>
        <v/>
      </c>
      <c r="B523" s="240"/>
      <c r="C523" s="240"/>
      <c r="D523" s="240"/>
      <c r="E523" s="240"/>
      <c r="F523" s="240"/>
    </row>
    <row r="524" spans="1:6" ht="26.4" x14ac:dyDescent="0.25">
      <c r="A524" s="66" t="s">
        <v>2</v>
      </c>
      <c r="B524" s="66" t="s">
        <v>11</v>
      </c>
      <c r="C524" s="66" t="s">
        <v>0</v>
      </c>
      <c r="D524" s="66" t="s">
        <v>51</v>
      </c>
      <c r="E524" s="67" t="s">
        <v>24</v>
      </c>
      <c r="F524" s="67" t="s">
        <v>58</v>
      </c>
    </row>
    <row r="525" spans="1:6" ht="36.6" customHeight="1" x14ac:dyDescent="0.25">
      <c r="A525" s="23"/>
      <c r="B525" s="24" t="s">
        <v>41</v>
      </c>
      <c r="C525" s="23"/>
      <c r="D525" s="23"/>
      <c r="E525" s="25"/>
      <c r="F525" s="26"/>
    </row>
    <row r="526" spans="1:6" ht="55.2" x14ac:dyDescent="0.25">
      <c r="A526" s="104"/>
      <c r="B526" s="105" t="s">
        <v>952</v>
      </c>
      <c r="C526" s="106"/>
      <c r="D526" s="106"/>
      <c r="E526" s="53"/>
      <c r="F526" s="54"/>
    </row>
    <row r="527" spans="1:6" ht="43.2" customHeight="1" x14ac:dyDescent="0.25">
      <c r="A527" s="95">
        <v>46.1</v>
      </c>
      <c r="B527" s="44" t="s">
        <v>506</v>
      </c>
      <c r="C527" s="43" t="s">
        <v>136</v>
      </c>
      <c r="D527" s="43">
        <v>5</v>
      </c>
      <c r="E527" s="35"/>
      <c r="F527" s="26"/>
    </row>
    <row r="528" spans="1:6" ht="51.6" customHeight="1" x14ac:dyDescent="0.25">
      <c r="A528" s="95">
        <f t="shared" ref="A528:A535" si="41">A527+0.1</f>
        <v>46.2</v>
      </c>
      <c r="B528" s="44" t="s">
        <v>507</v>
      </c>
      <c r="C528" s="43" t="s">
        <v>14</v>
      </c>
      <c r="D528" s="43">
        <v>4.5</v>
      </c>
      <c r="E528" s="35"/>
      <c r="F528" s="26"/>
    </row>
    <row r="529" spans="1:6" ht="124.2" x14ac:dyDescent="0.25">
      <c r="A529" s="95">
        <f t="shared" si="41"/>
        <v>46.300000000000004</v>
      </c>
      <c r="B529" s="44" t="s">
        <v>508</v>
      </c>
      <c r="C529" s="43" t="s">
        <v>86</v>
      </c>
      <c r="D529" s="43">
        <v>1</v>
      </c>
      <c r="E529" s="25"/>
      <c r="F529" s="41"/>
    </row>
    <row r="530" spans="1:6" ht="91.2" customHeight="1" x14ac:dyDescent="0.25">
      <c r="A530" s="95">
        <f t="shared" si="41"/>
        <v>46.400000000000006</v>
      </c>
      <c r="B530" s="44" t="s">
        <v>953</v>
      </c>
      <c r="C530" s="43" t="s">
        <v>86</v>
      </c>
      <c r="D530" s="43">
        <v>2</v>
      </c>
      <c r="E530" s="25"/>
      <c r="F530" s="41"/>
    </row>
    <row r="531" spans="1:6" ht="75" customHeight="1" x14ac:dyDescent="0.25">
      <c r="A531" s="223">
        <f t="shared" si="41"/>
        <v>46.500000000000007</v>
      </c>
      <c r="B531" s="224" t="s">
        <v>1034</v>
      </c>
      <c r="C531" s="225" t="s">
        <v>86</v>
      </c>
      <c r="D531" s="225">
        <v>2</v>
      </c>
      <c r="E531" s="221"/>
      <c r="F531" s="222"/>
    </row>
    <row r="532" spans="1:6" ht="52.95" customHeight="1" x14ac:dyDescent="0.25">
      <c r="A532" s="43">
        <f t="shared" si="41"/>
        <v>46.600000000000009</v>
      </c>
      <c r="B532" s="44" t="s">
        <v>954</v>
      </c>
      <c r="C532" s="43" t="s">
        <v>86</v>
      </c>
      <c r="D532" s="43">
        <v>1</v>
      </c>
      <c r="E532" s="25"/>
      <c r="F532" s="41"/>
    </row>
    <row r="533" spans="1:6" ht="52.2" customHeight="1" x14ac:dyDescent="0.25">
      <c r="A533" s="43">
        <f t="shared" si="41"/>
        <v>46.70000000000001</v>
      </c>
      <c r="B533" s="44" t="s">
        <v>955</v>
      </c>
      <c r="C533" s="43" t="s">
        <v>86</v>
      </c>
      <c r="D533" s="43">
        <v>1</v>
      </c>
      <c r="E533" s="25"/>
      <c r="F533" s="41"/>
    </row>
    <row r="534" spans="1:6" ht="63.6" customHeight="1" x14ac:dyDescent="0.25">
      <c r="A534" s="43">
        <f t="shared" si="41"/>
        <v>46.800000000000011</v>
      </c>
      <c r="B534" s="44" t="s">
        <v>198</v>
      </c>
      <c r="C534" s="43" t="s">
        <v>86</v>
      </c>
      <c r="D534" s="43">
        <v>1</v>
      </c>
      <c r="E534" s="25"/>
      <c r="F534" s="41"/>
    </row>
    <row r="535" spans="1:6" ht="54" customHeight="1" x14ac:dyDescent="0.25">
      <c r="A535" s="43">
        <f t="shared" si="41"/>
        <v>46.900000000000013</v>
      </c>
      <c r="B535" s="44" t="s">
        <v>146</v>
      </c>
      <c r="C535" s="43" t="s">
        <v>14</v>
      </c>
      <c r="D535" s="43">
        <v>8</v>
      </c>
      <c r="E535" s="25"/>
      <c r="F535" s="41"/>
    </row>
    <row r="536" spans="1:6" ht="52.2" customHeight="1" x14ac:dyDescent="0.25">
      <c r="A536" s="119">
        <f>A527</f>
        <v>46.1</v>
      </c>
      <c r="B536" s="44" t="s">
        <v>147</v>
      </c>
      <c r="C536" s="43" t="s">
        <v>86</v>
      </c>
      <c r="D536" s="43">
        <v>1</v>
      </c>
      <c r="E536" s="25"/>
      <c r="F536" s="41"/>
    </row>
    <row r="537" spans="1:6" ht="37.200000000000003" customHeight="1" x14ac:dyDescent="0.25">
      <c r="A537" s="118">
        <f>A536+0.01</f>
        <v>46.11</v>
      </c>
      <c r="B537" s="44" t="s">
        <v>148</v>
      </c>
      <c r="C537" s="43" t="s">
        <v>86</v>
      </c>
      <c r="D537" s="43">
        <v>1</v>
      </c>
      <c r="E537" s="25"/>
      <c r="F537" s="41"/>
    </row>
    <row r="538" spans="1:6" ht="39.6" customHeight="1" x14ac:dyDescent="0.25">
      <c r="A538" s="118">
        <f>A537+0.01</f>
        <v>46.12</v>
      </c>
      <c r="B538" s="44" t="s">
        <v>149</v>
      </c>
      <c r="C538" s="43" t="s">
        <v>86</v>
      </c>
      <c r="D538" s="43">
        <v>1</v>
      </c>
      <c r="E538" s="25"/>
      <c r="F538" s="41"/>
    </row>
    <row r="539" spans="1:6" ht="31.95" customHeight="1" x14ac:dyDescent="0.25">
      <c r="A539" s="118">
        <f>A538+0.01</f>
        <v>46.129999999999995</v>
      </c>
      <c r="B539" s="44" t="s">
        <v>150</v>
      </c>
      <c r="C539" s="43" t="s">
        <v>86</v>
      </c>
      <c r="D539" s="43">
        <v>1</v>
      </c>
      <c r="E539" s="25"/>
      <c r="F539" s="41"/>
    </row>
    <row r="540" spans="1:6" ht="32.4" customHeight="1" x14ac:dyDescent="0.25">
      <c r="A540" s="12"/>
      <c r="B540" s="24" t="s">
        <v>798</v>
      </c>
      <c r="C540" s="23"/>
      <c r="D540" s="23"/>
      <c r="E540" s="25"/>
      <c r="F540" s="17"/>
    </row>
    <row r="541" spans="1:6" x14ac:dyDescent="0.25">
      <c r="A541" s="283" t="s">
        <v>64</v>
      </c>
      <c r="B541" s="241"/>
      <c r="C541" s="241"/>
      <c r="D541" s="241"/>
      <c r="E541" s="241"/>
      <c r="F541" s="241"/>
    </row>
    <row r="542" spans="1:6" x14ac:dyDescent="0.25">
      <c r="A542" s="12"/>
      <c r="B542" s="301"/>
      <c r="C542" s="301"/>
      <c r="D542" s="301"/>
      <c r="E542" s="301"/>
      <c r="F542" s="301"/>
    </row>
    <row r="543" spans="1:6" ht="26.4" x14ac:dyDescent="0.25">
      <c r="A543" s="66" t="s">
        <v>2</v>
      </c>
      <c r="B543" s="66" t="s">
        <v>11</v>
      </c>
      <c r="C543" s="66" t="s">
        <v>0</v>
      </c>
      <c r="D543" s="66" t="s">
        <v>51</v>
      </c>
      <c r="E543" s="67" t="s">
        <v>24</v>
      </c>
      <c r="F543" s="67" t="s">
        <v>58</v>
      </c>
    </row>
    <row r="544" spans="1:6" ht="36" customHeight="1" x14ac:dyDescent="0.25">
      <c r="A544" s="23"/>
      <c r="B544" s="24" t="s">
        <v>41</v>
      </c>
      <c r="C544" s="23"/>
      <c r="D544" s="23"/>
      <c r="E544" s="25"/>
      <c r="F544" s="26"/>
    </row>
    <row r="545" spans="1:6" ht="41.4" x14ac:dyDescent="0.25">
      <c r="A545" s="104"/>
      <c r="B545" s="105" t="s">
        <v>956</v>
      </c>
      <c r="C545" s="106"/>
      <c r="D545" s="106"/>
      <c r="E545" s="53"/>
      <c r="F545" s="54"/>
    </row>
    <row r="546" spans="1:6" ht="43.2" customHeight="1" x14ac:dyDescent="0.25">
      <c r="A546" s="95">
        <v>47.1</v>
      </c>
      <c r="B546" s="44" t="s">
        <v>506</v>
      </c>
      <c r="C546" s="43" t="s">
        <v>136</v>
      </c>
      <c r="D546" s="43">
        <v>5</v>
      </c>
      <c r="E546" s="35"/>
      <c r="F546" s="26"/>
    </row>
    <row r="547" spans="1:6" ht="49.2" customHeight="1" x14ac:dyDescent="0.25">
      <c r="A547" s="95">
        <f t="shared" ref="A547:A554" si="42">A546+0.1</f>
        <v>47.2</v>
      </c>
      <c r="B547" s="44" t="s">
        <v>507</v>
      </c>
      <c r="C547" s="43" t="s">
        <v>14</v>
      </c>
      <c r="D547" s="43">
        <v>4.5</v>
      </c>
      <c r="E547" s="35"/>
      <c r="F547" s="26"/>
    </row>
    <row r="548" spans="1:6" ht="124.2" x14ac:dyDescent="0.25">
      <c r="A548" s="95">
        <f t="shared" si="42"/>
        <v>47.300000000000004</v>
      </c>
      <c r="B548" s="44" t="s">
        <v>508</v>
      </c>
      <c r="C548" s="43" t="s">
        <v>86</v>
      </c>
      <c r="D548" s="43">
        <v>1</v>
      </c>
      <c r="E548" s="25"/>
      <c r="F548" s="41"/>
    </row>
    <row r="549" spans="1:6" ht="93" customHeight="1" x14ac:dyDescent="0.25">
      <c r="A549" s="95">
        <f t="shared" si="42"/>
        <v>47.400000000000006</v>
      </c>
      <c r="B549" s="44" t="s">
        <v>939</v>
      </c>
      <c r="C549" s="43" t="s">
        <v>86</v>
      </c>
      <c r="D549" s="43">
        <v>2</v>
      </c>
      <c r="E549" s="25"/>
      <c r="F549" s="41"/>
    </row>
    <row r="550" spans="1:6" ht="58.95" customHeight="1" x14ac:dyDescent="0.25">
      <c r="A550" s="223">
        <f t="shared" si="42"/>
        <v>47.500000000000007</v>
      </c>
      <c r="B550" s="224" t="s">
        <v>1035</v>
      </c>
      <c r="C550" s="225" t="s">
        <v>86</v>
      </c>
      <c r="D550" s="225">
        <v>2</v>
      </c>
      <c r="E550" s="221"/>
      <c r="F550" s="222"/>
    </row>
    <row r="551" spans="1:6" ht="52.2" customHeight="1" x14ac:dyDescent="0.25">
      <c r="A551" s="43">
        <f t="shared" si="42"/>
        <v>47.600000000000009</v>
      </c>
      <c r="B551" s="44" t="s">
        <v>940</v>
      </c>
      <c r="C551" s="43" t="s">
        <v>86</v>
      </c>
      <c r="D551" s="43">
        <v>1</v>
      </c>
      <c r="E551" s="25"/>
      <c r="F551" s="41"/>
    </row>
    <row r="552" spans="1:6" ht="59.4" customHeight="1" x14ac:dyDescent="0.25">
      <c r="A552" s="43">
        <f t="shared" si="42"/>
        <v>47.70000000000001</v>
      </c>
      <c r="B552" s="44" t="s">
        <v>941</v>
      </c>
      <c r="C552" s="43" t="s">
        <v>86</v>
      </c>
      <c r="D552" s="43">
        <v>1</v>
      </c>
      <c r="E552" s="25"/>
      <c r="F552" s="41"/>
    </row>
    <row r="553" spans="1:6" ht="66.599999999999994" customHeight="1" x14ac:dyDescent="0.25">
      <c r="A553" s="43">
        <f t="shared" si="42"/>
        <v>47.800000000000011</v>
      </c>
      <c r="B553" s="44" t="s">
        <v>942</v>
      </c>
      <c r="C553" s="43" t="s">
        <v>86</v>
      </c>
      <c r="D553" s="43">
        <v>1</v>
      </c>
      <c r="E553" s="25"/>
      <c r="F553" s="41"/>
    </row>
    <row r="554" spans="1:6" ht="53.4" customHeight="1" x14ac:dyDescent="0.25">
      <c r="A554" s="43">
        <f t="shared" si="42"/>
        <v>47.900000000000013</v>
      </c>
      <c r="B554" s="44" t="s">
        <v>146</v>
      </c>
      <c r="C554" s="43" t="s">
        <v>14</v>
      </c>
      <c r="D554" s="43">
        <v>8</v>
      </c>
      <c r="E554" s="25"/>
      <c r="F554" s="41"/>
    </row>
    <row r="555" spans="1:6" ht="57" customHeight="1" x14ac:dyDescent="0.25">
      <c r="A555" s="119">
        <f>A546</f>
        <v>47.1</v>
      </c>
      <c r="B555" s="44" t="s">
        <v>147</v>
      </c>
      <c r="C555" s="43" t="s">
        <v>86</v>
      </c>
      <c r="D555" s="43">
        <v>1</v>
      </c>
      <c r="E555" s="25"/>
      <c r="F555" s="41"/>
    </row>
    <row r="556" spans="1:6" ht="39" customHeight="1" x14ac:dyDescent="0.25">
      <c r="A556" s="118">
        <f>A555+0.01</f>
        <v>47.11</v>
      </c>
      <c r="B556" s="44" t="s">
        <v>148</v>
      </c>
      <c r="C556" s="43" t="s">
        <v>86</v>
      </c>
      <c r="D556" s="43">
        <v>1</v>
      </c>
      <c r="E556" s="25"/>
      <c r="F556" s="41"/>
    </row>
    <row r="557" spans="1:6" ht="44.4" customHeight="1" x14ac:dyDescent="0.25">
      <c r="A557" s="118">
        <f>A556+0.01</f>
        <v>47.12</v>
      </c>
      <c r="B557" s="44" t="s">
        <v>149</v>
      </c>
      <c r="C557" s="43" t="s">
        <v>86</v>
      </c>
      <c r="D557" s="43">
        <v>1</v>
      </c>
      <c r="E557" s="25"/>
      <c r="F557" s="41"/>
    </row>
    <row r="558" spans="1:6" ht="28.2" customHeight="1" x14ac:dyDescent="0.25">
      <c r="A558" s="118">
        <f>A557+0.01</f>
        <v>47.129999999999995</v>
      </c>
      <c r="B558" s="48" t="s">
        <v>150</v>
      </c>
      <c r="C558" s="43" t="s">
        <v>86</v>
      </c>
      <c r="D558" s="43">
        <v>1</v>
      </c>
      <c r="E558" s="25"/>
      <c r="F558" s="41"/>
    </row>
    <row r="559" spans="1:6" ht="31.2" customHeight="1" x14ac:dyDescent="0.25">
      <c r="A559" s="12"/>
      <c r="B559" s="24" t="s">
        <v>798</v>
      </c>
      <c r="C559" s="23"/>
      <c r="D559" s="23"/>
      <c r="E559" s="25"/>
      <c r="F559" s="17"/>
    </row>
    <row r="560" spans="1:6" x14ac:dyDescent="0.25">
      <c r="A560" s="283" t="s">
        <v>64</v>
      </c>
      <c r="B560" s="283"/>
      <c r="C560" s="283"/>
      <c r="D560" s="283"/>
      <c r="E560" s="283"/>
      <c r="F560" s="283"/>
    </row>
    <row r="561" spans="1:6" x14ac:dyDescent="0.25">
      <c r="A561" s="12"/>
      <c r="B561" s="38"/>
      <c r="C561" s="13"/>
      <c r="D561" s="13"/>
      <c r="E561" s="14"/>
      <c r="F561" s="99"/>
    </row>
    <row r="562" spans="1:6" ht="26.4" x14ac:dyDescent="0.25">
      <c r="A562" s="66" t="s">
        <v>2</v>
      </c>
      <c r="B562" s="66" t="s">
        <v>11</v>
      </c>
      <c r="C562" s="66" t="s">
        <v>0</v>
      </c>
      <c r="D562" s="66" t="s">
        <v>51</v>
      </c>
      <c r="E562" s="67" t="s">
        <v>24</v>
      </c>
      <c r="F562" s="67" t="s">
        <v>58</v>
      </c>
    </row>
    <row r="563" spans="1:6" ht="32.4" customHeight="1" x14ac:dyDescent="0.25">
      <c r="A563" s="23"/>
      <c r="B563" s="24" t="s">
        <v>41</v>
      </c>
      <c r="C563" s="23"/>
      <c r="D563" s="23"/>
      <c r="E563" s="25"/>
      <c r="F563" s="26"/>
    </row>
    <row r="564" spans="1:6" ht="41.4" x14ac:dyDescent="0.25">
      <c r="A564" s="104"/>
      <c r="B564" s="105" t="s">
        <v>957</v>
      </c>
      <c r="C564" s="106"/>
      <c r="D564" s="106"/>
      <c r="E564" s="53"/>
      <c r="F564" s="54"/>
    </row>
    <row r="565" spans="1:6" ht="40.950000000000003" customHeight="1" x14ac:dyDescent="0.25">
      <c r="A565" s="95">
        <v>48.1</v>
      </c>
      <c r="B565" s="44" t="s">
        <v>506</v>
      </c>
      <c r="C565" s="43" t="s">
        <v>136</v>
      </c>
      <c r="D565" s="43">
        <v>5</v>
      </c>
      <c r="E565" s="35"/>
      <c r="F565" s="26"/>
    </row>
    <row r="566" spans="1:6" ht="49.95" customHeight="1" x14ac:dyDescent="0.25">
      <c r="A566" s="95">
        <f t="shared" ref="A566:A573" si="43">A565+0.1</f>
        <v>48.2</v>
      </c>
      <c r="B566" s="44" t="s">
        <v>507</v>
      </c>
      <c r="C566" s="43" t="s">
        <v>14</v>
      </c>
      <c r="D566" s="43">
        <v>4.5</v>
      </c>
      <c r="E566" s="35"/>
      <c r="F566" s="26"/>
    </row>
    <row r="567" spans="1:6" ht="127.2" customHeight="1" x14ac:dyDescent="0.25">
      <c r="A567" s="95">
        <f t="shared" si="43"/>
        <v>48.300000000000004</v>
      </c>
      <c r="B567" s="44" t="s">
        <v>508</v>
      </c>
      <c r="C567" s="43" t="s">
        <v>86</v>
      </c>
      <c r="D567" s="43">
        <v>1</v>
      </c>
      <c r="E567" s="25"/>
      <c r="F567" s="41"/>
    </row>
    <row r="568" spans="1:6" ht="90.6" customHeight="1" x14ac:dyDescent="0.25">
      <c r="A568" s="95">
        <f t="shared" si="43"/>
        <v>48.400000000000006</v>
      </c>
      <c r="B568" s="44" t="s">
        <v>509</v>
      </c>
      <c r="C568" s="43" t="s">
        <v>86</v>
      </c>
      <c r="D568" s="43">
        <v>2</v>
      </c>
      <c r="E568" s="25"/>
      <c r="F568" s="41"/>
    </row>
    <row r="569" spans="1:6" ht="79.5" customHeight="1" x14ac:dyDescent="0.25">
      <c r="A569" s="223">
        <f t="shared" si="43"/>
        <v>48.500000000000007</v>
      </c>
      <c r="B569" s="224" t="s">
        <v>1028</v>
      </c>
      <c r="C569" s="225" t="s">
        <v>86</v>
      </c>
      <c r="D569" s="225">
        <v>2</v>
      </c>
      <c r="E569" s="221"/>
      <c r="F569" s="222"/>
    </row>
    <row r="570" spans="1:6" ht="52.2" customHeight="1" x14ac:dyDescent="0.25">
      <c r="A570" s="43">
        <f t="shared" si="43"/>
        <v>48.600000000000009</v>
      </c>
      <c r="B570" s="44" t="s">
        <v>510</v>
      </c>
      <c r="C570" s="43" t="s">
        <v>86</v>
      </c>
      <c r="D570" s="43">
        <v>1</v>
      </c>
      <c r="E570" s="25"/>
      <c r="F570" s="41"/>
    </row>
    <row r="571" spans="1:6" ht="54.6" customHeight="1" x14ac:dyDescent="0.25">
      <c r="A571" s="43">
        <f t="shared" si="43"/>
        <v>48.70000000000001</v>
      </c>
      <c r="B571" s="44" t="s">
        <v>511</v>
      </c>
      <c r="C571" s="43" t="s">
        <v>86</v>
      </c>
      <c r="D571" s="43">
        <v>1</v>
      </c>
      <c r="E571" s="25"/>
      <c r="F571" s="41"/>
    </row>
    <row r="572" spans="1:6" ht="65.400000000000006" customHeight="1" x14ac:dyDescent="0.25">
      <c r="A572" s="43">
        <f t="shared" si="43"/>
        <v>48.800000000000011</v>
      </c>
      <c r="B572" s="44" t="s">
        <v>512</v>
      </c>
      <c r="C572" s="43" t="s">
        <v>86</v>
      </c>
      <c r="D572" s="43">
        <v>1</v>
      </c>
      <c r="E572" s="25"/>
      <c r="F572" s="41"/>
    </row>
    <row r="573" spans="1:6" ht="52.2" customHeight="1" x14ac:dyDescent="0.25">
      <c r="A573" s="43">
        <f t="shared" si="43"/>
        <v>48.900000000000013</v>
      </c>
      <c r="B573" s="44" t="s">
        <v>146</v>
      </c>
      <c r="C573" s="43" t="s">
        <v>14</v>
      </c>
      <c r="D573" s="43">
        <v>8</v>
      </c>
      <c r="E573" s="25"/>
      <c r="F573" s="41"/>
    </row>
    <row r="574" spans="1:6" ht="54" customHeight="1" x14ac:dyDescent="0.25">
      <c r="A574" s="119">
        <v>48.1</v>
      </c>
      <c r="B574" s="44" t="s">
        <v>147</v>
      </c>
      <c r="C574" s="43" t="s">
        <v>86</v>
      </c>
      <c r="D574" s="43">
        <v>1</v>
      </c>
      <c r="E574" s="25"/>
      <c r="F574" s="41"/>
    </row>
    <row r="575" spans="1:6" ht="39" customHeight="1" x14ac:dyDescent="0.25">
      <c r="A575" s="118">
        <f>A574+0.01</f>
        <v>48.11</v>
      </c>
      <c r="B575" s="44" t="s">
        <v>148</v>
      </c>
      <c r="C575" s="43" t="s">
        <v>86</v>
      </c>
      <c r="D575" s="43">
        <v>1</v>
      </c>
      <c r="E575" s="25"/>
      <c r="F575" s="41"/>
    </row>
    <row r="576" spans="1:6" ht="45.6" customHeight="1" x14ac:dyDescent="0.25">
      <c r="A576" s="118">
        <f>A575+0.01</f>
        <v>48.12</v>
      </c>
      <c r="B576" s="44" t="s">
        <v>149</v>
      </c>
      <c r="C576" s="43" t="s">
        <v>86</v>
      </c>
      <c r="D576" s="43">
        <v>1</v>
      </c>
      <c r="E576" s="25"/>
      <c r="F576" s="41"/>
    </row>
    <row r="577" spans="1:6" ht="33" customHeight="1" x14ac:dyDescent="0.25">
      <c r="A577" s="118">
        <f>A576+0.01</f>
        <v>48.129999999999995</v>
      </c>
      <c r="B577" s="44" t="s">
        <v>150</v>
      </c>
      <c r="C577" s="43" t="s">
        <v>86</v>
      </c>
      <c r="D577" s="43">
        <v>1</v>
      </c>
      <c r="E577" s="25"/>
      <c r="F577" s="41"/>
    </row>
    <row r="578" spans="1:6" ht="36" customHeight="1" x14ac:dyDescent="0.25">
      <c r="A578" s="12"/>
      <c r="B578" s="24" t="s">
        <v>798</v>
      </c>
      <c r="C578" s="23"/>
      <c r="D578" s="23"/>
      <c r="E578" s="25"/>
      <c r="F578" s="17"/>
    </row>
    <row r="579" spans="1:6" x14ac:dyDescent="0.25">
      <c r="A579" s="283" t="s">
        <v>64</v>
      </c>
      <c r="B579" s="283"/>
      <c r="C579" s="283"/>
      <c r="D579" s="283"/>
      <c r="E579" s="283"/>
      <c r="F579" s="283"/>
    </row>
    <row r="580" spans="1:6" x14ac:dyDescent="0.25">
      <c r="A580" s="12"/>
      <c r="B580" s="301"/>
      <c r="C580" s="301"/>
      <c r="D580" s="301"/>
      <c r="E580" s="301"/>
      <c r="F580" s="301"/>
    </row>
    <row r="581" spans="1:6" ht="26.4" x14ac:dyDescent="0.25">
      <c r="A581" s="66" t="s">
        <v>2</v>
      </c>
      <c r="B581" s="66" t="s">
        <v>11</v>
      </c>
      <c r="C581" s="66" t="s">
        <v>0</v>
      </c>
      <c r="D581" s="66" t="s">
        <v>51</v>
      </c>
      <c r="E581" s="67" t="s">
        <v>24</v>
      </c>
      <c r="F581" s="67" t="s">
        <v>58</v>
      </c>
    </row>
    <row r="582" spans="1:6" ht="28.95" customHeight="1" x14ac:dyDescent="0.25">
      <c r="A582" s="23"/>
      <c r="B582" s="24" t="s">
        <v>41</v>
      </c>
      <c r="C582" s="23"/>
      <c r="D582" s="23"/>
      <c r="E582" s="25"/>
      <c r="F582" s="26">
        <f>F578</f>
        <v>0</v>
      </c>
    </row>
    <row r="583" spans="1:6" ht="47.4" customHeight="1" x14ac:dyDescent="0.25">
      <c r="A583" s="104"/>
      <c r="B583" s="105" t="s">
        <v>958</v>
      </c>
      <c r="C583" s="106"/>
      <c r="D583" s="106"/>
      <c r="E583" s="53"/>
      <c r="F583" s="54"/>
    </row>
    <row r="584" spans="1:6" ht="43.2" customHeight="1" x14ac:dyDescent="0.25">
      <c r="A584" s="95">
        <v>49.1</v>
      </c>
      <c r="B584" s="44" t="s">
        <v>506</v>
      </c>
      <c r="C584" s="43" t="s">
        <v>136</v>
      </c>
      <c r="D584" s="43">
        <v>5</v>
      </c>
      <c r="E584" s="35"/>
      <c r="F584" s="26"/>
    </row>
    <row r="585" spans="1:6" ht="49.2" customHeight="1" x14ac:dyDescent="0.25">
      <c r="A585" s="95">
        <f t="shared" ref="A585:A592" si="44">A584+0.1</f>
        <v>49.2</v>
      </c>
      <c r="B585" s="44" t="s">
        <v>507</v>
      </c>
      <c r="C585" s="43" t="s">
        <v>14</v>
      </c>
      <c r="D585" s="43">
        <v>4.5</v>
      </c>
      <c r="E585" s="35"/>
      <c r="F585" s="26"/>
    </row>
    <row r="586" spans="1:6" ht="124.2" x14ac:dyDescent="0.25">
      <c r="A586" s="95">
        <f t="shared" si="44"/>
        <v>49.300000000000004</v>
      </c>
      <c r="B586" s="44" t="s">
        <v>508</v>
      </c>
      <c r="C586" s="43" t="s">
        <v>86</v>
      </c>
      <c r="D586" s="43">
        <v>1</v>
      </c>
      <c r="E586" s="25"/>
      <c r="F586" s="41"/>
    </row>
    <row r="587" spans="1:6" ht="88.95" customHeight="1" x14ac:dyDescent="0.25">
      <c r="A587" s="95">
        <f t="shared" si="44"/>
        <v>49.400000000000006</v>
      </c>
      <c r="B587" s="44" t="s">
        <v>939</v>
      </c>
      <c r="C587" s="43" t="s">
        <v>86</v>
      </c>
      <c r="D587" s="43">
        <v>2</v>
      </c>
      <c r="E587" s="25"/>
      <c r="F587" s="41"/>
    </row>
    <row r="588" spans="1:6" ht="73.5" customHeight="1" x14ac:dyDescent="0.25">
      <c r="A588" s="223">
        <f t="shared" si="44"/>
        <v>49.500000000000007</v>
      </c>
      <c r="B588" s="224" t="s">
        <v>1029</v>
      </c>
      <c r="C588" s="225" t="s">
        <v>86</v>
      </c>
      <c r="D588" s="225">
        <v>2</v>
      </c>
      <c r="E588" s="221"/>
      <c r="F588" s="222"/>
    </row>
    <row r="589" spans="1:6" ht="52.95" customHeight="1" x14ac:dyDescent="0.25">
      <c r="A589" s="43">
        <f t="shared" si="44"/>
        <v>49.600000000000009</v>
      </c>
      <c r="B589" s="44" t="s">
        <v>940</v>
      </c>
      <c r="C589" s="43" t="s">
        <v>86</v>
      </c>
      <c r="D589" s="43">
        <v>1</v>
      </c>
      <c r="E589" s="25"/>
      <c r="F589" s="41"/>
    </row>
    <row r="590" spans="1:6" ht="51" customHeight="1" x14ac:dyDescent="0.25">
      <c r="A590" s="43">
        <f t="shared" si="44"/>
        <v>49.70000000000001</v>
      </c>
      <c r="B590" s="44" t="s">
        <v>941</v>
      </c>
      <c r="C590" s="43" t="s">
        <v>86</v>
      </c>
      <c r="D590" s="43">
        <v>1</v>
      </c>
      <c r="E590" s="25"/>
      <c r="F590" s="41"/>
    </row>
    <row r="591" spans="1:6" ht="66.599999999999994" customHeight="1" x14ac:dyDescent="0.25">
      <c r="A591" s="43">
        <f t="shared" si="44"/>
        <v>49.800000000000011</v>
      </c>
      <c r="B591" s="44" t="s">
        <v>942</v>
      </c>
      <c r="C591" s="43" t="s">
        <v>86</v>
      </c>
      <c r="D591" s="43">
        <v>1</v>
      </c>
      <c r="E591" s="25"/>
      <c r="F591" s="41"/>
    </row>
    <row r="592" spans="1:6" ht="51.6" customHeight="1" x14ac:dyDescent="0.25">
      <c r="A592" s="43">
        <f t="shared" si="44"/>
        <v>49.900000000000013</v>
      </c>
      <c r="B592" s="44" t="s">
        <v>146</v>
      </c>
      <c r="C592" s="43" t="s">
        <v>14</v>
      </c>
      <c r="D592" s="43">
        <v>8</v>
      </c>
      <c r="E592" s="25"/>
      <c r="F592" s="41"/>
    </row>
    <row r="593" spans="1:6" ht="51" customHeight="1" x14ac:dyDescent="0.25">
      <c r="A593" s="119">
        <f>A584</f>
        <v>49.1</v>
      </c>
      <c r="B593" s="44" t="s">
        <v>200</v>
      </c>
      <c r="C593" s="43" t="s">
        <v>86</v>
      </c>
      <c r="D593" s="43">
        <v>1</v>
      </c>
      <c r="E593" s="25"/>
      <c r="F593" s="41"/>
    </row>
    <row r="594" spans="1:6" ht="45.6" customHeight="1" x14ac:dyDescent="0.25">
      <c r="A594" s="118">
        <f>A593+0.01</f>
        <v>49.11</v>
      </c>
      <c r="B594" s="44" t="s">
        <v>148</v>
      </c>
      <c r="C594" s="43" t="s">
        <v>86</v>
      </c>
      <c r="D594" s="43">
        <v>1</v>
      </c>
      <c r="E594" s="25"/>
      <c r="F594" s="41"/>
    </row>
    <row r="595" spans="1:6" ht="40.200000000000003" customHeight="1" x14ac:dyDescent="0.25">
      <c r="A595" s="118">
        <f>A594+0.01</f>
        <v>49.12</v>
      </c>
      <c r="B595" s="44" t="s">
        <v>149</v>
      </c>
      <c r="C595" s="43" t="s">
        <v>86</v>
      </c>
      <c r="D595" s="43">
        <v>1</v>
      </c>
      <c r="E595" s="25"/>
      <c r="F595" s="41"/>
    </row>
    <row r="596" spans="1:6" ht="27" customHeight="1" x14ac:dyDescent="0.25">
      <c r="A596" s="118">
        <f>A595+0.01</f>
        <v>49.129999999999995</v>
      </c>
      <c r="B596" s="44" t="s">
        <v>150</v>
      </c>
      <c r="C596" s="43" t="s">
        <v>86</v>
      </c>
      <c r="D596" s="43">
        <v>1</v>
      </c>
      <c r="E596" s="25"/>
      <c r="F596" s="41"/>
    </row>
    <row r="597" spans="1:6" ht="28.95" customHeight="1" x14ac:dyDescent="0.25">
      <c r="A597" s="12"/>
      <c r="B597" s="24" t="s">
        <v>798</v>
      </c>
      <c r="C597" s="23"/>
      <c r="D597" s="23"/>
      <c r="E597" s="25"/>
      <c r="F597" s="17"/>
    </row>
    <row r="598" spans="1:6" x14ac:dyDescent="0.25">
      <c r="A598" s="23"/>
      <c r="B598" s="39"/>
      <c r="C598" s="23"/>
      <c r="D598" s="23"/>
      <c r="E598" s="25"/>
      <c r="F598" s="41"/>
    </row>
    <row r="599" spans="1:6" x14ac:dyDescent="0.25">
      <c r="A599" s="12"/>
      <c r="B599" s="301"/>
      <c r="C599" s="301"/>
      <c r="D599" s="301"/>
      <c r="E599" s="301"/>
      <c r="F599" s="301"/>
    </row>
    <row r="600" spans="1:6" ht="26.4" x14ac:dyDescent="0.25">
      <c r="A600" s="66" t="s">
        <v>2</v>
      </c>
      <c r="B600" s="66" t="s">
        <v>11</v>
      </c>
      <c r="C600" s="66" t="s">
        <v>0</v>
      </c>
      <c r="D600" s="66" t="s">
        <v>51</v>
      </c>
      <c r="E600" s="67" t="s">
        <v>24</v>
      </c>
      <c r="F600" s="67" t="s">
        <v>58</v>
      </c>
    </row>
    <row r="601" spans="1:6" ht="32.4" customHeight="1" x14ac:dyDescent="0.25">
      <c r="A601" s="23"/>
      <c r="B601" s="24" t="s">
        <v>41</v>
      </c>
      <c r="C601" s="23"/>
      <c r="D601" s="23"/>
      <c r="E601" s="25"/>
      <c r="F601" s="26"/>
    </row>
    <row r="602" spans="1:6" ht="41.4" x14ac:dyDescent="0.25">
      <c r="A602" s="104"/>
      <c r="B602" s="105" t="s">
        <v>959</v>
      </c>
      <c r="C602" s="106"/>
      <c r="D602" s="106"/>
      <c r="E602" s="53"/>
      <c r="F602" s="54"/>
    </row>
    <row r="603" spans="1:6" ht="40.950000000000003" customHeight="1" x14ac:dyDescent="0.25">
      <c r="A603" s="95">
        <v>50.1</v>
      </c>
      <c r="B603" s="44" t="s">
        <v>506</v>
      </c>
      <c r="C603" s="43" t="s">
        <v>136</v>
      </c>
      <c r="D603" s="43">
        <v>5</v>
      </c>
      <c r="E603" s="35"/>
      <c r="F603" s="26"/>
    </row>
    <row r="604" spans="1:6" ht="52.95" customHeight="1" x14ac:dyDescent="0.25">
      <c r="A604" s="95">
        <f>A603+0.1</f>
        <v>50.2</v>
      </c>
      <c r="B604" s="44" t="s">
        <v>507</v>
      </c>
      <c r="C604" s="43" t="s">
        <v>14</v>
      </c>
      <c r="D604" s="43">
        <v>4.5</v>
      </c>
      <c r="E604" s="35"/>
      <c r="F604" s="26"/>
    </row>
    <row r="605" spans="1:6" ht="124.2" x14ac:dyDescent="0.25">
      <c r="A605" s="95">
        <f t="shared" ref="A605" si="45">A604+0.1</f>
        <v>50.300000000000004</v>
      </c>
      <c r="B605" s="44" t="s">
        <v>508</v>
      </c>
      <c r="C605" s="43" t="s">
        <v>86</v>
      </c>
      <c r="D605" s="43">
        <v>1</v>
      </c>
      <c r="E605" s="25"/>
      <c r="F605" s="41"/>
    </row>
    <row r="606" spans="1:6" ht="94.2" customHeight="1" x14ac:dyDescent="0.25">
      <c r="A606" s="95">
        <f t="shared" ref="A606:A611" si="46">A605+0.1</f>
        <v>50.400000000000006</v>
      </c>
      <c r="B606" s="44" t="s">
        <v>939</v>
      </c>
      <c r="C606" s="43" t="s">
        <v>86</v>
      </c>
      <c r="D606" s="43">
        <v>2</v>
      </c>
      <c r="E606" s="25"/>
      <c r="F606" s="41"/>
    </row>
    <row r="607" spans="1:6" ht="70.5" customHeight="1" x14ac:dyDescent="0.25">
      <c r="A607" s="223">
        <f t="shared" si="46"/>
        <v>50.500000000000007</v>
      </c>
      <c r="B607" s="224" t="s">
        <v>1029</v>
      </c>
      <c r="C607" s="225" t="s">
        <v>86</v>
      </c>
      <c r="D607" s="225">
        <v>2</v>
      </c>
      <c r="E607" s="221"/>
      <c r="F607" s="222"/>
    </row>
    <row r="608" spans="1:6" ht="48" customHeight="1" x14ac:dyDescent="0.25">
      <c r="A608" s="43">
        <f t="shared" si="46"/>
        <v>50.600000000000009</v>
      </c>
      <c r="B608" s="44" t="s">
        <v>940</v>
      </c>
      <c r="C608" s="43" t="s">
        <v>86</v>
      </c>
      <c r="D608" s="43">
        <v>1</v>
      </c>
      <c r="E608" s="25"/>
      <c r="F608" s="41"/>
    </row>
    <row r="609" spans="1:6" ht="48.6" customHeight="1" x14ac:dyDescent="0.25">
      <c r="A609" s="43">
        <f t="shared" si="46"/>
        <v>50.70000000000001</v>
      </c>
      <c r="B609" s="44" t="s">
        <v>941</v>
      </c>
      <c r="C609" s="43" t="s">
        <v>86</v>
      </c>
      <c r="D609" s="43">
        <v>1</v>
      </c>
      <c r="E609" s="25"/>
      <c r="F609" s="41"/>
    </row>
    <row r="610" spans="1:6" ht="63.6" customHeight="1" x14ac:dyDescent="0.25">
      <c r="A610" s="43">
        <f t="shared" si="46"/>
        <v>50.800000000000011</v>
      </c>
      <c r="B610" s="44" t="s">
        <v>942</v>
      </c>
      <c r="C610" s="43" t="s">
        <v>86</v>
      </c>
      <c r="D610" s="43">
        <v>1</v>
      </c>
      <c r="E610" s="25"/>
      <c r="F610" s="41"/>
    </row>
    <row r="611" spans="1:6" ht="48.6" customHeight="1" x14ac:dyDescent="0.25">
      <c r="A611" s="43">
        <f t="shared" si="46"/>
        <v>50.900000000000013</v>
      </c>
      <c r="B611" s="44" t="s">
        <v>146</v>
      </c>
      <c r="C611" s="43" t="s">
        <v>14</v>
      </c>
      <c r="D611" s="43">
        <v>8</v>
      </c>
      <c r="E611" s="25"/>
      <c r="F611" s="41"/>
    </row>
    <row r="612" spans="1:6" ht="54.6" customHeight="1" x14ac:dyDescent="0.25">
      <c r="A612" s="119">
        <f>A603</f>
        <v>50.1</v>
      </c>
      <c r="B612" s="44" t="s">
        <v>147</v>
      </c>
      <c r="C612" s="43" t="s">
        <v>86</v>
      </c>
      <c r="D612" s="43">
        <v>1</v>
      </c>
      <c r="E612" s="25"/>
      <c r="F612" s="41"/>
    </row>
    <row r="613" spans="1:6" ht="42" customHeight="1" x14ac:dyDescent="0.25">
      <c r="A613" s="118">
        <f>A612+0.01</f>
        <v>50.11</v>
      </c>
      <c r="B613" s="44" t="s">
        <v>148</v>
      </c>
      <c r="C613" s="43" t="s">
        <v>86</v>
      </c>
      <c r="D613" s="43">
        <v>1</v>
      </c>
      <c r="E613" s="25"/>
      <c r="F613" s="41"/>
    </row>
    <row r="614" spans="1:6" ht="40.950000000000003" customHeight="1" x14ac:dyDescent="0.25">
      <c r="A614" s="118">
        <f>A613+0.01</f>
        <v>50.12</v>
      </c>
      <c r="B614" s="44" t="s">
        <v>149</v>
      </c>
      <c r="C614" s="43" t="s">
        <v>86</v>
      </c>
      <c r="D614" s="43">
        <v>1</v>
      </c>
      <c r="E614" s="25"/>
      <c r="F614" s="41"/>
    </row>
    <row r="615" spans="1:6" ht="28.2" customHeight="1" x14ac:dyDescent="0.25">
      <c r="A615" s="118">
        <f>A614+0.01</f>
        <v>50.129999999999995</v>
      </c>
      <c r="B615" s="44" t="s">
        <v>150</v>
      </c>
      <c r="C615" s="43" t="s">
        <v>86</v>
      </c>
      <c r="D615" s="43">
        <v>1</v>
      </c>
      <c r="E615" s="25"/>
      <c r="F615" s="41"/>
    </row>
    <row r="616" spans="1:6" ht="33.6" customHeight="1" x14ac:dyDescent="0.25">
      <c r="A616" s="12"/>
      <c r="B616" s="24" t="s">
        <v>1009</v>
      </c>
      <c r="C616" s="23"/>
      <c r="D616" s="23"/>
      <c r="E616" s="25"/>
      <c r="F616" s="17"/>
    </row>
    <row r="617" spans="1:6" x14ac:dyDescent="0.25">
      <c r="A617" s="12"/>
      <c r="B617" s="24"/>
      <c r="C617" s="23"/>
      <c r="D617" s="23"/>
      <c r="E617" s="25"/>
      <c r="F617" s="17"/>
    </row>
    <row r="618" spans="1:6" ht="26.4" x14ac:dyDescent="0.25">
      <c r="A618" s="66" t="s">
        <v>2</v>
      </c>
      <c r="B618" s="66" t="s">
        <v>11</v>
      </c>
      <c r="C618" s="66" t="s">
        <v>0</v>
      </c>
      <c r="D618" s="66" t="s">
        <v>51</v>
      </c>
      <c r="E618" s="67" t="s">
        <v>24</v>
      </c>
      <c r="F618" s="67" t="s">
        <v>58</v>
      </c>
    </row>
    <row r="619" spans="1:6" ht="13.8" x14ac:dyDescent="0.25">
      <c r="A619" s="122"/>
      <c r="B619" s="123" t="s">
        <v>960</v>
      </c>
      <c r="C619" s="122"/>
      <c r="D619" s="122"/>
      <c r="E619" s="60"/>
      <c r="F619" s="54"/>
    </row>
    <row r="620" spans="1:6" ht="27.6" x14ac:dyDescent="0.25">
      <c r="A620" s="122" t="s">
        <v>247</v>
      </c>
      <c r="B620" s="105" t="s">
        <v>887</v>
      </c>
      <c r="C620" s="106"/>
      <c r="D620" s="106"/>
      <c r="E620" s="53"/>
      <c r="F620" s="54"/>
    </row>
    <row r="621" spans="1:6" ht="79.2" customHeight="1" x14ac:dyDescent="0.25">
      <c r="A621" s="43"/>
      <c r="B621" s="44" t="s">
        <v>639</v>
      </c>
      <c r="C621" s="43"/>
      <c r="D621" s="43"/>
      <c r="E621" s="35"/>
      <c r="F621" s="26"/>
    </row>
    <row r="622" spans="1:6" ht="34.950000000000003" customHeight="1" x14ac:dyDescent="0.25">
      <c r="A622" s="43">
        <v>1.1000000000000001</v>
      </c>
      <c r="B622" s="44" t="s">
        <v>243</v>
      </c>
      <c r="C622" s="43" t="s">
        <v>86</v>
      </c>
      <c r="D622" s="43">
        <v>2</v>
      </c>
      <c r="E622" s="35"/>
      <c r="F622" s="26"/>
    </row>
    <row r="623" spans="1:6" ht="41.4" customHeight="1" x14ac:dyDescent="0.25">
      <c r="A623" s="43">
        <v>1.2</v>
      </c>
      <c r="B623" s="44" t="s">
        <v>961</v>
      </c>
      <c r="C623" s="43" t="s">
        <v>86</v>
      </c>
      <c r="D623" s="43">
        <v>39</v>
      </c>
      <c r="E623" s="25"/>
      <c r="F623" s="41"/>
    </row>
    <row r="624" spans="1:6" ht="52.2" customHeight="1" x14ac:dyDescent="0.25">
      <c r="A624" s="43">
        <f>A623+0.1</f>
        <v>1.3</v>
      </c>
      <c r="B624" s="44" t="s">
        <v>962</v>
      </c>
      <c r="C624" s="43" t="s">
        <v>86</v>
      </c>
      <c r="D624" s="43">
        <v>13</v>
      </c>
      <c r="E624" s="25"/>
      <c r="F624" s="41"/>
    </row>
    <row r="625" spans="1:6" ht="49.95" customHeight="1" x14ac:dyDescent="0.25">
      <c r="A625" s="43">
        <f>A624+0.1</f>
        <v>1.4000000000000001</v>
      </c>
      <c r="B625" s="44" t="s">
        <v>250</v>
      </c>
      <c r="C625" s="43" t="s">
        <v>86</v>
      </c>
      <c r="D625" s="43">
        <v>18</v>
      </c>
      <c r="E625" s="25"/>
      <c r="F625" s="41"/>
    </row>
    <row r="626" spans="1:6" ht="27" customHeight="1" x14ac:dyDescent="0.25">
      <c r="A626" s="43">
        <f>A625+0.1</f>
        <v>1.5000000000000002</v>
      </c>
      <c r="B626" s="44" t="s">
        <v>246</v>
      </c>
      <c r="C626" s="43" t="s">
        <v>86</v>
      </c>
      <c r="D626" s="43">
        <v>18</v>
      </c>
      <c r="E626" s="25"/>
      <c r="F626" s="41"/>
    </row>
    <row r="627" spans="1:6" ht="33.6" customHeight="1" x14ac:dyDescent="0.25">
      <c r="A627" s="12"/>
      <c r="B627" s="24" t="s">
        <v>1010</v>
      </c>
      <c r="C627" s="23"/>
      <c r="D627" s="23"/>
      <c r="E627" s="25"/>
      <c r="F627" s="17"/>
    </row>
    <row r="628" spans="1:6" x14ac:dyDescent="0.25">
      <c r="A628" s="23"/>
      <c r="B628" s="39"/>
      <c r="C628" s="23"/>
      <c r="D628" s="23"/>
      <c r="E628" s="25"/>
      <c r="F628" s="41"/>
    </row>
    <row r="629" spans="1:6" ht="26.4" x14ac:dyDescent="0.25">
      <c r="A629" s="66" t="s">
        <v>2</v>
      </c>
      <c r="B629" s="66" t="s">
        <v>11</v>
      </c>
      <c r="C629" s="66" t="s">
        <v>0</v>
      </c>
      <c r="D629" s="66" t="s">
        <v>51</v>
      </c>
      <c r="E629" s="67" t="s">
        <v>24</v>
      </c>
      <c r="F629" s="67" t="s">
        <v>58</v>
      </c>
    </row>
    <row r="630" spans="1:6" ht="13.8" x14ac:dyDescent="0.25">
      <c r="A630" s="122" t="s">
        <v>266</v>
      </c>
      <c r="B630" s="124" t="s">
        <v>251</v>
      </c>
      <c r="C630" s="106"/>
      <c r="D630" s="106"/>
      <c r="E630" s="60"/>
      <c r="F630" s="54"/>
    </row>
    <row r="631" spans="1:6" ht="36.6" customHeight="1" x14ac:dyDescent="0.25">
      <c r="A631" s="43">
        <f>1+0.1</f>
        <v>1.1000000000000001</v>
      </c>
      <c r="B631" s="44" t="s">
        <v>252</v>
      </c>
      <c r="C631" s="43" t="s">
        <v>14</v>
      </c>
      <c r="D631" s="43">
        <v>10000</v>
      </c>
      <c r="E631" s="35"/>
      <c r="F631" s="26"/>
    </row>
    <row r="632" spans="1:6" ht="40.200000000000003" customHeight="1" x14ac:dyDescent="0.25">
      <c r="A632" s="43">
        <f t="shared" ref="A632:A638" si="47">A631+0.1</f>
        <v>1.2000000000000002</v>
      </c>
      <c r="B632" s="44" t="s">
        <v>253</v>
      </c>
      <c r="C632" s="43" t="s">
        <v>136</v>
      </c>
      <c r="D632" s="43">
        <f>(0.6*0.3*10000)</f>
        <v>1800</v>
      </c>
      <c r="E632" s="35"/>
      <c r="F632" s="26"/>
    </row>
    <row r="633" spans="1:6" ht="38.4" customHeight="1" x14ac:dyDescent="0.25">
      <c r="A633" s="43">
        <f t="shared" si="47"/>
        <v>1.3000000000000003</v>
      </c>
      <c r="B633" s="44" t="s">
        <v>254</v>
      </c>
      <c r="C633" s="43" t="s">
        <v>14</v>
      </c>
      <c r="D633" s="43">
        <v>10000</v>
      </c>
      <c r="E633" s="35"/>
      <c r="F633" s="26"/>
    </row>
    <row r="634" spans="1:6" ht="25.2" customHeight="1" x14ac:dyDescent="0.25">
      <c r="A634" s="43">
        <f t="shared" si="47"/>
        <v>1.4000000000000004</v>
      </c>
      <c r="B634" s="44" t="s">
        <v>255</v>
      </c>
      <c r="C634" s="43" t="s">
        <v>133</v>
      </c>
      <c r="D634" s="43">
        <f>(0.3*10000)</f>
        <v>3000</v>
      </c>
      <c r="E634" s="25"/>
      <c r="F634" s="41"/>
    </row>
    <row r="635" spans="1:6" ht="34.950000000000003" customHeight="1" x14ac:dyDescent="0.25">
      <c r="A635" s="43">
        <f t="shared" si="47"/>
        <v>1.5000000000000004</v>
      </c>
      <c r="B635" s="44" t="s">
        <v>256</v>
      </c>
      <c r="C635" s="43" t="s">
        <v>86</v>
      </c>
      <c r="D635" s="43">
        <v>10</v>
      </c>
      <c r="E635" s="25"/>
      <c r="F635" s="41"/>
    </row>
    <row r="636" spans="1:6" ht="24.6" customHeight="1" x14ac:dyDescent="0.25">
      <c r="A636" s="43">
        <f t="shared" si="47"/>
        <v>1.6000000000000005</v>
      </c>
      <c r="B636" s="44" t="s">
        <v>963</v>
      </c>
      <c r="C636" s="43" t="s">
        <v>86</v>
      </c>
      <c r="D636" s="43">
        <v>12</v>
      </c>
      <c r="E636" s="25"/>
      <c r="F636" s="41"/>
    </row>
    <row r="637" spans="1:6" ht="34.200000000000003" customHeight="1" x14ac:dyDescent="0.25">
      <c r="A637" s="43">
        <f t="shared" si="47"/>
        <v>1.7000000000000006</v>
      </c>
      <c r="B637" s="44" t="s">
        <v>257</v>
      </c>
      <c r="C637" s="43" t="s">
        <v>86</v>
      </c>
      <c r="D637" s="43">
        <v>10</v>
      </c>
      <c r="E637" s="25"/>
      <c r="F637" s="41"/>
    </row>
    <row r="638" spans="1:6" ht="25.95" customHeight="1" x14ac:dyDescent="0.25">
      <c r="A638" s="43">
        <f t="shared" si="47"/>
        <v>1.8000000000000007</v>
      </c>
      <c r="B638" s="44" t="s">
        <v>258</v>
      </c>
      <c r="C638" s="43" t="s">
        <v>86</v>
      </c>
      <c r="D638" s="43">
        <v>10</v>
      </c>
      <c r="E638" s="25"/>
      <c r="F638" s="41"/>
    </row>
    <row r="639" spans="1:6" ht="25.2" customHeight="1" x14ac:dyDescent="0.25">
      <c r="A639" s="120">
        <v>1.9</v>
      </c>
      <c r="B639" s="44" t="s">
        <v>259</v>
      </c>
      <c r="C639" s="43" t="s">
        <v>86</v>
      </c>
      <c r="D639" s="43">
        <v>10</v>
      </c>
      <c r="E639" s="25"/>
      <c r="F639" s="41"/>
    </row>
    <row r="640" spans="1:6" ht="24" customHeight="1" x14ac:dyDescent="0.25">
      <c r="A640" s="46">
        <v>1.1000000000000001</v>
      </c>
      <c r="B640" s="44" t="s">
        <v>346</v>
      </c>
      <c r="C640" s="43" t="s">
        <v>86</v>
      </c>
      <c r="D640" s="43">
        <v>2</v>
      </c>
      <c r="E640" s="25"/>
      <c r="F640" s="41"/>
    </row>
    <row r="641" spans="1:6" ht="26.4" customHeight="1" x14ac:dyDescent="0.25">
      <c r="A641" s="46">
        <v>1.1200000000000001</v>
      </c>
      <c r="B641" s="44" t="s">
        <v>261</v>
      </c>
      <c r="C641" s="43" t="s">
        <v>86</v>
      </c>
      <c r="D641" s="43">
        <v>240</v>
      </c>
      <c r="E641" s="25"/>
      <c r="F641" s="41"/>
    </row>
    <row r="642" spans="1:6" ht="27.6" customHeight="1" x14ac:dyDescent="0.25">
      <c r="A642" s="46">
        <v>1.1299999999999999</v>
      </c>
      <c r="B642" s="44" t="s">
        <v>262</v>
      </c>
      <c r="C642" s="43" t="s">
        <v>86</v>
      </c>
      <c r="D642" s="43">
        <v>240</v>
      </c>
      <c r="E642" s="25"/>
      <c r="F642" s="41"/>
    </row>
    <row r="643" spans="1:6" ht="60" customHeight="1" x14ac:dyDescent="0.25">
      <c r="A643" s="46">
        <f>A642+0.01</f>
        <v>1.1399999999999999</v>
      </c>
      <c r="B643" s="44" t="s">
        <v>263</v>
      </c>
      <c r="C643" s="43" t="s">
        <v>103</v>
      </c>
      <c r="D643" s="43">
        <v>1</v>
      </c>
      <c r="E643" s="25"/>
      <c r="F643" s="41"/>
    </row>
    <row r="644" spans="1:6" ht="82.8" x14ac:dyDescent="0.25">
      <c r="A644" s="46">
        <f>A643+0.01</f>
        <v>1.1499999999999999</v>
      </c>
      <c r="B644" s="44" t="s">
        <v>347</v>
      </c>
      <c r="C644" s="43" t="s">
        <v>86</v>
      </c>
      <c r="D644" s="43">
        <v>1</v>
      </c>
      <c r="E644" s="25"/>
      <c r="F644" s="41"/>
    </row>
    <row r="645" spans="1:6" ht="39.6" customHeight="1" x14ac:dyDescent="0.25">
      <c r="A645" s="43">
        <v>1.1599999999999999</v>
      </c>
      <c r="B645" s="44" t="s">
        <v>265</v>
      </c>
      <c r="C645" s="43" t="s">
        <v>86</v>
      </c>
      <c r="D645" s="43">
        <v>2</v>
      </c>
      <c r="E645" s="25"/>
      <c r="F645" s="41"/>
    </row>
    <row r="646" spans="1:6" ht="33" customHeight="1" x14ac:dyDescent="0.25">
      <c r="A646" s="12"/>
      <c r="B646" s="24" t="s">
        <v>123</v>
      </c>
      <c r="C646" s="23"/>
      <c r="D646" s="23"/>
      <c r="E646" s="25"/>
      <c r="F646" s="17"/>
    </row>
    <row r="647" spans="1:6" x14ac:dyDescent="0.25">
      <c r="A647" s="23"/>
      <c r="B647" s="39"/>
      <c r="C647" s="23"/>
      <c r="D647" s="23"/>
      <c r="E647" s="25"/>
      <c r="F647" s="41"/>
    </row>
    <row r="648" spans="1:6" ht="26.4" x14ac:dyDescent="0.25">
      <c r="A648" s="66" t="s">
        <v>2</v>
      </c>
      <c r="B648" s="66" t="s">
        <v>11</v>
      </c>
      <c r="C648" s="66" t="s">
        <v>0</v>
      </c>
      <c r="D648" s="66" t="s">
        <v>51</v>
      </c>
      <c r="E648" s="67" t="s">
        <v>24</v>
      </c>
      <c r="F648" s="67" t="s">
        <v>58</v>
      </c>
    </row>
    <row r="649" spans="1:6" ht="31.95" customHeight="1" x14ac:dyDescent="0.25">
      <c r="A649" s="23"/>
      <c r="B649" s="24" t="s">
        <v>41</v>
      </c>
      <c r="C649" s="23"/>
      <c r="D649" s="23"/>
      <c r="E649" s="25"/>
      <c r="F649" s="26"/>
    </row>
    <row r="650" spans="1:6" ht="19.2" customHeight="1" x14ac:dyDescent="0.25">
      <c r="A650" s="122" t="s">
        <v>268</v>
      </c>
      <c r="B650" s="123" t="s">
        <v>267</v>
      </c>
      <c r="C650" s="122"/>
      <c r="D650" s="122"/>
      <c r="E650" s="53"/>
      <c r="F650" s="54"/>
    </row>
    <row r="651" spans="1:6" ht="29.4" customHeight="1" x14ac:dyDescent="0.25">
      <c r="A651" s="43">
        <v>1.1000000000000001</v>
      </c>
      <c r="B651" s="44" t="s">
        <v>269</v>
      </c>
      <c r="C651" s="43" t="s">
        <v>86</v>
      </c>
      <c r="D651" s="43">
        <v>52</v>
      </c>
      <c r="E651" s="35"/>
      <c r="F651" s="26"/>
    </row>
    <row r="652" spans="1:6" ht="32.4" customHeight="1" x14ac:dyDescent="0.25">
      <c r="A652" s="43">
        <v>1.2</v>
      </c>
      <c r="B652" s="44" t="s">
        <v>270</v>
      </c>
      <c r="C652" s="43" t="s">
        <v>86</v>
      </c>
      <c r="D652" s="43">
        <v>19</v>
      </c>
      <c r="E652" s="35"/>
      <c r="F652" s="26"/>
    </row>
    <row r="653" spans="1:6" ht="35.4" customHeight="1" x14ac:dyDescent="0.25">
      <c r="A653" s="43">
        <v>1.3</v>
      </c>
      <c r="B653" s="44" t="s">
        <v>271</v>
      </c>
      <c r="C653" s="43" t="s">
        <v>86</v>
      </c>
      <c r="D653" s="43">
        <v>2</v>
      </c>
      <c r="E653" s="25"/>
      <c r="F653" s="41"/>
    </row>
    <row r="654" spans="1:6" ht="32.4" customHeight="1" x14ac:dyDescent="0.25">
      <c r="A654" s="12"/>
      <c r="B654" s="24" t="s">
        <v>1010</v>
      </c>
      <c r="C654" s="23"/>
      <c r="D654" s="23"/>
      <c r="E654" s="25"/>
      <c r="F654" s="17"/>
    </row>
    <row r="655" spans="1:6" x14ac:dyDescent="0.25">
      <c r="A655" s="23"/>
      <c r="B655" s="39"/>
      <c r="C655" s="23"/>
      <c r="D655" s="23"/>
      <c r="E655" s="25"/>
      <c r="F655" s="41"/>
    </row>
    <row r="656" spans="1:6" ht="26.4" x14ac:dyDescent="0.25">
      <c r="A656" s="66" t="s">
        <v>2</v>
      </c>
      <c r="B656" s="66" t="s">
        <v>11</v>
      </c>
      <c r="C656" s="66" t="s">
        <v>0</v>
      </c>
      <c r="D656" s="66" t="s">
        <v>51</v>
      </c>
      <c r="E656" s="67" t="s">
        <v>24</v>
      </c>
      <c r="F656" s="67" t="s">
        <v>58</v>
      </c>
    </row>
    <row r="657" spans="1:6" ht="20.399999999999999" customHeight="1" x14ac:dyDescent="0.25">
      <c r="A657" s="122" t="s">
        <v>277</v>
      </c>
      <c r="B657" s="123" t="s">
        <v>272</v>
      </c>
      <c r="C657" s="106"/>
      <c r="D657" s="106"/>
      <c r="E657" s="60"/>
      <c r="F657" s="54"/>
    </row>
    <row r="658" spans="1:6" ht="25.95" customHeight="1" x14ac:dyDescent="0.25">
      <c r="A658" s="106"/>
      <c r="B658" s="123" t="s">
        <v>48</v>
      </c>
      <c r="C658" s="106"/>
      <c r="D658" s="106"/>
      <c r="E658" s="53"/>
      <c r="F658" s="54"/>
    </row>
    <row r="659" spans="1:6" ht="60.6" customHeight="1" x14ac:dyDescent="0.25">
      <c r="A659" s="43">
        <v>1.1000000000000001</v>
      </c>
      <c r="B659" s="44" t="s">
        <v>964</v>
      </c>
      <c r="C659" s="43" t="s">
        <v>86</v>
      </c>
      <c r="D659" s="43">
        <v>5</v>
      </c>
      <c r="E659" s="35"/>
      <c r="F659" s="26"/>
    </row>
    <row r="660" spans="1:6" ht="127.2" customHeight="1" x14ac:dyDescent="0.25">
      <c r="A660" s="43">
        <f>A659+0.1</f>
        <v>1.2000000000000002</v>
      </c>
      <c r="B660" s="49" t="s">
        <v>273</v>
      </c>
      <c r="C660" s="43" t="s">
        <v>103</v>
      </c>
      <c r="D660" s="43">
        <v>1</v>
      </c>
      <c r="E660" s="25"/>
      <c r="F660" s="41"/>
    </row>
    <row r="661" spans="1:6" ht="54.6" customHeight="1" x14ac:dyDescent="0.25">
      <c r="A661" s="43">
        <f>A660+0.1</f>
        <v>1.3000000000000003</v>
      </c>
      <c r="B661" s="44" t="s">
        <v>503</v>
      </c>
      <c r="C661" s="43" t="s">
        <v>103</v>
      </c>
      <c r="D661" s="43">
        <v>1</v>
      </c>
      <c r="E661" s="25"/>
      <c r="F661" s="41"/>
    </row>
    <row r="662" spans="1:6" ht="27" customHeight="1" x14ac:dyDescent="0.25">
      <c r="A662" s="43">
        <f>A661+0.1</f>
        <v>1.4000000000000004</v>
      </c>
      <c r="B662" s="48" t="s">
        <v>275</v>
      </c>
      <c r="C662" s="43" t="s">
        <v>103</v>
      </c>
      <c r="D662" s="43">
        <v>1</v>
      </c>
      <c r="E662" s="25"/>
      <c r="F662" s="41"/>
    </row>
    <row r="663" spans="1:6" ht="26.4" customHeight="1" x14ac:dyDescent="0.25">
      <c r="A663" s="43">
        <f>A662+0.1</f>
        <v>1.5000000000000004</v>
      </c>
      <c r="B663" s="48" t="s">
        <v>276</v>
      </c>
      <c r="C663" s="43" t="s">
        <v>103</v>
      </c>
      <c r="D663" s="43">
        <v>1</v>
      </c>
      <c r="E663" s="25"/>
      <c r="F663" s="41"/>
    </row>
    <row r="664" spans="1:6" ht="28.2" customHeight="1" x14ac:dyDescent="0.25">
      <c r="A664" s="12"/>
      <c r="B664" s="24" t="s">
        <v>1010</v>
      </c>
      <c r="C664" s="23"/>
      <c r="D664" s="23"/>
      <c r="E664" s="25"/>
      <c r="F664" s="17"/>
    </row>
  </sheetData>
  <mergeCells count="38">
    <mergeCell ref="B168:F168"/>
    <mergeCell ref="B84:F84"/>
    <mergeCell ref="A43:F43"/>
    <mergeCell ref="A63:F63"/>
    <mergeCell ref="A83:F83"/>
    <mergeCell ref="A146:F146"/>
    <mergeCell ref="A167:F167"/>
    <mergeCell ref="A125:F125"/>
    <mergeCell ref="B126:F126"/>
    <mergeCell ref="A104:F104"/>
    <mergeCell ref="B105:F105"/>
    <mergeCell ref="A230:F230"/>
    <mergeCell ref="A251:F251"/>
    <mergeCell ref="A209:F209"/>
    <mergeCell ref="A188:F188"/>
    <mergeCell ref="B189:F189"/>
    <mergeCell ref="B315:F315"/>
    <mergeCell ref="A335:F335"/>
    <mergeCell ref="A293:F293"/>
    <mergeCell ref="A314:F314"/>
    <mergeCell ref="A272:F272"/>
    <mergeCell ref="B428:F428"/>
    <mergeCell ref="A409:F409"/>
    <mergeCell ref="A356:F356"/>
    <mergeCell ref="B466:F466"/>
    <mergeCell ref="A484:F484"/>
    <mergeCell ref="A446:F446"/>
    <mergeCell ref="A465:F465"/>
    <mergeCell ref="B504:F504"/>
    <mergeCell ref="A522:F522"/>
    <mergeCell ref="B523:F523"/>
    <mergeCell ref="A503:F503"/>
    <mergeCell ref="A560:F560"/>
    <mergeCell ref="A579:F579"/>
    <mergeCell ref="A541:F541"/>
    <mergeCell ref="B542:F542"/>
    <mergeCell ref="B580:F580"/>
    <mergeCell ref="B599:F599"/>
  </mergeCells>
  <pageMargins left="0.59055118110236215" right="0.23622047244094485" top="0.4724409448818897" bottom="0.24015748031496059" header="0.31496062992125989" footer="0.31496062992125989"/>
  <pageSetup paperSize="9" scale="67" fitToHeight="0" orientation="portrait" r:id="rId1"/>
  <rowBreaks count="33" manualBreakCount="33">
    <brk id="21" max="5" man="1"/>
    <brk id="42" max="5" man="1"/>
    <brk id="62" max="5" man="1"/>
    <brk id="83" max="16383" man="1"/>
    <brk id="104" max="16383" man="1"/>
    <brk id="125" max="16383" man="1"/>
    <brk id="146" max="16383" man="1"/>
    <brk id="167" max="16383" man="1"/>
    <brk id="188" max="16383" man="1"/>
    <brk id="209" max="16383" man="1"/>
    <brk id="230" max="16383" man="1"/>
    <brk id="251" max="16383" man="1"/>
    <brk id="272" max="5" man="1"/>
    <brk id="293" max="16383" man="1"/>
    <brk id="314" max="16383" man="1"/>
    <brk id="335" max="16383" man="1"/>
    <brk id="356" max="16383" man="1"/>
    <brk id="376" max="16383" man="1"/>
    <brk id="396" max="5" man="1"/>
    <brk id="409" max="16383" man="1"/>
    <brk id="427" max="5" man="1"/>
    <brk id="446" max="16383" man="1"/>
    <brk id="465" max="16383" man="1"/>
    <brk id="484" max="16383" man="1"/>
    <brk id="503" max="5" man="1"/>
    <brk id="522" max="5" man="1"/>
    <brk id="541" max="16383" man="1"/>
    <brk id="560" max="16383" man="1"/>
    <brk id="579" max="16383" man="1"/>
    <brk id="598" max="16383" man="1"/>
    <brk id="616" max="5" man="1"/>
    <brk id="627" max="5" man="1"/>
    <brk id="646" max="5"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60D97-7A75-4142-AC6B-A650B19B7095}">
  <sheetPr>
    <pageSetUpPr fitToPage="1"/>
  </sheetPr>
  <dimension ref="A1:H19"/>
  <sheetViews>
    <sheetView view="pageBreakPreview" zoomScaleNormal="100" zoomScaleSheetLayoutView="100" workbookViewId="0">
      <selection activeCell="B9" sqref="B9:C9"/>
    </sheetView>
  </sheetViews>
  <sheetFormatPr defaultRowHeight="13.2" x14ac:dyDescent="0.25"/>
  <cols>
    <col min="1" max="2" width="8.33203125" customWidth="1"/>
    <col min="3" max="3" width="32.33203125" customWidth="1"/>
    <col min="4" max="4" width="8.44140625" customWidth="1"/>
    <col min="5" max="6" width="11.33203125" customWidth="1"/>
    <col min="7" max="7" width="36.5546875" style="4" customWidth="1"/>
    <col min="8" max="8" width="40.6640625" hidden="1" customWidth="1"/>
  </cols>
  <sheetData>
    <row r="1" spans="1:7" ht="12.9" customHeight="1" x14ac:dyDescent="0.25">
      <c r="A1" s="284" t="s">
        <v>892</v>
      </c>
      <c r="B1" s="285"/>
      <c r="C1" s="285"/>
      <c r="D1" s="286"/>
      <c r="E1" s="268"/>
      <c r="F1" s="268"/>
      <c r="G1" s="268"/>
    </row>
    <row r="2" spans="1:7" ht="21.6" customHeight="1" x14ac:dyDescent="0.25">
      <c r="A2" s="147"/>
      <c r="B2" s="274" t="s">
        <v>11</v>
      </c>
      <c r="C2" s="274"/>
      <c r="D2" s="275"/>
      <c r="E2" s="274"/>
      <c r="F2" s="274"/>
      <c r="G2" s="67" t="s">
        <v>58</v>
      </c>
    </row>
    <row r="3" spans="1:7" ht="24" customHeight="1" x14ac:dyDescent="0.25">
      <c r="A3" s="148" t="s">
        <v>108</v>
      </c>
      <c r="B3" s="265" t="s">
        <v>282</v>
      </c>
      <c r="C3" s="265"/>
      <c r="D3" s="266"/>
      <c r="E3" s="265"/>
      <c r="F3" s="265"/>
      <c r="G3" s="41"/>
    </row>
    <row r="4" spans="1:7" ht="38.4" customHeight="1" x14ac:dyDescent="0.25">
      <c r="A4" s="148" t="s">
        <v>124</v>
      </c>
      <c r="B4" s="265" t="s">
        <v>283</v>
      </c>
      <c r="C4" s="265"/>
      <c r="D4" s="266"/>
      <c r="E4" s="265"/>
      <c r="F4" s="265"/>
      <c r="G4" s="41"/>
    </row>
    <row r="5" spans="1:7" ht="39" customHeight="1" x14ac:dyDescent="0.25">
      <c r="A5" s="148" t="s">
        <v>247</v>
      </c>
      <c r="B5" s="265" t="s">
        <v>284</v>
      </c>
      <c r="C5" s="265"/>
      <c r="D5" s="266"/>
      <c r="E5" s="265"/>
      <c r="F5" s="265"/>
      <c r="G5" s="41"/>
    </row>
    <row r="6" spans="1:7" ht="30" customHeight="1" x14ac:dyDescent="0.25">
      <c r="A6" s="148" t="s">
        <v>266</v>
      </c>
      <c r="B6" s="265" t="s">
        <v>251</v>
      </c>
      <c r="C6" s="265"/>
      <c r="D6" s="266"/>
      <c r="E6" s="265"/>
      <c r="F6" s="265"/>
      <c r="G6" s="41"/>
    </row>
    <row r="7" spans="1:7" ht="25.95" customHeight="1" x14ac:dyDescent="0.25">
      <c r="A7" s="148" t="s">
        <v>268</v>
      </c>
      <c r="B7" s="265" t="s">
        <v>267</v>
      </c>
      <c r="C7" s="265"/>
      <c r="D7" s="266"/>
      <c r="E7" s="265"/>
      <c r="F7" s="265"/>
      <c r="G7" s="41"/>
    </row>
    <row r="8" spans="1:7" ht="22.95" customHeight="1" x14ac:dyDescent="0.25">
      <c r="A8" s="148" t="s">
        <v>277</v>
      </c>
      <c r="B8" s="265" t="s">
        <v>272</v>
      </c>
      <c r="C8" s="265"/>
      <c r="D8" s="266"/>
      <c r="E8" s="265"/>
      <c r="F8" s="265"/>
      <c r="G8" s="41"/>
    </row>
    <row r="9" spans="1:7" ht="31.2" customHeight="1" x14ac:dyDescent="0.25">
      <c r="A9" s="291" t="s">
        <v>285</v>
      </c>
      <c r="B9" s="292"/>
      <c r="C9" s="292"/>
      <c r="D9" s="293"/>
      <c r="E9" s="292"/>
      <c r="F9" s="294"/>
      <c r="G9" s="21"/>
    </row>
    <row r="10" spans="1:7" x14ac:dyDescent="0.25">
      <c r="A10" s="149"/>
      <c r="D10" s="150"/>
    </row>
    <row r="11" spans="1:7" x14ac:dyDescent="0.25">
      <c r="A11" s="149"/>
      <c r="D11" s="150"/>
    </row>
    <row r="12" spans="1:7" x14ac:dyDescent="0.25">
      <c r="A12" s="149"/>
      <c r="D12" s="150"/>
    </row>
    <row r="13" spans="1:7" x14ac:dyDescent="0.25">
      <c r="A13" s="149"/>
      <c r="D13" s="150"/>
    </row>
    <row r="14" spans="1:7" x14ac:dyDescent="0.25">
      <c r="A14" s="149"/>
      <c r="D14" s="150"/>
    </row>
    <row r="15" spans="1:7" x14ac:dyDescent="0.25">
      <c r="A15" s="149"/>
      <c r="D15" s="150"/>
    </row>
    <row r="16" spans="1:7" x14ac:dyDescent="0.25">
      <c r="A16" s="149"/>
      <c r="D16" s="150"/>
    </row>
    <row r="17" spans="1:4" x14ac:dyDescent="0.25">
      <c r="A17" s="149"/>
      <c r="D17" s="150"/>
    </row>
    <row r="18" spans="1:4" x14ac:dyDescent="0.25">
      <c r="A18" s="149"/>
      <c r="D18" s="150"/>
    </row>
    <row r="19" spans="1:4" ht="13.8" thickBot="1" x14ac:dyDescent="0.3">
      <c r="A19" s="151"/>
      <c r="B19" s="152"/>
      <c r="C19" s="152"/>
      <c r="D19" s="153"/>
    </row>
  </sheetData>
  <mergeCells count="9">
    <mergeCell ref="A9:F9"/>
    <mergeCell ref="B6:F6"/>
    <mergeCell ref="B7:F7"/>
    <mergeCell ref="A1:G1"/>
    <mergeCell ref="B2:F2"/>
    <mergeCell ref="B3:F3"/>
    <mergeCell ref="B8:F8"/>
    <mergeCell ref="B4:F4"/>
    <mergeCell ref="B5:F5"/>
  </mergeCells>
  <pageMargins left="0.59055118110236215" right="0.23622047244094485" top="0.4724409448818897" bottom="0.24015748031496059" header="0.31496062992125989" footer="0.31496062992125989"/>
  <pageSetup paperSize="9" scale="83"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B20"/>
  <sheetViews>
    <sheetView workbookViewId="0"/>
  </sheetViews>
  <sheetFormatPr defaultRowHeight="13.2" x14ac:dyDescent="0.25"/>
  <cols>
    <col min="1" max="1" width="31.33203125" customWidth="1"/>
    <col min="2" max="2" width="36.5546875" customWidth="1"/>
  </cols>
  <sheetData>
    <row r="1" spans="1:2" ht="12.9" customHeight="1" x14ac:dyDescent="0.25">
      <c r="A1" s="3" t="s">
        <v>17</v>
      </c>
    </row>
    <row r="2" spans="1:2" ht="12.9" customHeight="1" x14ac:dyDescent="0.25">
      <c r="A2" t="s">
        <v>102</v>
      </c>
      <c r="B2" s="1">
        <v>414052032.68000001</v>
      </c>
    </row>
    <row r="3" spans="1:2" ht="12.9" customHeight="1" x14ac:dyDescent="0.25">
      <c r="A3" t="s">
        <v>49</v>
      </c>
      <c r="B3" s="1" t="e">
        <f>SUM('P&amp;G RCB'!F3:F21)+SUM('P&amp;G RCB'!F27:F46)+SUM('P&amp;G RCB'!#REF!)+SUM(#REF!)+SUM(#REF!)+SUM(#REF!)+SUM(RCB!F3:F22)+SUM(RCB!F27:F44)+SUM(RCB!F49:F66)+SUM(RCB!F70:F88)+SUM(RCB!F93:F110)+SUM(RCB!F115:F132)+SUM(RCB!F137:F155)+SUM(RCB!F160:F177)+SUM(RCB!F181:F209)+SUM(RCB!F214:F240)+SUM(RCB!F244:F262)+SUM(RCB!F267:F293)+SUM(RCB!#REF!)+SUM(RCB!#REF!)+SUM(RCB!F329:F355)+SUM(RCB!#REF!)+SUM(RCB!F392:F418)+SUM(RCB!F423:F440)+SUM(RCB!F445:F455)+SUM(RCB!F460:F473)+SUM(RCB!F477:F480)+SUM(RCB!F484:F489)+SUM(RCB!#REF!)+SUM(RCB!#REF!)+SUM(RCB!#REF!)+SUM(RCB!#REF!)+SUM(RCB!#REF!)+SUM(RCB!#REF!)+SUM(RCB!#REF!)+SUM(RCB!#REF!)+SUM(RCB!#REF!)+SUM(RCB!#REF!)+SUM(RCB!#REF!)+SUM(RCB!#REF!)+SUM(DBN!F2:F14)+SUM(DBN!F18:F26)+SUM(DBN!F32:F33)+SUM(DBN!F37:F42)+SUM(DBN!#REF!)+SUM(DBN!#REF!)+SUM(DBN!#REF!)+SUM(DBN!#REF!)+SUM(DBN!#REF!)+SUM(DBN!#REF!)+SUM(DBN!#REF!)+SUM(DBN!#REF!)+SUM(DBN!#REF!)+SUM(DBN!#REF!)+SUM(DBN!#REF!)+SUM(DBN!#REF!)+SUM(DBN!#REF!)+SUM(DBN!#REF!)+SUM(DBN!#REF!)+SUM(DBN!#REF!)+SUM(DBN!#REF!)+SUM(DBN!#REF!)+SUM(DBN!#REF!)+SUM(DBN!#REF!)+SUM(DBN!#REF!)+SUM(DBN!#REF!)+SUM(DBN!#REF!)+SUM(DBN!#REF!)+SUM(DBN!#REF!)+SUM(DBN!#REF!)+SUM(DBN!#REF!)+SUM(DBN!#REF!)+SUM(DBN!#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SUM(#REF!)</f>
        <v>#REF!</v>
      </c>
    </row>
    <row r="4" spans="1:2" ht="12.9" customHeight="1" x14ac:dyDescent="0.25">
      <c r="A4" t="s">
        <v>98</v>
      </c>
      <c r="B4" s="1" t="s">
        <v>104</v>
      </c>
    </row>
    <row r="5" spans="1:2" ht="12.9" customHeight="1" x14ac:dyDescent="0.25">
      <c r="A5" t="s">
        <v>74</v>
      </c>
      <c r="B5" s="1" t="s">
        <v>18</v>
      </c>
    </row>
    <row r="6" spans="1:2" ht="12.9" customHeight="1" x14ac:dyDescent="0.25">
      <c r="A6" t="s">
        <v>88</v>
      </c>
      <c r="B6" s="1" t="s">
        <v>18</v>
      </c>
    </row>
    <row r="7" spans="1:2" ht="12.9" customHeight="1" x14ac:dyDescent="0.25">
      <c r="A7" t="s">
        <v>67</v>
      </c>
      <c r="B7" s="2">
        <v>0.1</v>
      </c>
    </row>
    <row r="8" spans="1:2" ht="12.9" customHeight="1" x14ac:dyDescent="0.25">
      <c r="A8" t="s">
        <v>72</v>
      </c>
      <c r="B8" s="1">
        <v>41405203.270000003</v>
      </c>
    </row>
    <row r="9" spans="1:2" ht="12.9" customHeight="1" x14ac:dyDescent="0.25">
      <c r="A9" t="s">
        <v>66</v>
      </c>
      <c r="B9" s="1" t="s">
        <v>10</v>
      </c>
    </row>
    <row r="10" spans="1:2" ht="12.9" customHeight="1" x14ac:dyDescent="0.25">
      <c r="A10" t="s">
        <v>73</v>
      </c>
      <c r="B10" s="2">
        <v>0.08</v>
      </c>
    </row>
    <row r="11" spans="1:2" ht="12.9" customHeight="1" x14ac:dyDescent="0.25">
      <c r="A11" t="s">
        <v>30</v>
      </c>
      <c r="B11" s="1">
        <v>36436578.880000003</v>
      </c>
    </row>
    <row r="12" spans="1:2" ht="12.9" customHeight="1" x14ac:dyDescent="0.25">
      <c r="A12" t="s">
        <v>23</v>
      </c>
      <c r="B12" s="2">
        <v>0.15</v>
      </c>
    </row>
    <row r="13" spans="1:2" ht="12.9" customHeight="1" x14ac:dyDescent="0.25">
      <c r="A13" t="s">
        <v>87</v>
      </c>
      <c r="B13" s="1">
        <v>24</v>
      </c>
    </row>
    <row r="14" spans="1:2" ht="12.9" customHeight="1" x14ac:dyDescent="0.25">
      <c r="A14" t="s">
        <v>65</v>
      </c>
      <c r="B14" s="1" t="str">
        <f>UPPER("Months")</f>
        <v>MONTHS</v>
      </c>
    </row>
    <row r="15" spans="1:2" ht="12.9" customHeight="1" x14ac:dyDescent="0.25"/>
    <row r="16" spans="1:2" ht="12.9" customHeight="1" x14ac:dyDescent="0.25"/>
    <row r="17" ht="12.9" customHeight="1" x14ac:dyDescent="0.25"/>
    <row r="18" ht="12.9" customHeight="1" x14ac:dyDescent="0.25"/>
    <row r="19" ht="12.9" customHeight="1" x14ac:dyDescent="0.25"/>
    <row r="20" ht="12.9" customHeight="1" x14ac:dyDescent="0.25"/>
  </sheetData>
  <pageMargins left="0.70078740157480324" right="0.70078740157480324" top="0.74803149606299213" bottom="0.74803149606299213" header="0.29921259842519687" footer="0.29921259842519687"/>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EEB58B9B90E8340B51F57E97A43BAEB" ma:contentTypeVersion="18" ma:contentTypeDescription="Create a new document." ma:contentTypeScope="" ma:versionID="b1bfa36827239ee6fc7491ba65a8a1b6">
  <xsd:schema xmlns:xsd="http://www.w3.org/2001/XMLSchema" xmlns:xs="http://www.w3.org/2001/XMLSchema" xmlns:p="http://schemas.microsoft.com/office/2006/metadata/properties" xmlns:ns2="f0d46d76-1713-408b-9d68-b4cd2889be41" xmlns:ns3="f901cfe8-a4ab-43b4-8303-1b127c151e57" targetNamespace="http://schemas.microsoft.com/office/2006/metadata/properties" ma:root="true" ma:fieldsID="0be1514068522b2404c2664de102a925" ns2:_="" ns3:_="">
    <xsd:import namespace="f0d46d76-1713-408b-9d68-b4cd2889be41"/>
    <xsd:import namespace="f901cfe8-a4ab-43b4-8303-1b127c151e5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d46d76-1713-408b-9d68-b4cd2889be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40a63e1-69df-4c1a-9ade-ec8c8678571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01cfe8-a4ab-43b4-8303-1b127c151e5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39f9a5e-208b-4cf8-ba8b-888e023df1c9}" ma:internalName="TaxCatchAll" ma:showField="CatchAllData" ma:web="f901cfe8-a4ab-43b4-8303-1b127c151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5FA1FE-CD59-46E0-91E4-D7965D0832CE}">
  <ds:schemaRefs>
    <ds:schemaRef ds:uri="http://schemas.microsoft.com/sharepoint/v3/contenttype/forms"/>
  </ds:schemaRefs>
</ds:datastoreItem>
</file>

<file path=customXml/itemProps2.xml><?xml version="1.0" encoding="utf-8"?>
<ds:datastoreItem xmlns:ds="http://schemas.openxmlformats.org/officeDocument/2006/customXml" ds:itemID="{617ADDE5-66F9-4280-8658-0B6C9E043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d46d76-1713-408b-9d68-b4cd2889be41"/>
    <ds:schemaRef ds:uri="f901cfe8-a4ab-43b4-8303-1b127c15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20</vt:i4>
      </vt:variant>
    </vt:vector>
  </HeadingPairs>
  <TitlesOfParts>
    <vt:vector size="47" baseType="lpstr">
      <vt:lpstr>FinalSummary</vt:lpstr>
      <vt:lpstr>CIDB BUILD</vt:lpstr>
      <vt:lpstr>P&amp;G RCB</vt:lpstr>
      <vt:lpstr>RCB</vt:lpstr>
      <vt:lpstr>Summary_RCB</vt:lpstr>
      <vt:lpstr>P&amp;G DBN</vt:lpstr>
      <vt:lpstr>DBN</vt:lpstr>
      <vt:lpstr>Summary_DBN</vt:lpstr>
      <vt:lpstr>P&amp;G EL</vt:lpstr>
      <vt:lpstr>EL</vt:lpstr>
      <vt:lpstr>Summary EL</vt:lpstr>
      <vt:lpstr>P&amp;G NGQ</vt:lpstr>
      <vt:lpstr>NGQ</vt:lpstr>
      <vt:lpstr>Summary_NGQ</vt:lpstr>
      <vt:lpstr>P&amp;G PE</vt:lpstr>
      <vt:lpstr>PE</vt:lpstr>
      <vt:lpstr>Summary_PE</vt:lpstr>
      <vt:lpstr>P&amp;G MSB</vt:lpstr>
      <vt:lpstr>MSB</vt:lpstr>
      <vt:lpstr>Summary_MSB</vt:lpstr>
      <vt:lpstr>P&amp;G CPT</vt:lpstr>
      <vt:lpstr>CPT</vt:lpstr>
      <vt:lpstr>Summary_CPT</vt:lpstr>
      <vt:lpstr>P&amp;G SLD</vt:lpstr>
      <vt:lpstr>SLD</vt:lpstr>
      <vt:lpstr>Summary_SLD</vt:lpstr>
      <vt:lpstr>Settings</vt:lpstr>
      <vt:lpstr>'CIDB BUILD'!Print_Area</vt:lpstr>
      <vt:lpstr>CPT!Print_Area</vt:lpstr>
      <vt:lpstr>DBN!Print_Area</vt:lpstr>
      <vt:lpstr>EL!Print_Area</vt:lpstr>
      <vt:lpstr>FinalSummary!Print_Area</vt:lpstr>
      <vt:lpstr>MSB!Print_Area</vt:lpstr>
      <vt:lpstr>NGQ!Print_Area</vt:lpstr>
      <vt:lpstr>'P&amp;G CPT'!Print_Area</vt:lpstr>
      <vt:lpstr>'P&amp;G DBN'!Print_Area</vt:lpstr>
      <vt:lpstr>'P&amp;G EL'!Print_Area</vt:lpstr>
      <vt:lpstr>'P&amp;G MSB'!Print_Area</vt:lpstr>
      <vt:lpstr>'P&amp;G NGQ'!Print_Area</vt:lpstr>
      <vt:lpstr>'P&amp;G PE'!Print_Area</vt:lpstr>
      <vt:lpstr>'P&amp;G RCB'!Print_Area</vt:lpstr>
      <vt:lpstr>'P&amp;G SLD'!Print_Area</vt:lpstr>
      <vt:lpstr>PE!Print_Area</vt:lpstr>
      <vt:lpstr>RCB!Print_Area</vt:lpstr>
      <vt:lpstr>SLD!Print_Area</vt:lpstr>
      <vt:lpstr>'Summary EL'!Print_Area</vt:lpstr>
      <vt:lpstr>Settings!SETTINGS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Kgolagano Moshotlwha [Transnet NPA DBN]</dc:creator>
  <cp:lastModifiedBy>Sindisiwe Mweli   TNPA HQ</cp:lastModifiedBy>
  <cp:lastPrinted>2026-08-31T12:21:09Z</cp:lastPrinted>
  <dcterms:created xsi:type="dcterms:W3CDTF">2023-11-15T08:59:28Z</dcterms:created>
  <dcterms:modified xsi:type="dcterms:W3CDTF">2026-09-11T12:14:47Z</dcterms:modified>
</cp:coreProperties>
</file>