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umkwaNC\Desktop\BMS-Procurement-2025\In Progress tenders\Profesional services-New\DTC 13-11-2025\Strategy &amp; Supporting Docs\"/>
    </mc:Choice>
  </mc:AlternateContent>
  <xr:revisionPtr revIDLastSave="0" documentId="8_{3FC0E5DC-F3BB-4B30-9942-0E19F3A588F8}" xr6:coauthVersionLast="47" xr6:coauthVersionMax="47" xr10:uidLastSave="{00000000-0000-0000-0000-000000000000}"/>
  <bookViews>
    <workbookView xWindow="-110" yWindow="-110" windowWidth="19420" windowHeight="10300" firstSheet="1" activeTab="6" xr2:uid="{00000000-000D-0000-FFFF-FFFF00000000}"/>
  </bookViews>
  <sheets>
    <sheet name="PMS" sheetId="6" r:id="rId1"/>
    <sheet name="PPS" sheetId="7" r:id="rId2"/>
    <sheet name="Elec_Control" sheetId="14" r:id="rId3"/>
    <sheet name="Civil-Geotech" sheetId="13" r:id="rId4"/>
    <sheet name="Mech_Struct" sheetId="8" r:id="rId5"/>
    <sheet name="Quality" sheetId="9" r:id="rId6"/>
    <sheet name="SUMMARY " sheetId="10" r:id="rId7"/>
    <sheet name="PPE " sheetId="5" r:id="rId8"/>
  </sheets>
  <externalReferences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</externalReferences>
  <definedNames>
    <definedName name="\A" localSheetId="7">#REF!</definedName>
    <definedName name="\A">#REF!</definedName>
    <definedName name="\B" localSheetId="7">#REF!</definedName>
    <definedName name="\B">#REF!</definedName>
    <definedName name="\C" localSheetId="7">'[1]MechPipe EMEC'!#REF!</definedName>
    <definedName name="\C">'[1]MechPipe EMEC'!#REF!</definedName>
    <definedName name="\D" localSheetId="7">'[1]MechPipe EMEC'!#REF!</definedName>
    <definedName name="\D">'[1]MechPipe EMEC'!#REF!</definedName>
    <definedName name="\E" localSheetId="7">'[1]MechPipe EMEC'!#REF!</definedName>
    <definedName name="\E">'[1]MechPipe EMEC'!#REF!</definedName>
    <definedName name="\Q" localSheetId="7">#REF!</definedName>
    <definedName name="\Q">#REF!</definedName>
    <definedName name="\X" localSheetId="7">#REF!</definedName>
    <definedName name="\X">#REF!</definedName>
    <definedName name="\Z" localSheetId="7">#REF!</definedName>
    <definedName name="\Z">#REF!</definedName>
    <definedName name="____xlnm.Print_Area_10" localSheetId="7">#REF!</definedName>
    <definedName name="____xlnm.Print_Area_10">#REF!</definedName>
    <definedName name="____xlnm.Print_Area_11" localSheetId="7">#REF!</definedName>
    <definedName name="____xlnm.Print_Area_11">#REF!</definedName>
    <definedName name="____xlnm.Print_Area_2" localSheetId="7">#REF!</definedName>
    <definedName name="____xlnm.Print_Area_2">#REF!</definedName>
    <definedName name="____xlnm.Print_Area_3" localSheetId="7">#REF!</definedName>
    <definedName name="____xlnm.Print_Area_3">#REF!</definedName>
    <definedName name="____xlnm.Print_Area_4" localSheetId="7">#REF!</definedName>
    <definedName name="____xlnm.Print_Area_4">#REF!</definedName>
    <definedName name="____xlnm.Print_Area_5" localSheetId="7">#REF!</definedName>
    <definedName name="____xlnm.Print_Area_5">#REF!</definedName>
    <definedName name="____xlnm.Print_Area_6" localSheetId="7">#REF!</definedName>
    <definedName name="____xlnm.Print_Area_6">#REF!</definedName>
    <definedName name="____xlnm.Print_Area_8" localSheetId="7">#REF!</definedName>
    <definedName name="____xlnm.Print_Area_8">#REF!</definedName>
    <definedName name="____xlnm.Print_Area_9" localSheetId="7">#REF!</definedName>
    <definedName name="____xlnm.Print_Area_9">#REF!</definedName>
    <definedName name="___INDEX_SHEET___ASAP_Utilities" localSheetId="7">#REF!</definedName>
    <definedName name="___INDEX_SHEET___ASAP_Utilities">#REF!</definedName>
    <definedName name="___xlnm.Print_Area_10" localSheetId="7">#REF!</definedName>
    <definedName name="___xlnm.Print_Area_10">#REF!</definedName>
    <definedName name="___xlnm.Print_Area_11" localSheetId="7">#REF!</definedName>
    <definedName name="___xlnm.Print_Area_11">#REF!</definedName>
    <definedName name="___xlnm.Print_Area_2" localSheetId="7">#REF!</definedName>
    <definedName name="___xlnm.Print_Area_2">#REF!</definedName>
    <definedName name="___xlnm.Print_Area_3" localSheetId="7">#REF!</definedName>
    <definedName name="___xlnm.Print_Area_3">#REF!</definedName>
    <definedName name="___xlnm.Print_Area_4" localSheetId="7">#REF!</definedName>
    <definedName name="___xlnm.Print_Area_4">#REF!</definedName>
    <definedName name="___xlnm.Print_Area_5" localSheetId="7">#REF!</definedName>
    <definedName name="___xlnm.Print_Area_5">#REF!</definedName>
    <definedName name="___xlnm.Print_Area_6" localSheetId="7">#REF!</definedName>
    <definedName name="___xlnm.Print_Area_6">#REF!</definedName>
    <definedName name="___xlnm.Print_Area_8" localSheetId="7">#REF!</definedName>
    <definedName name="___xlnm.Print_Area_8">#REF!</definedName>
    <definedName name="___xlnm.Print_Area_9" localSheetId="7">#REF!</definedName>
    <definedName name="___xlnm.Print_Area_9">#REF!</definedName>
    <definedName name="__CXX1">'[2]1'!$F$175:$F$182</definedName>
    <definedName name="__CXX2">'[2]2'!$F$175:$F$182</definedName>
    <definedName name="__CXX3">'[2]3'!$F$175:$F$182</definedName>
    <definedName name="__CXX4">'[2]4'!$F$175:$F$182</definedName>
    <definedName name="__CXX5">'[2]5'!$F$175:$F$182</definedName>
    <definedName name="__CXX6">'[2]6'!$F$175:$F$182</definedName>
    <definedName name="__CXX7">'[2]7'!$F$175:$F$182</definedName>
    <definedName name="__CXX8">'[2]8'!$F$175:$F$182</definedName>
    <definedName name="__CXX9">'[2]9'!$F$175:$F$182</definedName>
    <definedName name="__EXX1">'[2]1'!$F$129:$F$168</definedName>
    <definedName name="__EXX2">'[2]2'!$F$129:$F$168</definedName>
    <definedName name="__EXX3">'[2]3'!$F$129:$F$168</definedName>
    <definedName name="__EXX4">'[2]4'!$F$129:$F$168</definedName>
    <definedName name="__EXX5">'[2]5'!$F$129:$F$168</definedName>
    <definedName name="__EXX6">'[2]6'!$F$129:$F$168</definedName>
    <definedName name="__EXX7">'[2]7'!$F$129:$F$168</definedName>
    <definedName name="__EXX8">'[2]8'!$F$129:$F$168</definedName>
    <definedName name="__EXX9">'[2]9'!$F$129:$F$168</definedName>
    <definedName name="__MXX1">'[2]1'!$F$13:$F$64</definedName>
    <definedName name="__MXX2">'[2]2'!$F$13:$F$64</definedName>
    <definedName name="__MXX3">'[2]3'!$F$13:$F$64</definedName>
    <definedName name="__MXX4">'[2]4'!$F$13:$F$64</definedName>
    <definedName name="__MXX5">'[2]5'!$F$13:$F$64</definedName>
    <definedName name="__MXX6">'[2]6'!$F$13:$F$64</definedName>
    <definedName name="__MXX7">'[2]7'!$F$13:$F$64</definedName>
    <definedName name="__MXX8">'[2]8'!$F$13:$F$64</definedName>
    <definedName name="__MXX9">'[2]9'!$F$13:$F$64</definedName>
    <definedName name="__SXX1">'[2]1'!$F$71:$F$122</definedName>
    <definedName name="__SXX2">'[2]2'!$F$71:$F$122</definedName>
    <definedName name="__SXX3">'[2]3'!$F$71:$F$122</definedName>
    <definedName name="__SXX4">'[2]4'!$F$71:$F$122</definedName>
    <definedName name="__SXX5">'[2]5'!$F$71:$F$122</definedName>
    <definedName name="__SXX6">'[2]6'!$F$71:$F$122</definedName>
    <definedName name="__SXX7">'[2]7'!$F$71:$F$122</definedName>
    <definedName name="__SXX8">'[2]8'!$F$71:$F$122</definedName>
    <definedName name="__SXX9">'[2]9'!$F$71:$F$122</definedName>
    <definedName name="__xlnm.Print_Area_10" localSheetId="7">#REF!</definedName>
    <definedName name="__xlnm.Print_Area_10">#REF!</definedName>
    <definedName name="__xlnm.Print_Area_11" localSheetId="7">#REF!</definedName>
    <definedName name="__xlnm.Print_Area_11">#REF!</definedName>
    <definedName name="__xlnm.Print_Area_2" localSheetId="7">#REF!</definedName>
    <definedName name="__xlnm.Print_Area_2">#REF!</definedName>
    <definedName name="__xlnm.Print_Area_3" localSheetId="7">#REF!</definedName>
    <definedName name="__xlnm.Print_Area_3">#REF!</definedName>
    <definedName name="__xlnm.Print_Area_4" localSheetId="7">#REF!</definedName>
    <definedName name="__xlnm.Print_Area_4">#REF!</definedName>
    <definedName name="__xlnm.Print_Area_5" localSheetId="7">#REF!</definedName>
    <definedName name="__xlnm.Print_Area_5">#REF!</definedName>
    <definedName name="__xlnm.Print_Area_6" localSheetId="7">#REF!</definedName>
    <definedName name="__xlnm.Print_Area_6">#REF!</definedName>
    <definedName name="__xlnm.Print_Area_8" localSheetId="7">#REF!</definedName>
    <definedName name="__xlnm.Print_Area_8">#REF!</definedName>
    <definedName name="__xlnm.Print_Area_9" localSheetId="7">#REF!</definedName>
    <definedName name="__xlnm.Print_Area_9">#REF!</definedName>
    <definedName name="_boq1">'[3]Area 1'!$B$10:$M$69</definedName>
    <definedName name="_boq19" localSheetId="7">#REF!</definedName>
    <definedName name="_boq19">#REF!</definedName>
    <definedName name="_boq20" localSheetId="7">#REF!</definedName>
    <definedName name="_boq20">#REF!</definedName>
    <definedName name="_boq21" localSheetId="7">#REF!</definedName>
    <definedName name="_boq21">#REF!</definedName>
    <definedName name="_boq22" localSheetId="7">#REF!</definedName>
    <definedName name="_boq22">#REF!</definedName>
    <definedName name="_boq23" localSheetId="7">#REF!</definedName>
    <definedName name="_boq23">#REF!</definedName>
    <definedName name="_boq24" localSheetId="7">#REF!</definedName>
    <definedName name="_boq24">#REF!</definedName>
    <definedName name="_boq25" localSheetId="7">#REF!</definedName>
    <definedName name="_boq25">#REF!</definedName>
    <definedName name="_boq26" localSheetId="7">#REF!</definedName>
    <definedName name="_boq26">#REF!</definedName>
    <definedName name="_boq27" localSheetId="7">#REF!</definedName>
    <definedName name="_boq27">#REF!</definedName>
    <definedName name="_boq28" localSheetId="7">#REF!</definedName>
    <definedName name="_boq28">#REF!</definedName>
    <definedName name="_boq29" localSheetId="7">#REF!</definedName>
    <definedName name="_boq29">#REF!</definedName>
    <definedName name="_boq30" localSheetId="7">#REF!</definedName>
    <definedName name="_boq30">#REF!</definedName>
    <definedName name="_boq31" localSheetId="7">#REF!</definedName>
    <definedName name="_boq31">#REF!</definedName>
    <definedName name="_boq32" localSheetId="7">#REF!</definedName>
    <definedName name="_boq32">#REF!</definedName>
    <definedName name="_boq33" localSheetId="7">#REF!</definedName>
    <definedName name="_boq33">#REF!</definedName>
    <definedName name="_boq34" localSheetId="7">#REF!</definedName>
    <definedName name="_boq34">#REF!</definedName>
    <definedName name="_boq35" localSheetId="7">#REF!</definedName>
    <definedName name="_boq35">#REF!</definedName>
    <definedName name="_boq36" localSheetId="7">#REF!</definedName>
    <definedName name="_boq36">#REF!</definedName>
    <definedName name="_boq37" localSheetId="7">#REF!</definedName>
    <definedName name="_boq37">#REF!</definedName>
    <definedName name="_boq38" localSheetId="7">#REF!</definedName>
    <definedName name="_boq38">#REF!</definedName>
    <definedName name="_CXX1">'[2]1'!$F$175:$F$182</definedName>
    <definedName name="_CXX2">'[2]2'!$F$175:$F$182</definedName>
    <definedName name="_CXX3">'[2]3'!$F$175:$F$182</definedName>
    <definedName name="_CXX4">'[2]4'!$F$175:$F$182</definedName>
    <definedName name="_CXX5">'[2]5'!$F$175:$F$182</definedName>
    <definedName name="_CXX6">'[2]6'!$F$175:$F$182</definedName>
    <definedName name="_CXX7">'[2]7'!$F$175:$F$182</definedName>
    <definedName name="_CXX8">'[2]8'!$F$175:$F$182</definedName>
    <definedName name="_CXX9">'[2]9'!$F$175:$F$182</definedName>
    <definedName name="_DAT15">'[4]E StoresJul09'!$M$2:$M$19</definedName>
    <definedName name="_EXX1">'[2]1'!$F$129:$F$168</definedName>
    <definedName name="_EXX2">'[2]2'!$F$129:$F$168</definedName>
    <definedName name="_EXX3">'[2]3'!$F$129:$F$168</definedName>
    <definedName name="_EXX4">'[2]4'!$F$129:$F$168</definedName>
    <definedName name="_EXX5">'[2]5'!$F$129:$F$168</definedName>
    <definedName name="_EXX6">'[2]6'!$F$129:$F$168</definedName>
    <definedName name="_EXX7">'[2]7'!$F$129:$F$168</definedName>
    <definedName name="_EXX8">'[2]8'!$F$129:$F$168</definedName>
    <definedName name="_EXX9">'[2]9'!$F$129:$F$168</definedName>
    <definedName name="_Fill" localSheetId="7" hidden="1">#REF!</definedName>
    <definedName name="_Fill" hidden="1">#REF!</definedName>
    <definedName name="_MXX1">'[2]1'!$F$13:$F$64</definedName>
    <definedName name="_MXX2">'[2]2'!$F$13:$F$64</definedName>
    <definedName name="_MXX3">'[2]3'!$F$13:$F$64</definedName>
    <definedName name="_MXX4">'[2]4'!$F$13:$F$64</definedName>
    <definedName name="_MXX5">'[2]5'!$F$13:$F$64</definedName>
    <definedName name="_MXX6">'[2]6'!$F$13:$F$64</definedName>
    <definedName name="_MXX7">'[2]7'!$F$13:$F$64</definedName>
    <definedName name="_MXX8">'[2]8'!$F$13:$F$64</definedName>
    <definedName name="_MXX9">'[2]9'!$F$13:$F$64</definedName>
    <definedName name="_Order1" hidden="1">255</definedName>
    <definedName name="_recorder" localSheetId="7">#REF!</definedName>
    <definedName name="_recorder">#REF!</definedName>
    <definedName name="_SXX1">'[2]1'!$F$71:$F$122</definedName>
    <definedName name="_SXX2">'[2]2'!$F$71:$F$122</definedName>
    <definedName name="_SXX3">'[2]3'!$F$71:$F$122</definedName>
    <definedName name="_SXX4">'[2]4'!$F$71:$F$122</definedName>
    <definedName name="_SXX5">'[2]5'!$F$71:$F$122</definedName>
    <definedName name="_SXX6">'[2]6'!$F$71:$F$122</definedName>
    <definedName name="_SXX7">'[2]7'!$F$71:$F$122</definedName>
    <definedName name="_SXX8">'[2]8'!$F$71:$F$122</definedName>
    <definedName name="_SXX9">'[2]9'!$F$71:$F$122</definedName>
    <definedName name="_test" localSheetId="7">#REF!</definedName>
    <definedName name="_test">#REF!</definedName>
    <definedName name="_test1" localSheetId="7">#REF!</definedName>
    <definedName name="_test1">#REF!</definedName>
    <definedName name="_wat" localSheetId="7">#REF!</definedName>
    <definedName name="_wat">#REF!</definedName>
    <definedName name="a" localSheetId="7">#REF!</definedName>
    <definedName name="a">#REF!</definedName>
    <definedName name="aa" localSheetId="7">#REF!</definedName>
    <definedName name="aa">#REF!</definedName>
    <definedName name="Activity" localSheetId="7">#REF!</definedName>
    <definedName name="Activity">#REF!</definedName>
    <definedName name="ACwvu.all." localSheetId="7" hidden="1">#REF!</definedName>
    <definedName name="ACwvu.all." hidden="1">#REF!</definedName>
    <definedName name="ACwvu.prices." localSheetId="7" hidden="1">#REF!</definedName>
    <definedName name="ACwvu.prices." hidden="1">#REF!</definedName>
    <definedName name="ACwvu.summary." localSheetId="7" hidden="1">#REF!</definedName>
    <definedName name="ACwvu.summary." hidden="1">#REF!</definedName>
    <definedName name="ADT" localSheetId="7">[5]Hauling!#REF!</definedName>
    <definedName name="ADT">[6]Hauling!#REF!</definedName>
    <definedName name="Allowable" localSheetId="7">#REF!</definedName>
    <definedName name="Allowable">#REF!</definedName>
    <definedName name="Angle_of_Skew" localSheetId="7">#REF!</definedName>
    <definedName name="Angle_of_Skew">#REF!</definedName>
    <definedName name="Area" localSheetId="7">#REF!</definedName>
    <definedName name="Area">#REF!</definedName>
    <definedName name="B_D" localSheetId="7">#REF!</definedName>
    <definedName name="B_D">#REF!</definedName>
    <definedName name="bb" localSheetId="7">#REF!</definedName>
    <definedName name="bb">#REF!</definedName>
    <definedName name="BendingSched" localSheetId="7">#REF!</definedName>
    <definedName name="BendingSched">#REF!</definedName>
    <definedName name="bokkie" localSheetId="7">#REF!</definedName>
    <definedName name="bokkie">#REF!</definedName>
    <definedName name="bokkie1" localSheetId="7">#REF!</definedName>
    <definedName name="bokkie1">#REF!</definedName>
    <definedName name="BPL">[7]Re!$D$293:$D$314</definedName>
    <definedName name="calloff" localSheetId="7">#REF!</definedName>
    <definedName name="calloff">#REF!</definedName>
    <definedName name="CallYear">[8]Values!$G$14</definedName>
    <definedName name="CCC" localSheetId="7">#REF!</definedName>
    <definedName name="CCC">#REF!</definedName>
    <definedName name="cert">#N/A</definedName>
    <definedName name="Chainage__SV" localSheetId="7">#REF!</definedName>
    <definedName name="Chainage__SV">#REF!</definedName>
    <definedName name="Clear_CAST_Price_Summary">#N/A</definedName>
    <definedName name="client">[9]Input!$C$3</definedName>
    <definedName name="CNemballage">'[10]Help Sheet'!$A$2:$E$33</definedName>
    <definedName name="COOLING_TOWER_PUMP_5" localSheetId="7">#REF!</definedName>
    <definedName name="COOLING_TOWER_PUMP_5">#REF!</definedName>
    <definedName name="CostBasis">[8]Values!$O$15:$O$16</definedName>
    <definedName name="Costs" localSheetId="7">#REF!</definedName>
    <definedName name="Costs">#REF!</definedName>
    <definedName name="Country">[8]Values!$I$2:$I$35</definedName>
    <definedName name="Couplers" localSheetId="7">#REF!</definedName>
    <definedName name="Couplers">#REF!</definedName>
    <definedName name="CPA_Ref" localSheetId="7">#REF!</definedName>
    <definedName name="CPA_Ref">#REF!</definedName>
    <definedName name="CPA_Table" localSheetId="7">#REF!</definedName>
    <definedName name="CPA_Table">#REF!</definedName>
    <definedName name="cpi" localSheetId="7">#REF!</definedName>
    <definedName name="cpi">#REF!</definedName>
    <definedName name="CR" localSheetId="7">#REF!</definedName>
    <definedName name="CR">#REF!</definedName>
    <definedName name="CRO" localSheetId="7">#REF!</definedName>
    <definedName name="CRO">#REF!</definedName>
    <definedName name="Cul._Or_Pipes" localSheetId="7">#REF!</definedName>
    <definedName name="Cul._Or_Pipes">#REF!</definedName>
    <definedName name="Cumulative" localSheetId="7">#REF!</definedName>
    <definedName name="Cumulative">#REF!</definedName>
    <definedName name="Cut" localSheetId="7">#REF!</definedName>
    <definedName name="Cut">#REF!</definedName>
    <definedName name="cv" localSheetId="7">#REF!</definedName>
    <definedName name="cv">#REF!</definedName>
    <definedName name="Cwvu.summary." localSheetId="7" hidden="1">#REF!</definedName>
    <definedName name="Cwvu.summary." hidden="1">#REF!</definedName>
    <definedName name="CXXX">'[2]10'!$F$175:$F$182</definedName>
    <definedName name="Data" localSheetId="7">#REF!</definedName>
    <definedName name="Data">#REF!</definedName>
    <definedName name="DATA1">'[11]Unit 1'!$I$18:$P$37,'[11]Unit 1'!$I$41:$P$60,'[11]Unit 1'!$I$64:$P$83,'[11]Unit 1'!$I$87:$P$106,'[11]Unit 1'!$I$110:$P$135,'[11]Unit 1'!$I$139:$P$158,'[11]Unit 1'!$I$162:$P$181</definedName>
    <definedName name="DATA10">'[11]Unit 5'!$I$274:$P$293,'[11]Unit 5'!$I$298:$O$298,'[11]Unit 5'!$P$298:$P$312,'[11]Unit 5'!$I$298:$P$477,'[11]Unit 5'!$I$481:$P$500,'[11]Unit 5'!$I$504:$P$871,'[11]Unit 5'!$I$875:$P$888</definedName>
    <definedName name="DATA11">'[11]Unit 6'!$I$18:$P$37,'[11]Unit 6'!$I$41:$P$60,'[11]Unit 6'!$I$64:$P$83,'[11]Unit 6'!$I$87:$P$106,'[11]Unit 6'!$I$110:$P$135,'[11]Unit 6'!$I$139:$K$139,'[11]Unit 6'!$K$139:$P$158,'[11]Unit 6'!$I$139:$P$158,'[11]Unit 6'!$I$162:$N$162,'[11]Unit 6'!$P$163,'[11]Unit 6'!$I$162:$P$181</definedName>
    <definedName name="DATA12">'[11]Unit 6'!$I$274:$P$293,'[11]Unit 6'!$I$298:$P$477,'[11]Unit 6'!$I$481:$P$500,'[11]Unit 6'!$I$504:$P$871,'[11]Unit 6'!$I$875:$P$888</definedName>
    <definedName name="DATA13">'[11]Common Plant'!$I$18:$P$37,'[11]Common Plant'!$I$41:$P$60,'[11]Common Plant'!$I$64:$P$83,'[11]Common Plant'!$I$87:$P$106,'[11]Common Plant'!$I$110:$P$135,'[11]Common Plant'!$I$139:$P$158,'[11]Common Plant'!$I$162:$P$181,'[11]Common Plant'!$I$185:$P$210</definedName>
    <definedName name="DATA14">'[11]Common Plant'!$I$214:$P$237,'[11]Common Plant'!$I$241:$P$270,'[11]Common Plant'!$I$274:$P$293,'[11]Common Plant'!$I$298:$P$477,'[11]Common Plant'!$I$481:$P$500,'[11]Common Plant'!$I$504:$P$871,'[11]Common Plant'!$I$875:$P$888</definedName>
    <definedName name="DATA2">'[11]Unit 1'!$I$185:$P$210,'[11]Unit 1'!$I$214:$P$237,'[11]Unit 1'!$I$241:$P$270,'[11]Unit 1'!$I$274:$P$293,'[11]Unit 1'!$I$298:$P$477,'[11]Unit 1'!$I$481:$P$500,'[11]Unit 1'!$I$504:$P$871,'[11]Unit 1'!$I$875:$P$888</definedName>
    <definedName name="DATA3" localSheetId="7">'[11]Unit 2'!$I$18:$P$37,'[11]Unit 2'!$I$41:$P$60,'[11]Unit 2'!$I$64:$P$83,'[11]Unit 2'!$I$87:$P$106,'[11]Unit 2'!$I$110:$P$135,'[11]Unit 2'!$I$139:$P$158,'[11]Unit 2'!$I$162:$P$181,'[11]Unit 2'!$I$185:$P$210,'[11]Unit 2'!$I$214:$P$237,'[11]Unit 2'!$I$241:$P$270</definedName>
    <definedName name="DATA3">[12]FY2011!$C$2:$C$414</definedName>
    <definedName name="DATA4">'[11]Unit 2'!$I$274:$P$293,'[11]Unit 2'!$I$298:$P$477,'[11]Unit 2'!$I$481:$P$500,'[11]Unit 2'!$I$504:$P$871,'[11]Unit 2'!$I$875:$P$888</definedName>
    <definedName name="DATA5">'[11]Unit 3'!$I$18:$P$37,'[11]Unit 3'!$I$41:$P$60,'[11]Unit 3'!$I$64:$P$83,'[11]Unit 3'!$I$87:$P$106,'[11]Unit 3'!$I$110:$P$135,'[11]Unit 3'!$I$139:$P$158,'[11]Unit 3'!$I$162:$P$181,'[11]Unit 3'!$I$185:$P$210,'[11]Unit 3'!$I$214:$P$237,'[11]Unit 3'!$I$241:$P$270</definedName>
    <definedName name="DATA6">'[11]Unit 3'!$I$274:$P$293,'[11]Unit 3'!$I$298:$P$477,'[11]Unit 3'!$I$481:$P$500,'[11]Unit 3'!$I$504:$P$871,'[11]Unit 3'!$I$875:$P$888</definedName>
    <definedName name="DATA7">'[11]Unit 4'!$I$18:$P$37,'[11]Unit 4'!$I$41:$P$60,'[11]Unit 4'!$I$64:$P$83,'[11]Unit 4'!$I$87:$P$106,'[11]Unit 4'!$I$110:$P$135,'[11]Unit 4'!$I$139:$P$158,'[11]Unit 4'!$I$162:$P$181,'[11]Unit 4'!$I$185:$P$210,'[11]Unit 4'!$I$214:$P$237,'[11]Unit 4'!$I$241:$P$270</definedName>
    <definedName name="DATA8" localSheetId="7">'[11]Unit 4'!$I$274:$P$293,'[11]Unit 4'!$I$298:$P$477,'[11]Unit 4'!$I$481:$P$500,'[11]Unit 4'!$I$504:$P$871,'[11]Unit 4'!$I$875:$P$888</definedName>
    <definedName name="DATA8">[12]FY2011!$H$2:$H$414</definedName>
    <definedName name="DATA9">'[11]Unit 5'!$I$18:$P$37,'[11]Unit 5'!$I$41:$P$60,'[11]Unit 5'!$I$64:$P$83,'[11]Unit 5'!$I$87:$P$106,'[11]Unit 5'!$I$110:$P$135,'[11]Unit 5'!$I$139:$P$158,'[11]Unit 5'!$I$162:$P$181,'[11]Unit 5'!$I$185:$P$210,'[11]Unit 5'!$I$214:$P$237,'[11]Unit 5'!$I$241:$P$270</definedName>
    <definedName name="_xlnm.Database">[13]ALVXXL01!$AV$24:$BH$106</definedName>
    <definedName name="DAYS_ACTIVE" localSheetId="7">#REF!</definedName>
    <definedName name="DAYS_ACTIVE">#REF!</definedName>
    <definedName name="ddd" localSheetId="7">#REF!</definedName>
    <definedName name="ddd">#REF!</definedName>
    <definedName name="ddddd" localSheetId="7">#REF!</definedName>
    <definedName name="ddddd">#REF!</definedName>
    <definedName name="ddddddd" localSheetId="7">#REF!</definedName>
    <definedName name="ddddddd">#REF!</definedName>
    <definedName name="Diam" localSheetId="7">#REF!</definedName>
    <definedName name="Diam">#REF!</definedName>
    <definedName name="Dls">[2]Ein!$C$1143:$C$1162</definedName>
    <definedName name="dooa" localSheetId="7">#REF!</definedName>
    <definedName name="dooa">#REF!</definedName>
    <definedName name="DUC" localSheetId="7">#REF!</definedName>
    <definedName name="DUC">#REF!</definedName>
    <definedName name="ee" localSheetId="7">#REF!</definedName>
    <definedName name="ee">#REF!</definedName>
    <definedName name="eee" localSheetId="7">#REF!</definedName>
    <definedName name="eee">#REF!</definedName>
    <definedName name="eight" localSheetId="7">#REF!</definedName>
    <definedName name="eight">#REF!</definedName>
    <definedName name="ELC" localSheetId="7">[14]Qm!#REF!</definedName>
    <definedName name="ELC">[14]Qm!#REF!</definedName>
    <definedName name="ELE" localSheetId="7">[14]Qm!#REF!</definedName>
    <definedName name="ELE">[14]Qm!#REF!</definedName>
    <definedName name="ELM" localSheetId="7">[14]Qm!#REF!</definedName>
    <definedName name="ELM">[14]Qm!#REF!</definedName>
    <definedName name="ELS" localSheetId="7">[14]Qm!#REF!</definedName>
    <definedName name="ELS">[14]Qm!#REF!</definedName>
    <definedName name="Emp_Info">'[15]Wages Summary - P&amp;G''s'!$B$12:$E$25</definedName>
    <definedName name="Empl_info" localSheetId="7">#REF!</definedName>
    <definedName name="Empl_info">#REF!</definedName>
    <definedName name="Employees" localSheetId="7">#REF!</definedName>
    <definedName name="Employees">#REF!</definedName>
    <definedName name="END_of_PRICE_FIX_SUMMARY" localSheetId="7">#REF!</definedName>
    <definedName name="END_of_PRICE_FIX_SUMMARY">#REF!</definedName>
    <definedName name="Ennd" localSheetId="7">#REF!</definedName>
    <definedName name="Ennd">#REF!</definedName>
    <definedName name="ER" localSheetId="7">#REF!</definedName>
    <definedName name="ER">#REF!</definedName>
    <definedName name="EUR">'[16]Cover SHT'!$B$2</definedName>
    <definedName name="eurx">[17]Sheet1!$F$2</definedName>
    <definedName name="Excel_BuiltIn_Print_Area_4_1" localSheetId="7">#REF!</definedName>
    <definedName name="Excel_BuiltIn_Print_Area_4_1">#REF!</definedName>
    <definedName name="Excel_BuiltIn_Recorder_0" localSheetId="7">#REF!</definedName>
    <definedName name="Excel_BuiltIn_Recorder_0">#REF!</definedName>
    <definedName name="EXXX">'[2]10'!$F$129:$F$168</definedName>
    <definedName name="fakt" localSheetId="7">[18]Activities!#REF!</definedName>
    <definedName name="fakt">[18]Activities!#REF!</definedName>
    <definedName name="feb" localSheetId="7">#REF!</definedName>
    <definedName name="feb">#REF!</definedName>
    <definedName name="Fees" localSheetId="7">SUM(#REF!)</definedName>
    <definedName name="Fees">SUM(#REF!)</definedName>
    <definedName name="fifty" localSheetId="7">#REF!</definedName>
    <definedName name="fifty">#REF!</definedName>
    <definedName name="ForeignLocal" localSheetId="7">#REF!</definedName>
    <definedName name="ForeignLocal">#REF!</definedName>
    <definedName name="forty" localSheetId="7">#REF!</definedName>
    <definedName name="forty">#REF!</definedName>
    <definedName name="GBP">'[16]Cover SHT'!$B$1</definedName>
    <definedName name="Gender">[8]Values!$G$2:$G$3</definedName>
    <definedName name="GENERAL" localSheetId="7">#REF!</definedName>
    <definedName name="GENERAL">#REF!</definedName>
    <definedName name="GENERAL_SETTINGS_AND_CONVEYOR__INFORMATION" localSheetId="7">#REF!</definedName>
    <definedName name="GENERAL_SETTINGS_AND_CONVEYOR__INFORMATION">#REF!</definedName>
    <definedName name="GenSetConInfo" localSheetId="7">#REF!</definedName>
    <definedName name="GenSetConInfo">#REF!</definedName>
    <definedName name="HBL">[7]Re!$D$250:$D$291</definedName>
    <definedName name="HSC">[7]Re!$D$94:$D$145</definedName>
    <definedName name="i" localSheetId="7">#REF!</definedName>
    <definedName name="i">#REF!</definedName>
    <definedName name="Idle" localSheetId="7">#REF!</definedName>
    <definedName name="Idle">#REF!</definedName>
    <definedName name="Impact_Codes" localSheetId="7">#REF!</definedName>
    <definedName name="Impact_Codes">#REF!</definedName>
    <definedName name="INFO" localSheetId="7">#REF!</definedName>
    <definedName name="INFO">#REF!</definedName>
    <definedName name="ioi" localSheetId="7">#REF!</definedName>
    <definedName name="ioi">#REF!</definedName>
    <definedName name="Item_No." localSheetId="7">#REF!</definedName>
    <definedName name="Item_No.">#REF!</definedName>
    <definedName name="KOOS" localSheetId="7">#REF!</definedName>
    <definedName name="KOOS">#REF!</definedName>
    <definedName name="LegalStatus">[8]Values!$O$2:$O$8</definedName>
    <definedName name="Length__m" localSheetId="7">#REF!</definedName>
    <definedName name="Length__m">#REF!</definedName>
    <definedName name="location">[9]Input!$C$7</definedName>
    <definedName name="LSC">[7]Re!$D$237:$D$248</definedName>
    <definedName name="MagisterialDistrict" localSheetId="7">'[19]Diesel Zone List'!$H$4:$H$431</definedName>
    <definedName name="MagisterialDistrict">'[20]Diesel Zone List'!$H$4:$H$431</definedName>
    <definedName name="Meter" localSheetId="7">#REF!</definedName>
    <definedName name="Meter">#REF!</definedName>
    <definedName name="mh" localSheetId="7">#REF!</definedName>
    <definedName name="mh">#REF!</definedName>
    <definedName name="MMM" localSheetId="7">#REF!</definedName>
    <definedName name="MMM">#REF!</definedName>
    <definedName name="Module1.CF_Data">#N/A</definedName>
    <definedName name="Module1.Collect_Data">#N/A</definedName>
    <definedName name="MotorLocalCost" localSheetId="7">#REF!</definedName>
    <definedName name="MotorLocalCost">#REF!</definedName>
    <definedName name="MXXX">'[2]10'!$F$13:$F$64</definedName>
    <definedName name="November" localSheetId="7">#REF!</definedName>
    <definedName name="November">#REF!</definedName>
    <definedName name="NowDue" localSheetId="7">#REF!</definedName>
    <definedName name="NowDue">#REF!</definedName>
    <definedName name="Number_of_Headwalls" localSheetId="7">#REF!</definedName>
    <definedName name="Number_of_Headwalls">#REF!</definedName>
    <definedName name="Number_of_Pipes" localSheetId="7">#REF!</definedName>
    <definedName name="Number_of_Pipes">#REF!</definedName>
    <definedName name="ODC" localSheetId="7">#REF!</definedName>
    <definedName name="ODC">#REF!</definedName>
    <definedName name="ON_SITE" localSheetId="7">#REF!</definedName>
    <definedName name="ON_SITE">#REF!</definedName>
    <definedName name="Operating_Instructions" localSheetId="7">#REF!</definedName>
    <definedName name="Operating_Instructions">#REF!</definedName>
    <definedName name="OpInst" localSheetId="7">#REF!</definedName>
    <definedName name="OpInst">#REF!</definedName>
    <definedName name="oppps" localSheetId="7">#REF!</definedName>
    <definedName name="oppps">#REF!</definedName>
    <definedName name="p" localSheetId="7">#REF!</definedName>
    <definedName name="p">#REF!</definedName>
    <definedName name="P1_" localSheetId="7">'[1]MechPipe EMEC'!#REF!</definedName>
    <definedName name="P1_">'[1]MechPipe EMEC'!#REF!</definedName>
    <definedName name="P2_" localSheetId="7">'[1]MechPipe EMEC'!#REF!</definedName>
    <definedName name="P2_">'[1]MechPipe EMEC'!#REF!</definedName>
    <definedName name="Piet" localSheetId="7">#REF!</definedName>
    <definedName name="Piet">#REF!</definedName>
    <definedName name="piet1" localSheetId="7">#REF!</definedName>
    <definedName name="piet1">#REF!</definedName>
    <definedName name="PLANT1">'[21]Rates 08-09'!$B$4:$B$784</definedName>
    <definedName name="po" localSheetId="7" hidden="1">#REF!,#REF!</definedName>
    <definedName name="po" hidden="1">#REF!,#REF!</definedName>
    <definedName name="Possible" localSheetId="7">#REF!</definedName>
    <definedName name="Possible">#REF!</definedName>
    <definedName name="PR" localSheetId="7">#REF!</definedName>
    <definedName name="PR">#REF!</definedName>
    <definedName name="Previous" localSheetId="7">#REF!</definedName>
    <definedName name="Previous">#REF!</definedName>
    <definedName name="_xlnm.Print_Area" localSheetId="7">#REF!</definedName>
    <definedName name="_xlnm.Print_Area">#REF!</definedName>
    <definedName name="Print_Area_MI" localSheetId="7">#REF!</definedName>
    <definedName name="Print_Area_MI">#REF!</definedName>
    <definedName name="ProgramName">[8]Values!$G$11</definedName>
    <definedName name="proj">[9]Input!$C$4</definedName>
    <definedName name="prot4">#N/A</definedName>
    <definedName name="prot5">#N/A</definedName>
    <definedName name="PWR_Required" localSheetId="7">#REF!</definedName>
    <definedName name="PWR_Required">#REF!</definedName>
    <definedName name="qq" localSheetId="7">#REF!</definedName>
    <definedName name="qq">#REF!</definedName>
    <definedName name="Rates" localSheetId="7">#REF!</definedName>
    <definedName name="Rates">#REF!</definedName>
    <definedName name="RBL">[7]Re!$D$147:$D$182</definedName>
    <definedName name="_xlnm.Recorder" localSheetId="7">#REF!</definedName>
    <definedName name="_xlnm.Recorder">#REF!</definedName>
    <definedName name="RED">[7]Re!$D$184:$D$235</definedName>
    <definedName name="Ref" localSheetId="7">#REF!</definedName>
    <definedName name="Ref">#REF!</definedName>
    <definedName name="Ress" localSheetId="7">#REF!</definedName>
    <definedName name="Ress">#REF!</definedName>
    <definedName name="Road" localSheetId="7">#REF!</definedName>
    <definedName name="Road">#REF!</definedName>
    <definedName name="Rwvu.all." localSheetId="7" hidden="1">#REF!,#REF!</definedName>
    <definedName name="Rwvu.all." hidden="1">#REF!,#REF!</definedName>
    <definedName name="Rwvu.prices." localSheetId="7" hidden="1">#REF!,#REF!</definedName>
    <definedName name="Rwvu.prices." hidden="1">#REF!,#REF!</definedName>
    <definedName name="Rwvu.summary." localSheetId="7" hidden="1">#REF!</definedName>
    <definedName name="Rwvu.summary." hidden="1">#REF!</definedName>
    <definedName name="SCOPE_OF_SUPPLY___RESPONSIBILITIES" localSheetId="7">#REF!</definedName>
    <definedName name="SCOPE_OF_SUPPLY___RESPONSIBILITIES">#REF!</definedName>
    <definedName name="ScSupRes" localSheetId="7">#REF!</definedName>
    <definedName name="ScSupRes">#REF!</definedName>
    <definedName name="Section" localSheetId="7">#REF!</definedName>
    <definedName name="Section">#REF!</definedName>
    <definedName name="Section_ID" localSheetId="7">#REF!</definedName>
    <definedName name="Section_ID">#REF!</definedName>
    <definedName name="Seeeet" localSheetId="7">#REF!</definedName>
    <definedName name="Seeeet">#REF!</definedName>
    <definedName name="Service" localSheetId="7">#REF!</definedName>
    <definedName name="Service">#REF!</definedName>
    <definedName name="SHE" localSheetId="7">[2]M!#REF!</definedName>
    <definedName name="SHE">[2]M!#REF!</definedName>
    <definedName name="Siemens" localSheetId="7">#REF!</definedName>
    <definedName name="Siemens">#REF!</definedName>
    <definedName name="six" localSheetId="7">#REF!</definedName>
    <definedName name="six">#REF!</definedName>
    <definedName name="sixteen" localSheetId="7">#REF!</definedName>
    <definedName name="sixteen">#REF!</definedName>
    <definedName name="Size" localSheetId="7">#REF!</definedName>
    <definedName name="Size">#REF!</definedName>
    <definedName name="Size__mm" localSheetId="7">#REF!</definedName>
    <definedName name="Size__mm">#REF!</definedName>
    <definedName name="solver_adj" localSheetId="7" hidden="1">#REF!</definedName>
    <definedName name="solver_adj" hidden="1">#REF!</definedName>
    <definedName name="solver_drv" hidden="1">1</definedName>
    <definedName name="solver_est" hidden="1">1</definedName>
    <definedName name="solver_itr" hidden="1">100</definedName>
    <definedName name="solver_lin" hidden="1">1</definedName>
    <definedName name="solver_num" hidden="1">0</definedName>
    <definedName name="solver_nwt" hidden="1">1</definedName>
    <definedName name="solver_opt" localSheetId="7" hidden="1">#REF!</definedName>
    <definedName name="solver_opt" hidden="1">#REF!</definedName>
    <definedName name="solver_pre" hidden="1">0.0001</definedName>
    <definedName name="solver_scl" hidden="1">0</definedName>
    <definedName name="solver_sho" hidden="1">0</definedName>
    <definedName name="solver_tim" hidden="1">100</definedName>
    <definedName name="solver_tol" hidden="1">0.05</definedName>
    <definedName name="solver_typ" hidden="1">3</definedName>
    <definedName name="solver_val" hidden="1">500063</definedName>
    <definedName name="Sortall" localSheetId="7">#REF!</definedName>
    <definedName name="Sortall">#REF!</definedName>
    <definedName name="SR" localSheetId="7">#REF!</definedName>
    <definedName name="SR">#REF!</definedName>
    <definedName name="sss" localSheetId="7">#REF!</definedName>
    <definedName name="sss">#REF!</definedName>
    <definedName name="start" localSheetId="7">#REF!</definedName>
    <definedName name="start">#REF!</definedName>
    <definedName name="stock" localSheetId="7">#REF!</definedName>
    <definedName name="stock">#REF!</definedName>
    <definedName name="Sub_Total_CAPEX___Ongoing_CAPEX" localSheetId="7">#REF!</definedName>
    <definedName name="Sub_Total_CAPEX___Ongoing_CAPEX">#REF!</definedName>
    <definedName name="SumFixEnd" localSheetId="7">#REF!</definedName>
    <definedName name="SumFixEnd">#REF!</definedName>
    <definedName name="SUP" localSheetId="7">'[1]MechPipe EMEC'!#REF!</definedName>
    <definedName name="SUP">'[1]MechPipe EMEC'!#REF!</definedName>
    <definedName name="Swvu.all." localSheetId="7" hidden="1">#REF!</definedName>
    <definedName name="Swvu.all." hidden="1">#REF!</definedName>
    <definedName name="Swvu.prices." localSheetId="7" hidden="1">#REF!</definedName>
    <definedName name="Swvu.prices." hidden="1">#REF!</definedName>
    <definedName name="Swvu.summary." localSheetId="7" hidden="1">#REF!</definedName>
    <definedName name="Swvu.summary." hidden="1">#REF!</definedName>
    <definedName name="SXXX">'[2]10'!$F$71:$F$122</definedName>
    <definedName name="T" localSheetId="7">#REF!</definedName>
    <definedName name="T">#REF!</definedName>
    <definedName name="Telly" localSheetId="7">#REF!</definedName>
    <definedName name="Telly">#REF!</definedName>
    <definedName name="ten" localSheetId="7">#REF!</definedName>
    <definedName name="ten">#REF!</definedName>
    <definedName name="test" localSheetId="7">#REF!</definedName>
    <definedName name="test">#REF!</definedName>
    <definedName name="test1" localSheetId="7">#REF!</definedName>
    <definedName name="test1">#REF!</definedName>
    <definedName name="test2" localSheetId="7">#REF!</definedName>
    <definedName name="test2">#REF!</definedName>
    <definedName name="thirtytwo" localSheetId="7">#REF!</definedName>
    <definedName name="thirtytwo">#REF!</definedName>
    <definedName name="Todays_Date" localSheetId="7">#REF!</definedName>
    <definedName name="Todays_Date">#REF!</definedName>
    <definedName name="TOTAL" localSheetId="7">#REF!</definedName>
    <definedName name="TOTAL">#REF!</definedName>
    <definedName name="Total_Length" localSheetId="7">#REF!</definedName>
    <definedName name="Total_Length">#REF!</definedName>
    <definedName name="tut">[13]ALVXXL01!$AV$24:$BH$106</definedName>
    <definedName name="twelve" localSheetId="7">#REF!</definedName>
    <definedName name="twelve">#REF!</definedName>
    <definedName name="twenty" localSheetId="7">#REF!</definedName>
    <definedName name="twenty">#REF!</definedName>
    <definedName name="twentyfive" localSheetId="7">#REF!</definedName>
    <definedName name="twentyfive">#REF!</definedName>
    <definedName name="Txdata" localSheetId="7">#REF!</definedName>
    <definedName name="Txdata">#REF!</definedName>
    <definedName name="Txdataall" localSheetId="7">#REF!</definedName>
    <definedName name="Txdataall">#REF!</definedName>
    <definedName name="UNIT_1" localSheetId="7">#REF!</definedName>
    <definedName name="UNIT_1">#REF!</definedName>
    <definedName name="UNIT_2" localSheetId="7">#REF!</definedName>
    <definedName name="UNIT_2">#REF!</definedName>
    <definedName name="UNIT_3" localSheetId="7">#REF!</definedName>
    <definedName name="UNIT_3">#REF!</definedName>
    <definedName name="UNIT_4" localSheetId="7">#REF!</definedName>
    <definedName name="UNIT_4">#REF!</definedName>
    <definedName name="UNIT_7" localSheetId="7">#REF!</definedName>
    <definedName name="UNIT_7">#REF!</definedName>
    <definedName name="UNIT_8" localSheetId="7">#REF!</definedName>
    <definedName name="UNIT_8">#REF!</definedName>
    <definedName name="unprot4">#N/A</definedName>
    <definedName name="UPDATE" localSheetId="7">#REF!</definedName>
    <definedName name="UPDATE">#REF!</definedName>
    <definedName name="update2">#N/A</definedName>
    <definedName name="USD_Rate" localSheetId="7">#REF!</definedName>
    <definedName name="USD_Rate">#REF!</definedName>
    <definedName name="Variation_area" localSheetId="7">#REF!</definedName>
    <definedName name="Variation_area">#REF!</definedName>
    <definedName name="Vibro" localSheetId="7">#REF!</definedName>
    <definedName name="Vibro">#REF!</definedName>
    <definedName name="VLOOKUP1">'[21]Rates 08-09'!$B$4:$E$784</definedName>
    <definedName name="VO_Cumulative" localSheetId="7">#REF!</definedName>
    <definedName name="VO_Cumulative">#REF!</definedName>
    <definedName name="VO_ForeignLocal" localSheetId="7">#REF!</definedName>
    <definedName name="VO_ForeignLocal">#REF!</definedName>
    <definedName name="VO_NowDue" localSheetId="7">#REF!</definedName>
    <definedName name="VO_NowDue">#REF!</definedName>
    <definedName name="VO_Previous" localSheetId="7">#REF!</definedName>
    <definedName name="VO_Previous">#REF!</definedName>
    <definedName name="w" localSheetId="7">'[1]MechPipe EMEC'!#REF!</definedName>
    <definedName name="w">'[1]MechPipe EMEC'!#REF!</definedName>
    <definedName name="wat" localSheetId="7">#REF!</definedName>
    <definedName name="wat">#REF!</definedName>
    <definedName name="weight" localSheetId="7">#REF!</definedName>
    <definedName name="weight">#REF!</definedName>
    <definedName name="wrn.test_report." localSheetId="7" hidden="1">{"test",#N/A,TRUE,"I.1 - CO only"}</definedName>
    <definedName name="wrn.test_report." hidden="1">{"test",#N/A,TRUE,"I.1 - CO only"}</definedName>
    <definedName name="wrn.test_reportCPF" localSheetId="7" hidden="1">{"test",#N/A,TRUE,"I.1 - CO only"}</definedName>
    <definedName name="wrn.test_reportCPF" hidden="1">{"test",#N/A,TRUE,"I.1 - CO only"}</definedName>
    <definedName name="wvu.all." localSheetId="7" hidden="1">{TRUE,TRUE,-1.25,-15.5,604.5,343.5,FALSE,TRUE,TRUE,TRUE,0,1,#N/A,2825,#N/A,20.4210526315789,30.2307692307692,1,FALSE,FALSE,3,TRUE,1,FALSE,79,"Swvu.all.","ACwvu.all.",#N/A,FALSE,FALSE,0.31,0.33,0.7,0.46,2,"&amp;LPage &amp;P of &amp;N&amp;CSheet : &amp;A&amp;R&amp;D   &amp;T  ","",FALSE,FALSE,FALSE,TRUE,1,#N/A,1,100,FALSE,FALSE,"Rwvu.all.",#N/A,FALSE,FALSE,FALSE,9,300,300,FALSE,FALSE,TRUE,TRUE,TRUE}</definedName>
    <definedName name="wvu.all." hidden="1">{TRUE,TRUE,-1.25,-15.5,604.5,343.5,FALSE,TRUE,TRUE,TRUE,0,1,#N/A,2825,#N/A,20.4210526315789,30.2307692307692,1,FALSE,FALSE,3,TRUE,1,FALSE,79,"Swvu.all.","ACwvu.all.",#N/A,FALSE,FALSE,0.31,0.33,0.7,0.46,2,"&amp;LPage &amp;P of &amp;N&amp;CSheet : &amp;A&amp;R&amp;D   &amp;T  ","",FALSE,FALSE,FALSE,TRUE,1,#N/A,1,100,FALSE,FALSE,"Rwvu.all.",#N/A,FALSE,FALSE,FALSE,9,300,300,FALSE,FALSE,TRUE,TRUE,TRUE}</definedName>
    <definedName name="wvu.prices." localSheetId="7" hidden="1">{TRUE,TRUE,-1.25,-15.5,604.5,343.5,FALSE,TRUE,TRUE,TRUE,0,1,#N/A,1615,#N/A,20.4210526315789,22.4,1,FALSE,FALSE,3,TRUE,1,FALSE,79,"Swvu.prices.","ACwvu.prices.",#N/A,FALSE,FALSE,0.31,0.33,0.7,0.46,2,"&amp;LPage &amp;P of &amp;N&amp;CSheet : &amp;A&amp;R&amp;D   &amp;T  ","",FALSE,FALSE,FALSE,TRUE,1,#N/A,1,100,FALSE,FALSE,"Rwvu.prices.",#N/A,FALSE,FALSE,FALSE,9,300,300,FALSE,FALSE,TRUE,TRUE,TRUE}</definedName>
    <definedName name="wvu.prices." hidden="1">{TRUE,TRUE,-1.25,-15.5,604.5,343.5,FALSE,TRUE,TRUE,TRUE,0,1,#N/A,1615,#N/A,20.4210526315789,22.4,1,FALSE,FALSE,3,TRUE,1,FALSE,79,"Swvu.prices.","ACwvu.prices.",#N/A,FALSE,FALSE,0.31,0.33,0.7,0.46,2,"&amp;LPage &amp;P of &amp;N&amp;CSheet : &amp;A&amp;R&amp;D   &amp;T  ","",FALSE,FALSE,FALSE,TRUE,1,#N/A,1,100,FALSE,FALSE,"Rwvu.prices.",#N/A,FALSE,FALSE,FALSE,9,300,300,FALSE,FALSE,TRUE,TRUE,TRUE}</definedName>
    <definedName name="wvu.summary." localSheetId="7" hidden="1">{TRUE,TRUE,-0.8,-17,618,391.2,FALSE,TRUE,TRUE,TRUE,0,1,#N/A,1,#N/A,26.25,79.6470588235294,1,FALSE,FALSE,3,TRUE,1,FALSE,75,"Swvu.summary.","ACwvu.summary.",#N/A,FALSE,FALSE,1.07,0.25,2.07,0.75,1,"&amp;R&amp;D  &amp;T
&amp;F  &amp;A","",FALSE,FALSE,FALSE,TRUE,1,130,#N/A,#N/A,FALSE,FALSE,"Rwvu.summary.","Cwvu.summary.",FALSE,FALSE,TRUE,9,300,300,FALSE,FALSE,TRUE,TRUE,TRUE}</definedName>
    <definedName name="wvu.summary." hidden="1">{TRUE,TRUE,-0.8,-17,618,391.2,FALSE,TRUE,TRUE,TRUE,0,1,#N/A,1,#N/A,26.25,79.6470588235294,1,FALSE,FALSE,3,TRUE,1,FALSE,75,"Swvu.summary.","ACwvu.summary.",#N/A,FALSE,FALSE,1.07,0.25,2.07,0.75,1,"&amp;R&amp;D  &amp;T
&amp;F  &amp;A","",FALSE,FALSE,FALSE,TRUE,1,130,#N/A,#N/A,FALSE,FALSE,"Rwvu.summary.","Cwvu.summary.",FALSE,FALSE,TRUE,9,300,300,FALSE,FALSE,TRUE,TRUE,TRUE}</definedName>
    <definedName name="xdgdsgf" localSheetId="7">#REF!</definedName>
    <definedName name="xdgdsgf">#REF!</definedName>
    <definedName name="xx" localSheetId="7">#REF!</definedName>
    <definedName name="xx">#REF!</definedName>
    <definedName name="Year2">[8]Values!$M$13:$M$15</definedName>
    <definedName name="YesNo">[8]Values!$G$6:$G$7</definedName>
    <definedName name="YesNo2">[8]Values!$G$31:$G$33</definedName>
    <definedName name="Z_07E28E77_F6FA_11D1_8C51_444553540000_.wvu.Cols" localSheetId="7" hidden="1">#REF!,#REF!</definedName>
    <definedName name="Z_07E28E77_F6FA_11D1_8C51_444553540000_.wvu.Cols" hidden="1">#REF!,#REF!</definedName>
    <definedName name="Z_07E28E80_F6FA_11D1_8C51_444553540000_.wvu.Cols" localSheetId="7" hidden="1">#REF!,#REF!</definedName>
    <definedName name="Z_07E28E80_F6FA_11D1_8C51_444553540000_.wvu.Cols" hidden="1">#REF!,#REF!</definedName>
    <definedName name="Z_07E28E85_F6FA_11D1_8C51_444553540000_.wvu.Cols" localSheetId="7" hidden="1">#REF!</definedName>
    <definedName name="Z_07E28E85_F6FA_11D1_8C51_444553540000_.wvu.Cols" hidden="1">#REF!</definedName>
    <definedName name="Z_0F778F74_F6F1_11D1_8C51_444553540000_.wvu.Cols" localSheetId="7" hidden="1">#REF!,#REF!</definedName>
    <definedName name="Z_0F778F74_F6F1_11D1_8C51_444553540000_.wvu.Cols" hidden="1">#REF!,#REF!</definedName>
    <definedName name="Z_0F778F7D_F6F1_11D1_8C51_444553540000_.wvu.Cols" localSheetId="7" hidden="1">#REF!,#REF!</definedName>
    <definedName name="Z_0F778F7D_F6F1_11D1_8C51_444553540000_.wvu.Cols" hidden="1">#REF!,#REF!</definedName>
    <definedName name="Z_0F778F82_F6F1_11D1_8C51_444553540000_.wvu.Cols" localSheetId="7" hidden="1">#REF!</definedName>
    <definedName name="Z_0F778F82_F6F1_11D1_8C51_444553540000_.wvu.Cols" hidden="1">#REF!</definedName>
    <definedName name="Z_1BB37995_F9EC_11D1_8C51_444553540000_.wvu.Cols" localSheetId="7" hidden="1">#REF!,#REF!</definedName>
    <definedName name="Z_1BB37995_F9EC_11D1_8C51_444553540000_.wvu.Cols" hidden="1">#REF!,#REF!</definedName>
    <definedName name="Z_1BB3799E_F9EC_11D1_8C51_444553540000_.wvu.Cols" localSheetId="7" hidden="1">#REF!,#REF!</definedName>
    <definedName name="Z_1BB3799E_F9EC_11D1_8C51_444553540000_.wvu.Cols" hidden="1">#REF!,#REF!</definedName>
    <definedName name="Z_1BB379A3_F9EC_11D1_8C51_444553540000_.wvu.Cols" localSheetId="7" hidden="1">#REF!</definedName>
    <definedName name="Z_1BB379A3_F9EC_11D1_8C51_444553540000_.wvu.Cols" hidden="1">#REF!</definedName>
    <definedName name="Z_1C8D1AB5_F70D_11D1_8C51_444553540000_.wvu.Cols" localSheetId="7" hidden="1">#REF!,#REF!</definedName>
    <definedName name="Z_1C8D1AB5_F70D_11D1_8C51_444553540000_.wvu.Cols" hidden="1">#REF!,#REF!</definedName>
    <definedName name="Z_1C8D1ABE_F70D_11D1_8C51_444553540000_.wvu.Cols" localSheetId="7" hidden="1">#REF!,#REF!</definedName>
    <definedName name="Z_1C8D1ABE_F70D_11D1_8C51_444553540000_.wvu.Cols" hidden="1">#REF!,#REF!</definedName>
    <definedName name="Z_1C8D1AC3_F70D_11D1_8C51_444553540000_.wvu.Cols" localSheetId="7" hidden="1">#REF!</definedName>
    <definedName name="Z_1C8D1AC3_F70D_11D1_8C51_444553540000_.wvu.Cols" hidden="1">#REF!</definedName>
    <definedName name="Z_201040E3_EFFE_11D1_A0B0_00A0246C5A5D_.wvu.Cols" localSheetId="7" hidden="1">#REF!,#REF!</definedName>
    <definedName name="Z_201040E3_EFFE_11D1_A0B0_00A0246C5A5D_.wvu.Cols" hidden="1">#REF!,#REF!</definedName>
    <definedName name="Z_201040EC_EFFE_11D1_A0B0_00A0246C5A5D_.wvu.Cols" localSheetId="7" hidden="1">#REF!,#REF!</definedName>
    <definedName name="Z_201040EC_EFFE_11D1_A0B0_00A0246C5A5D_.wvu.Cols" hidden="1">#REF!,#REF!</definedName>
    <definedName name="Z_201040F1_EFFE_11D1_A0B0_00A0246C5A5D_.wvu.Cols" localSheetId="7" hidden="1">#REF!</definedName>
    <definedName name="Z_201040F1_EFFE_11D1_A0B0_00A0246C5A5D_.wvu.Cols" hidden="1">#REF!</definedName>
    <definedName name="Z_2F9A8219_FAB3_11D1_8C51_444553540000_.wvu.Cols" localSheetId="7" hidden="1">#REF!,#REF!</definedName>
    <definedName name="Z_2F9A8219_FAB3_11D1_8C51_444553540000_.wvu.Cols" hidden="1">#REF!,#REF!</definedName>
    <definedName name="Z_2F9A8222_FAB3_11D1_8C51_444553540000_.wvu.Cols" localSheetId="7" hidden="1">#REF!,#REF!</definedName>
    <definedName name="Z_2F9A8222_FAB3_11D1_8C51_444553540000_.wvu.Cols" hidden="1">#REF!,#REF!</definedName>
    <definedName name="Z_2F9A8227_FAB3_11D1_8C51_444553540000_.wvu.Cols" localSheetId="7" hidden="1">#REF!</definedName>
    <definedName name="Z_2F9A8227_FAB3_11D1_8C51_444553540000_.wvu.Cols" hidden="1">#REF!</definedName>
    <definedName name="Z_36EC52B6_F657_11D1_8C51_444553540000_.wvu.Cols" localSheetId="7" hidden="1">#REF!,#REF!</definedName>
    <definedName name="Z_36EC52B6_F657_11D1_8C51_444553540000_.wvu.Cols" hidden="1">#REF!,#REF!</definedName>
    <definedName name="Z_36EC52C0_F657_11D1_8C51_444553540000_.wvu.Cols" localSheetId="7" hidden="1">#REF!,#REF!</definedName>
    <definedName name="Z_36EC52C0_F657_11D1_8C51_444553540000_.wvu.Cols" hidden="1">#REF!,#REF!</definedName>
    <definedName name="Z_36EC52C6_F657_11D1_8C51_444553540000_.wvu.Cols" localSheetId="7" hidden="1">#REF!</definedName>
    <definedName name="Z_36EC52C6_F657_11D1_8C51_444553540000_.wvu.Cols" hidden="1">#REF!</definedName>
    <definedName name="Z_42D42DD2_F3CA_11D1_8C51_444553540000_.wvu.Cols" localSheetId="7" hidden="1">#REF!,#REF!</definedName>
    <definedName name="Z_42D42DD2_F3CA_11D1_8C51_444553540000_.wvu.Cols" hidden="1">#REF!,#REF!</definedName>
    <definedName name="Z_42D42DDB_F3CA_11D1_8C51_444553540000_.wvu.Cols" localSheetId="7" hidden="1">#REF!,#REF!</definedName>
    <definedName name="Z_42D42DDB_F3CA_11D1_8C51_444553540000_.wvu.Cols" hidden="1">#REF!,#REF!</definedName>
    <definedName name="Z_42D42DE0_F3CA_11D1_8C51_444553540000_.wvu.Cols" localSheetId="7" hidden="1">#REF!</definedName>
    <definedName name="Z_42D42DE0_F3CA_11D1_8C51_444553540000_.wvu.Cols" hidden="1">#REF!</definedName>
    <definedName name="Z_5488E252_F3A7_11D1_8C51_444553540000_.wvu.Cols" localSheetId="7" hidden="1">#REF!,#REF!</definedName>
    <definedName name="Z_5488E252_F3A7_11D1_8C51_444553540000_.wvu.Cols" hidden="1">#REF!,#REF!</definedName>
    <definedName name="Z_5488E25B_F3A7_11D1_8C51_444553540000_.wvu.Cols" localSheetId="7" hidden="1">#REF!,#REF!</definedName>
    <definedName name="Z_5488E25B_F3A7_11D1_8C51_444553540000_.wvu.Cols" hidden="1">#REF!,#REF!</definedName>
    <definedName name="Z_5488E260_F3A7_11D1_8C51_444553540000_.wvu.Cols" localSheetId="7" hidden="1">#REF!</definedName>
    <definedName name="Z_5488E260_F3A7_11D1_8C51_444553540000_.wvu.Cols" hidden="1">#REF!</definedName>
    <definedName name="Z_57011824_F624_11D1_8C51_444553540000_.wvu.Cols" localSheetId="7" hidden="1">#REF!,#REF!</definedName>
    <definedName name="Z_57011824_F624_11D1_8C51_444553540000_.wvu.Cols" hidden="1">#REF!,#REF!</definedName>
    <definedName name="Z_5701182E_F624_11D1_8C51_444553540000_.wvu.Cols" localSheetId="7" hidden="1">#REF!,#REF!</definedName>
    <definedName name="Z_5701182E_F624_11D1_8C51_444553540000_.wvu.Cols" hidden="1">#REF!,#REF!</definedName>
    <definedName name="Z_57011834_F624_11D1_8C51_444553540000_.wvu.Cols" localSheetId="7" hidden="1">#REF!</definedName>
    <definedName name="Z_57011834_F624_11D1_8C51_444553540000_.wvu.Cols" hidden="1">#REF!</definedName>
    <definedName name="Z_7C7048D6_F613_11D1_8C51_444553540000_.wvu.Cols" localSheetId="7" hidden="1">#REF!,#REF!</definedName>
    <definedName name="Z_7C7048D6_F613_11D1_8C51_444553540000_.wvu.Cols" hidden="1">#REF!,#REF!</definedName>
    <definedName name="Z_7C7048E0_F613_11D1_8C51_444553540000_.wvu.Cols" localSheetId="7" hidden="1">#REF!,#REF!</definedName>
    <definedName name="Z_7C7048E0_F613_11D1_8C51_444553540000_.wvu.Cols" hidden="1">#REF!,#REF!</definedName>
    <definedName name="Z_7C7048E6_F613_11D1_8C51_444553540000_.wvu.Cols" localSheetId="7" hidden="1">#REF!</definedName>
    <definedName name="Z_7C7048E6_F613_11D1_8C51_444553540000_.wvu.Cols" hidden="1">#REF!</definedName>
    <definedName name="Z_88CD029A_F928_11D1_8C51_444553540000_.wvu.Cols" localSheetId="7" hidden="1">#REF!,#REF!</definedName>
    <definedName name="Z_88CD029A_F928_11D1_8C51_444553540000_.wvu.Cols" hidden="1">#REF!,#REF!</definedName>
    <definedName name="Z_88CD02A3_F928_11D1_8C51_444553540000_.wvu.Cols" localSheetId="7" hidden="1">#REF!,#REF!</definedName>
    <definedName name="Z_88CD02A3_F928_11D1_8C51_444553540000_.wvu.Cols" hidden="1">#REF!,#REF!</definedName>
    <definedName name="Z_88CD02A8_F928_11D1_8C51_444553540000_.wvu.Cols" localSheetId="7" hidden="1">#REF!</definedName>
    <definedName name="Z_88CD02A8_F928_11D1_8C51_444553540000_.wvu.Cols" hidden="1">#REF!</definedName>
    <definedName name="Z_96929736_F6C3_11D1_8C51_444553540000_.wvu.Cols" localSheetId="7" hidden="1">#REF!,#REF!</definedName>
    <definedName name="Z_96929736_F6C3_11D1_8C51_444553540000_.wvu.Cols" hidden="1">#REF!,#REF!</definedName>
    <definedName name="Z_96929740_F6C3_11D1_8C51_444553540000_.wvu.Cols" localSheetId="7" hidden="1">#REF!,#REF!</definedName>
    <definedName name="Z_96929740_F6C3_11D1_8C51_444553540000_.wvu.Cols" hidden="1">#REF!,#REF!</definedName>
    <definedName name="Z_96929746_F6C3_11D1_8C51_444553540000_.wvu.Cols" localSheetId="7" hidden="1">#REF!</definedName>
    <definedName name="Z_96929746_F6C3_11D1_8C51_444553540000_.wvu.Cols" hidden="1">#REF!</definedName>
    <definedName name="Z_98F27197_11A4_11D2_8C51_444553540000_.wvu.Cols" localSheetId="7" hidden="1">#REF!,#REF!</definedName>
    <definedName name="Z_98F27197_11A4_11D2_8C51_444553540000_.wvu.Cols" hidden="1">#REF!,#REF!</definedName>
    <definedName name="Z_98F271A0_11A4_11D2_8C51_444553540000_.wvu.Cols" localSheetId="7" hidden="1">#REF!,#REF!</definedName>
    <definedName name="Z_98F271A0_11A4_11D2_8C51_444553540000_.wvu.Cols" hidden="1">#REF!,#REF!</definedName>
    <definedName name="Z_98F271A5_11A4_11D2_8C51_444553540000_.wvu.Cols" localSheetId="7" hidden="1">#REF!</definedName>
    <definedName name="Z_98F271A5_11A4_11D2_8C51_444553540000_.wvu.Cols" hidden="1">#REF!</definedName>
    <definedName name="Z_AD5D9037_FB84_11D1_8C51_444553540000_.wvu.Cols" localSheetId="7" hidden="1">#REF!,#REF!</definedName>
    <definedName name="Z_AD5D9037_FB84_11D1_8C51_444553540000_.wvu.Cols" hidden="1">#REF!,#REF!</definedName>
    <definedName name="Z_AD5D9040_FB84_11D1_8C51_444553540000_.wvu.Cols" localSheetId="7" hidden="1">#REF!,#REF!</definedName>
    <definedName name="Z_AD5D9040_FB84_11D1_8C51_444553540000_.wvu.Cols" hidden="1">#REF!,#REF!</definedName>
    <definedName name="Z_AD5D9045_FB84_11D1_8C51_444553540000_.wvu.Cols" localSheetId="7" hidden="1">#REF!</definedName>
    <definedName name="Z_AD5D9045_FB84_11D1_8C51_444553540000_.wvu.Cols" hidden="1">#REF!</definedName>
    <definedName name="Z_ADC94474_F55C_11D1_8C51_444553540000_.wvu.Cols" localSheetId="7" hidden="1">#REF!,#REF!</definedName>
    <definedName name="Z_ADC94474_F55C_11D1_8C51_444553540000_.wvu.Cols" hidden="1">#REF!,#REF!</definedName>
    <definedName name="Z_ADC9447D_F55C_11D1_8C51_444553540000_.wvu.Cols" localSheetId="7" hidden="1">#REF!,#REF!</definedName>
    <definedName name="Z_ADC9447D_F55C_11D1_8C51_444553540000_.wvu.Cols" hidden="1">#REF!,#REF!</definedName>
    <definedName name="Z_ADC94482_F55C_11D1_8C51_444553540000_.wvu.Cols" localSheetId="7" hidden="1">#REF!</definedName>
    <definedName name="Z_ADC94482_F55C_11D1_8C51_444553540000_.wvu.Cols" hidden="1">#REF!</definedName>
    <definedName name="Z_C772F4DA_F46C_11D1_8C51_444553540000_.wvu.Cols" localSheetId="7" hidden="1">#REF!,#REF!</definedName>
    <definedName name="Z_C772F4DA_F46C_11D1_8C51_444553540000_.wvu.Cols" hidden="1">#REF!,#REF!</definedName>
    <definedName name="Z_C772F4E3_F46C_11D1_8C51_444553540000_.wvu.Cols" localSheetId="7" hidden="1">#REF!,#REF!</definedName>
    <definedName name="Z_C772F4E3_F46C_11D1_8C51_444553540000_.wvu.Cols" hidden="1">#REF!,#REF!</definedName>
    <definedName name="Z_C772F4E8_F46C_11D1_8C51_444553540000_.wvu.Cols" localSheetId="7" hidden="1">#REF!</definedName>
    <definedName name="Z_C772F4E8_F46C_11D1_8C51_444553540000_.wvu.Cols" hidden="1">#REF!</definedName>
    <definedName name="Z_DD23A3E7_1197_11D2_8C51_444553540000_.wvu.Cols" localSheetId="7" hidden="1">#REF!,#REF!</definedName>
    <definedName name="Z_DD23A3E7_1197_11D2_8C51_444553540000_.wvu.Cols" hidden="1">#REF!,#REF!</definedName>
    <definedName name="Z_DD23A3F0_1197_11D2_8C51_444553540000_.wvu.Cols" localSheetId="7" hidden="1">#REF!,#REF!</definedName>
    <definedName name="Z_DD23A3F0_1197_11D2_8C51_444553540000_.wvu.Cols" hidden="1">#REF!,#REF!</definedName>
    <definedName name="Z_DD23A3F5_1197_11D2_8C51_444553540000_.wvu.Cols" localSheetId="7" hidden="1">#REF!</definedName>
    <definedName name="Z_DD23A3F5_1197_11D2_8C51_444553540000_.wvu.Cols" hidden="1">#REF!</definedName>
    <definedName name="Z_E1908297_FB98_11D1_8C51_444553540000_.wvu.Cols" localSheetId="7" hidden="1">#REF!,#REF!</definedName>
    <definedName name="Z_E1908297_FB98_11D1_8C51_444553540000_.wvu.Cols" hidden="1">#REF!,#REF!</definedName>
    <definedName name="Z_E19082A0_FB98_11D1_8C51_444553540000_.wvu.Cols" localSheetId="7" hidden="1">#REF!,#REF!</definedName>
    <definedName name="Z_E19082A0_FB98_11D1_8C51_444553540000_.wvu.Cols" hidden="1">#REF!,#REF!</definedName>
    <definedName name="Z_E19082A5_FB98_11D1_8C51_444553540000_.wvu.Cols" localSheetId="7" hidden="1">#REF!</definedName>
    <definedName name="Z_E19082A5_FB98_11D1_8C51_444553540000_.wvu.Cols" hidden="1">#REF!</definedName>
    <definedName name="Z_E23C3916_F64C_11D1_8C51_444553540000_.wvu.Cols" localSheetId="7" hidden="1">#REF!,#REF!</definedName>
    <definedName name="Z_E23C3916_F64C_11D1_8C51_444553540000_.wvu.Cols" hidden="1">#REF!,#REF!</definedName>
    <definedName name="Z_E23C3920_F64C_11D1_8C51_444553540000_.wvu.Cols" localSheetId="7" hidden="1">#REF!,#REF!</definedName>
    <definedName name="Z_E23C3920_F64C_11D1_8C51_444553540000_.wvu.Cols" hidden="1">#REF!,#REF!</definedName>
    <definedName name="Z_E23C3926_F64C_11D1_8C51_444553540000_.wvu.Cols" localSheetId="7" hidden="1">#REF!</definedName>
    <definedName name="Z_E23C3926_F64C_11D1_8C51_444553540000_.wvu.Cols" hidden="1">#REF!</definedName>
    <definedName name="Z_E23C3926_F64C_11D1_8C51_444553540000_.wvu.Rows" localSheetId="7" hidden="1">#REF!</definedName>
    <definedName name="Z_E23C3926_F64C_11D1_8C51_444553540000_.wvu.Rows" hidden="1">#REF!</definedName>
    <definedName name="Z_E9F13515_FA03_11D1_8C51_444553540000_.wvu.Cols" localSheetId="7" hidden="1">#REF!,#REF!</definedName>
    <definedName name="Z_E9F13515_FA03_11D1_8C51_444553540000_.wvu.Cols" hidden="1">#REF!,#REF!</definedName>
    <definedName name="Z_E9F1351E_FA03_11D1_8C51_444553540000_.wvu.Cols" localSheetId="7" hidden="1">#REF!,#REF!</definedName>
    <definedName name="Z_E9F1351E_FA03_11D1_8C51_444553540000_.wvu.Cols" hidden="1">#REF!,#REF!</definedName>
    <definedName name="Z_E9F13523_FA03_11D1_8C51_444553540000_.wvu.Cols" localSheetId="7" hidden="1">#REF!</definedName>
    <definedName name="Z_E9F13523_FA03_11D1_8C51_444553540000_.wvu.Cols" hidden="1">#REF!</definedName>
    <definedName name="Z_F7CC403E_074D_11D2_8C51_444553540000_.wvu.Cols" localSheetId="7" hidden="1">#REF!,#REF!</definedName>
    <definedName name="Z_F7CC403E_074D_11D2_8C51_444553540000_.wvu.Cols" hidden="1">#REF!,#REF!</definedName>
    <definedName name="Z_F7CC4047_074D_11D2_8C51_444553540000_.wvu.Cols" localSheetId="7" hidden="1">#REF!,#REF!</definedName>
    <definedName name="Z_F7CC4047_074D_11D2_8C51_444553540000_.wvu.Cols" hidden="1">#REF!,#REF!</definedName>
    <definedName name="Z_F7CC404C_074D_11D2_8C51_444553540000_.wvu.Cols" localSheetId="7" hidden="1">#REF!</definedName>
    <definedName name="Z_F7CC404C_074D_11D2_8C51_444553540000_.wvu.Cols" hidden="1">#REF!</definedName>
    <definedName name="zz" localSheetId="7">#REF!</definedName>
    <definedName name="zz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46" i="14" l="1"/>
  <c r="I46" i="14" s="1"/>
  <c r="K46" i="14" s="1"/>
  <c r="H45" i="14"/>
  <c r="I45" i="14" s="1"/>
  <c r="K45" i="14" s="1"/>
  <c r="H44" i="14"/>
  <c r="I44" i="14" s="1"/>
  <c r="K44" i="14" s="1"/>
  <c r="H43" i="14"/>
  <c r="I43" i="14" s="1"/>
  <c r="K43" i="14" s="1"/>
  <c r="H42" i="14"/>
  <c r="I42" i="14" s="1"/>
  <c r="K42" i="14" s="1"/>
  <c r="H41" i="14"/>
  <c r="I41" i="14" s="1"/>
  <c r="K41" i="14" s="1"/>
  <c r="H40" i="14"/>
  <c r="I40" i="14" s="1"/>
  <c r="K40" i="14" s="1"/>
  <c r="H38" i="14"/>
  <c r="I38" i="14" s="1"/>
  <c r="K38" i="14" s="1"/>
  <c r="H37" i="14"/>
  <c r="I37" i="14" s="1"/>
  <c r="K37" i="14" s="1"/>
  <c r="H36" i="14"/>
  <c r="I36" i="14" s="1"/>
  <c r="K36" i="14" s="1"/>
  <c r="H35" i="14"/>
  <c r="I35" i="14" s="1"/>
  <c r="K35" i="14" s="1"/>
  <c r="H34" i="14"/>
  <c r="I34" i="14" s="1"/>
  <c r="K34" i="14" s="1"/>
  <c r="H33" i="14"/>
  <c r="I33" i="14" s="1"/>
  <c r="K33" i="14" s="1"/>
  <c r="H32" i="14"/>
  <c r="I32" i="14" s="1"/>
  <c r="K32" i="14" s="1"/>
  <c r="H30" i="14"/>
  <c r="I30" i="14" s="1"/>
  <c r="K30" i="14" s="1"/>
  <c r="H29" i="14"/>
  <c r="I29" i="14" s="1"/>
  <c r="K29" i="14" s="1"/>
  <c r="H28" i="14"/>
  <c r="I28" i="14" s="1"/>
  <c r="K28" i="14" s="1"/>
  <c r="H27" i="14"/>
  <c r="I27" i="14" s="1"/>
  <c r="K27" i="14" s="1"/>
  <c r="H26" i="14"/>
  <c r="I26" i="14" s="1"/>
  <c r="K26" i="14" s="1"/>
  <c r="H25" i="14"/>
  <c r="I25" i="14" s="1"/>
  <c r="K25" i="14" s="1"/>
  <c r="H24" i="14"/>
  <c r="I24" i="14" s="1"/>
  <c r="K24" i="14" s="1"/>
  <c r="H19" i="14"/>
  <c r="I19" i="14" s="1"/>
  <c r="K19" i="14" s="1"/>
  <c r="H18" i="14"/>
  <c r="I18" i="14" s="1"/>
  <c r="K18" i="14" s="1"/>
  <c r="H17" i="14"/>
  <c r="I17" i="14" s="1"/>
  <c r="K17" i="14" s="1"/>
  <c r="H16" i="14"/>
  <c r="I16" i="14" s="1"/>
  <c r="K16" i="14" s="1"/>
  <c r="H15" i="14"/>
  <c r="I15" i="14" s="1"/>
  <c r="K15" i="14" s="1"/>
  <c r="H14" i="14"/>
  <c r="I14" i="14" s="1"/>
  <c r="K14" i="14" s="1"/>
  <c r="H13" i="14"/>
  <c r="I13" i="14" s="1"/>
  <c r="K13" i="14" s="1"/>
  <c r="H10" i="14"/>
  <c r="K10" i="14" s="1"/>
  <c r="H9" i="14"/>
  <c r="K9" i="14" s="1"/>
  <c r="A9" i="14"/>
  <c r="H8" i="14"/>
  <c r="K8" i="14" s="1"/>
  <c r="H7" i="14"/>
  <c r="K7" i="14" s="1"/>
  <c r="H6" i="14"/>
  <c r="K6" i="14" s="1"/>
  <c r="K11" i="14" s="1"/>
  <c r="H46" i="13"/>
  <c r="I46" i="13" s="1"/>
  <c r="K46" i="13" s="1"/>
  <c r="H45" i="13"/>
  <c r="I45" i="13" s="1"/>
  <c r="K45" i="13" s="1"/>
  <c r="H44" i="13"/>
  <c r="I44" i="13" s="1"/>
  <c r="K44" i="13" s="1"/>
  <c r="H43" i="13"/>
  <c r="I43" i="13" s="1"/>
  <c r="K43" i="13" s="1"/>
  <c r="H42" i="13"/>
  <c r="I42" i="13" s="1"/>
  <c r="K42" i="13" s="1"/>
  <c r="H41" i="13"/>
  <c r="I41" i="13" s="1"/>
  <c r="K41" i="13" s="1"/>
  <c r="H40" i="13"/>
  <c r="I40" i="13" s="1"/>
  <c r="K40" i="13" s="1"/>
  <c r="H38" i="13"/>
  <c r="I38" i="13" s="1"/>
  <c r="K38" i="13" s="1"/>
  <c r="H37" i="13"/>
  <c r="I37" i="13" s="1"/>
  <c r="K37" i="13" s="1"/>
  <c r="H36" i="13"/>
  <c r="I36" i="13" s="1"/>
  <c r="K36" i="13" s="1"/>
  <c r="H35" i="13"/>
  <c r="I35" i="13" s="1"/>
  <c r="K35" i="13" s="1"/>
  <c r="H34" i="13"/>
  <c r="I34" i="13" s="1"/>
  <c r="K34" i="13" s="1"/>
  <c r="H33" i="13"/>
  <c r="I33" i="13" s="1"/>
  <c r="K33" i="13" s="1"/>
  <c r="H32" i="13"/>
  <c r="I32" i="13" s="1"/>
  <c r="K32" i="13" s="1"/>
  <c r="H30" i="13"/>
  <c r="I30" i="13" s="1"/>
  <c r="K30" i="13" s="1"/>
  <c r="H29" i="13"/>
  <c r="I29" i="13" s="1"/>
  <c r="K29" i="13" s="1"/>
  <c r="H28" i="13"/>
  <c r="I28" i="13" s="1"/>
  <c r="K28" i="13" s="1"/>
  <c r="H27" i="13"/>
  <c r="I27" i="13" s="1"/>
  <c r="K27" i="13" s="1"/>
  <c r="H26" i="13"/>
  <c r="I26" i="13" s="1"/>
  <c r="K26" i="13" s="1"/>
  <c r="H25" i="13"/>
  <c r="I25" i="13" s="1"/>
  <c r="K25" i="13" s="1"/>
  <c r="H24" i="13"/>
  <c r="I24" i="13" s="1"/>
  <c r="K24" i="13" s="1"/>
  <c r="H19" i="13"/>
  <c r="I19" i="13" s="1"/>
  <c r="K19" i="13" s="1"/>
  <c r="H18" i="13"/>
  <c r="I18" i="13" s="1"/>
  <c r="K18" i="13" s="1"/>
  <c r="H17" i="13"/>
  <c r="I17" i="13" s="1"/>
  <c r="K17" i="13" s="1"/>
  <c r="H16" i="13"/>
  <c r="I16" i="13" s="1"/>
  <c r="K16" i="13" s="1"/>
  <c r="H15" i="13"/>
  <c r="I15" i="13" s="1"/>
  <c r="K15" i="13" s="1"/>
  <c r="H14" i="13"/>
  <c r="I14" i="13" s="1"/>
  <c r="K14" i="13" s="1"/>
  <c r="H13" i="13"/>
  <c r="I13" i="13" s="1"/>
  <c r="K13" i="13" s="1"/>
  <c r="H10" i="13"/>
  <c r="K10" i="13" s="1"/>
  <c r="H9" i="13"/>
  <c r="K9" i="13" s="1"/>
  <c r="A9" i="13"/>
  <c r="H8" i="13"/>
  <c r="K8" i="13" s="1"/>
  <c r="H7" i="13"/>
  <c r="K7" i="13" s="1"/>
  <c r="H6" i="13"/>
  <c r="K6" i="13" s="1"/>
  <c r="E31" i="6"/>
  <c r="H31" i="6" s="1"/>
  <c r="I31" i="6" s="1"/>
  <c r="K31" i="6" s="1"/>
  <c r="E30" i="6"/>
  <c r="H30" i="6" s="1"/>
  <c r="I30" i="6" s="1"/>
  <c r="K30" i="6" s="1"/>
  <c r="E29" i="6"/>
  <c r="H29" i="6" s="1"/>
  <c r="I29" i="6" s="1"/>
  <c r="K29" i="6" s="1"/>
  <c r="K20" i="14" l="1"/>
  <c r="K47" i="14"/>
  <c r="K47" i="13"/>
  <c r="K11" i="13"/>
  <c r="K20" i="13"/>
  <c r="E30" i="9"/>
  <c r="H30" i="9" s="1"/>
  <c r="I30" i="9" s="1"/>
  <c r="K30" i="9" s="1"/>
  <c r="E29" i="9"/>
  <c r="H29" i="9" s="1"/>
  <c r="I29" i="9" s="1"/>
  <c r="K29" i="9" s="1"/>
  <c r="E26" i="9"/>
  <c r="H26" i="9" s="1"/>
  <c r="I26" i="9" s="1"/>
  <c r="K26" i="9" s="1"/>
  <c r="E25" i="9"/>
  <c r="H25" i="9" s="1"/>
  <c r="I25" i="9" s="1"/>
  <c r="K25" i="9" s="1"/>
  <c r="E23" i="9"/>
  <c r="H23" i="9" s="1"/>
  <c r="I23" i="9" s="1"/>
  <c r="K23" i="9" s="1"/>
  <c r="E22" i="9"/>
  <c r="H22" i="9" s="1"/>
  <c r="I22" i="9" s="1"/>
  <c r="K22" i="9" s="1"/>
  <c r="H17" i="9"/>
  <c r="I17" i="9" s="1"/>
  <c r="K17" i="9" s="1"/>
  <c r="H16" i="9"/>
  <c r="I16" i="9" s="1"/>
  <c r="K16" i="9" s="1"/>
  <c r="H15" i="9"/>
  <c r="I15" i="9" s="1"/>
  <c r="K15" i="9" s="1"/>
  <c r="H14" i="9"/>
  <c r="I14" i="9" s="1"/>
  <c r="K14" i="9" s="1"/>
  <c r="E11" i="9"/>
  <c r="H11" i="9" s="1"/>
  <c r="K11" i="9" s="1"/>
  <c r="E10" i="9"/>
  <c r="H10" i="9" s="1"/>
  <c r="K10" i="9" s="1"/>
  <c r="A10" i="9"/>
  <c r="E9" i="9"/>
  <c r="H9" i="9" s="1"/>
  <c r="K9" i="9" s="1"/>
  <c r="E8" i="9"/>
  <c r="H8" i="9" s="1"/>
  <c r="K8" i="9" s="1"/>
  <c r="E7" i="9"/>
  <c r="H7" i="9" s="1"/>
  <c r="K7" i="9" s="1"/>
  <c r="H46" i="8"/>
  <c r="I46" i="8" s="1"/>
  <c r="K46" i="8" s="1"/>
  <c r="H45" i="8"/>
  <c r="I45" i="8" s="1"/>
  <c r="K45" i="8" s="1"/>
  <c r="H44" i="8"/>
  <c r="I44" i="8" s="1"/>
  <c r="K44" i="8" s="1"/>
  <c r="H43" i="8"/>
  <c r="I43" i="8" s="1"/>
  <c r="K43" i="8" s="1"/>
  <c r="H42" i="8"/>
  <c r="I42" i="8" s="1"/>
  <c r="K42" i="8" s="1"/>
  <c r="H41" i="8"/>
  <c r="I41" i="8" s="1"/>
  <c r="K41" i="8" s="1"/>
  <c r="H40" i="8"/>
  <c r="I40" i="8" s="1"/>
  <c r="K40" i="8" s="1"/>
  <c r="H38" i="8"/>
  <c r="I38" i="8" s="1"/>
  <c r="K38" i="8" s="1"/>
  <c r="H37" i="8"/>
  <c r="I37" i="8" s="1"/>
  <c r="K37" i="8" s="1"/>
  <c r="H36" i="8"/>
  <c r="I36" i="8" s="1"/>
  <c r="K36" i="8" s="1"/>
  <c r="H35" i="8"/>
  <c r="I35" i="8" s="1"/>
  <c r="K35" i="8" s="1"/>
  <c r="H34" i="8"/>
  <c r="I34" i="8" s="1"/>
  <c r="K34" i="8" s="1"/>
  <c r="H33" i="8"/>
  <c r="I33" i="8" s="1"/>
  <c r="K33" i="8" s="1"/>
  <c r="H32" i="8"/>
  <c r="I32" i="8" s="1"/>
  <c r="K32" i="8" s="1"/>
  <c r="H30" i="8"/>
  <c r="I30" i="8" s="1"/>
  <c r="K30" i="8" s="1"/>
  <c r="H29" i="8"/>
  <c r="I29" i="8" s="1"/>
  <c r="K29" i="8" s="1"/>
  <c r="H28" i="8"/>
  <c r="I28" i="8" s="1"/>
  <c r="K28" i="8" s="1"/>
  <c r="H27" i="8"/>
  <c r="I27" i="8" s="1"/>
  <c r="K27" i="8" s="1"/>
  <c r="H26" i="8"/>
  <c r="I26" i="8" s="1"/>
  <c r="K26" i="8" s="1"/>
  <c r="H25" i="8"/>
  <c r="I25" i="8" s="1"/>
  <c r="K25" i="8" s="1"/>
  <c r="H24" i="8"/>
  <c r="I24" i="8" s="1"/>
  <c r="K24" i="8" s="1"/>
  <c r="H19" i="8"/>
  <c r="I19" i="8" s="1"/>
  <c r="K19" i="8" s="1"/>
  <c r="H18" i="8"/>
  <c r="I18" i="8" s="1"/>
  <c r="K18" i="8" s="1"/>
  <c r="H17" i="8"/>
  <c r="I17" i="8" s="1"/>
  <c r="K17" i="8" s="1"/>
  <c r="H16" i="8"/>
  <c r="I16" i="8" s="1"/>
  <c r="K16" i="8" s="1"/>
  <c r="H15" i="8"/>
  <c r="I15" i="8" s="1"/>
  <c r="K15" i="8" s="1"/>
  <c r="H14" i="8"/>
  <c r="I14" i="8" s="1"/>
  <c r="K14" i="8" s="1"/>
  <c r="H13" i="8"/>
  <c r="I13" i="8" s="1"/>
  <c r="K13" i="8" s="1"/>
  <c r="H10" i="8"/>
  <c r="K10" i="8" s="1"/>
  <c r="H9" i="8"/>
  <c r="K9" i="8" s="1"/>
  <c r="A9" i="8"/>
  <c r="H8" i="8"/>
  <c r="K8" i="8" s="1"/>
  <c r="H7" i="8"/>
  <c r="K7" i="8" s="1"/>
  <c r="H6" i="8"/>
  <c r="K6" i="8" s="1"/>
  <c r="E30" i="7"/>
  <c r="H30" i="7" s="1"/>
  <c r="I30" i="7" s="1"/>
  <c r="K30" i="7" s="1"/>
  <c r="E29" i="7"/>
  <c r="H29" i="7" s="1"/>
  <c r="I29" i="7" s="1"/>
  <c r="K29" i="7" s="1"/>
  <c r="E28" i="7"/>
  <c r="H28" i="7" s="1"/>
  <c r="I28" i="7" s="1"/>
  <c r="K28" i="7" s="1"/>
  <c r="E26" i="7"/>
  <c r="H26" i="7" s="1"/>
  <c r="I26" i="7" s="1"/>
  <c r="K26" i="7" s="1"/>
  <c r="E25" i="7"/>
  <c r="H25" i="7" s="1"/>
  <c r="I25" i="7" s="1"/>
  <c r="K25" i="7" s="1"/>
  <c r="E24" i="7"/>
  <c r="H24" i="7" s="1"/>
  <c r="I24" i="7" s="1"/>
  <c r="K24" i="7" s="1"/>
  <c r="E22" i="7"/>
  <c r="H22" i="7" s="1"/>
  <c r="I22" i="7" s="1"/>
  <c r="K22" i="7" s="1"/>
  <c r="E21" i="7"/>
  <c r="H21" i="7" s="1"/>
  <c r="I21" i="7" s="1"/>
  <c r="K21" i="7" s="1"/>
  <c r="E20" i="7"/>
  <c r="H20" i="7" s="1"/>
  <c r="I20" i="7" s="1"/>
  <c r="K20" i="7" s="1"/>
  <c r="H15" i="7"/>
  <c r="I15" i="7" s="1"/>
  <c r="K15" i="7" s="1"/>
  <c r="H14" i="7"/>
  <c r="I14" i="7" s="1"/>
  <c r="K14" i="7" s="1"/>
  <c r="H13" i="7"/>
  <c r="I13" i="7" s="1"/>
  <c r="K13" i="7" s="1"/>
  <c r="K16" i="7" s="1"/>
  <c r="E10" i="7"/>
  <c r="H10" i="7" s="1"/>
  <c r="K10" i="7" s="1"/>
  <c r="E9" i="7"/>
  <c r="H9" i="7" s="1"/>
  <c r="K9" i="7" s="1"/>
  <c r="A9" i="7"/>
  <c r="E8" i="7"/>
  <c r="H8" i="7" s="1"/>
  <c r="K8" i="7" s="1"/>
  <c r="E7" i="7"/>
  <c r="H7" i="7" s="1"/>
  <c r="K7" i="7" s="1"/>
  <c r="E6" i="7"/>
  <c r="H6" i="7" s="1"/>
  <c r="K6" i="7" s="1"/>
  <c r="E27" i="6"/>
  <c r="H27" i="6" s="1"/>
  <c r="I27" i="6" s="1"/>
  <c r="K27" i="6" s="1"/>
  <c r="E26" i="6"/>
  <c r="H26" i="6" s="1"/>
  <c r="I26" i="6" s="1"/>
  <c r="K26" i="6" s="1"/>
  <c r="E25" i="6"/>
  <c r="H25" i="6" s="1"/>
  <c r="I25" i="6" s="1"/>
  <c r="K25" i="6" s="1"/>
  <c r="E23" i="6"/>
  <c r="H23" i="6" s="1"/>
  <c r="I23" i="6" s="1"/>
  <c r="K23" i="6" s="1"/>
  <c r="E22" i="6"/>
  <c r="H22" i="6" s="1"/>
  <c r="I22" i="6" s="1"/>
  <c r="K22" i="6" s="1"/>
  <c r="E21" i="6"/>
  <c r="H21" i="6" s="1"/>
  <c r="I21" i="6" s="1"/>
  <c r="K21" i="6" s="1"/>
  <c r="H16" i="6"/>
  <c r="I16" i="6" s="1"/>
  <c r="K16" i="6" s="1"/>
  <c r="H15" i="6"/>
  <c r="I15" i="6" s="1"/>
  <c r="K15" i="6" s="1"/>
  <c r="H14" i="6"/>
  <c r="I14" i="6" s="1"/>
  <c r="K14" i="6" s="1"/>
  <c r="K17" i="6" s="1"/>
  <c r="E11" i="6"/>
  <c r="H11" i="6" s="1"/>
  <c r="K11" i="6" s="1"/>
  <c r="E10" i="6"/>
  <c r="H10" i="6" s="1"/>
  <c r="K10" i="6" s="1"/>
  <c r="A10" i="6"/>
  <c r="E9" i="6"/>
  <c r="H9" i="6" s="1"/>
  <c r="K9" i="6" s="1"/>
  <c r="E8" i="6"/>
  <c r="H8" i="6" s="1"/>
  <c r="K8" i="6" s="1"/>
  <c r="E7" i="6"/>
  <c r="H7" i="6" s="1"/>
  <c r="K7" i="6" s="1"/>
  <c r="K12" i="6" s="1"/>
  <c r="K32" i="6" l="1"/>
  <c r="K33" i="6"/>
  <c r="K48" i="14"/>
  <c r="K50" i="14" s="1"/>
  <c r="B5" i="10"/>
  <c r="K48" i="13"/>
  <c r="K50" i="13" s="1"/>
  <c r="K47" i="8"/>
  <c r="K31" i="9"/>
  <c r="K12" i="9"/>
  <c r="K18" i="9"/>
  <c r="K11" i="7"/>
  <c r="K11" i="8"/>
  <c r="K20" i="8"/>
  <c r="K31" i="7"/>
  <c r="K32" i="7" s="1"/>
  <c r="D12" i="5"/>
  <c r="D9" i="5"/>
  <c r="F9" i="5" s="1"/>
  <c r="F6" i="5"/>
  <c r="F7" i="5"/>
  <c r="F8" i="5"/>
  <c r="F10" i="5"/>
  <c r="F11" i="5"/>
  <c r="F5" i="5"/>
  <c r="F13" i="5"/>
  <c r="K32" i="9" l="1"/>
  <c r="B6" i="10"/>
  <c r="K48" i="8"/>
  <c r="K35" i="9"/>
  <c r="B8" i="10" s="1"/>
  <c r="K35" i="7"/>
  <c r="K36" i="6"/>
  <c r="F12" i="5"/>
  <c r="B4" i="10" l="1"/>
  <c r="B3" i="10"/>
  <c r="K50" i="8"/>
  <c r="F14" i="5"/>
  <c r="B7" i="10" l="1"/>
  <c r="B9" i="10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Nomfundo Zwane</author>
  </authors>
  <commentList>
    <comment ref="D9" authorId="0" shapeId="0" xr:uid="{DE1B7579-602F-4134-88AA-C752FA7E8800}">
      <text>
        <r>
          <rPr>
            <b/>
            <sz val="9"/>
            <color indexed="81"/>
            <rFont val="Tahoma"/>
            <family val="2"/>
          </rPr>
          <t>Nomfundo Zwane:</t>
        </r>
        <r>
          <rPr>
            <sz val="9"/>
            <color indexed="81"/>
            <rFont val="Tahoma"/>
            <family val="2"/>
          </rPr>
          <t xml:space="preserve">
5 ear plugs issued per person per month 
</t>
        </r>
      </text>
    </comment>
    <comment ref="D12" authorId="0" shapeId="0" xr:uid="{2602DF95-2D60-4FF2-A6CD-EB3FEEF5D060}">
      <text>
        <r>
          <rPr>
            <b/>
            <sz val="9"/>
            <color indexed="81"/>
            <rFont val="Tahoma"/>
            <family val="2"/>
          </rPr>
          <t>Nomfundo Zwane:</t>
        </r>
        <r>
          <rPr>
            <sz val="9"/>
            <color indexed="81"/>
            <rFont val="Tahoma"/>
            <family val="2"/>
          </rPr>
          <t xml:space="preserve">
5 ear plugs issued per person per month 
</t>
        </r>
      </text>
    </comment>
    <comment ref="F12" authorId="0" shapeId="0" xr:uid="{0FAC4F41-D413-48E3-B784-E6686DE676BB}">
      <text>
        <r>
          <rPr>
            <b/>
            <sz val="9"/>
            <color indexed="81"/>
            <rFont val="Tahoma"/>
            <family val="2"/>
          </rPr>
          <t>Nomfundo Zwane:</t>
        </r>
        <r>
          <rPr>
            <sz val="9"/>
            <color indexed="81"/>
            <rFont val="Tahoma"/>
            <family val="2"/>
          </rPr>
          <t xml:space="preserve">
5% Wastage added</t>
        </r>
      </text>
    </comment>
  </commentList>
</comments>
</file>

<file path=xl/sharedStrings.xml><?xml version="1.0" encoding="utf-8"?>
<sst xmlns="http://schemas.openxmlformats.org/spreadsheetml/2006/main" count="634" uniqueCount="148">
  <si>
    <t>Item</t>
  </si>
  <si>
    <t>Description</t>
  </si>
  <si>
    <t>Unit</t>
  </si>
  <si>
    <t>Hour</t>
  </si>
  <si>
    <t>Project Manager</t>
  </si>
  <si>
    <t>Site Manager</t>
  </si>
  <si>
    <t>Project Planner</t>
  </si>
  <si>
    <t>Site Supervisor</t>
  </si>
  <si>
    <t>Quality Controllers</t>
  </si>
  <si>
    <t>Quality Engineer</t>
  </si>
  <si>
    <t>Number</t>
  </si>
  <si>
    <t>Engineering expert</t>
  </si>
  <si>
    <t>Draughtsman</t>
  </si>
  <si>
    <t>Senior Environmental Officer</t>
  </si>
  <si>
    <t>Environmental Officer</t>
  </si>
  <si>
    <t>Document controller</t>
  </si>
  <si>
    <t>Accommodation</t>
  </si>
  <si>
    <t>per night</t>
  </si>
  <si>
    <t>Project  Manager</t>
  </si>
  <si>
    <t>Site supervisor</t>
  </si>
  <si>
    <t>PPE</t>
  </si>
  <si>
    <t>Toll Fees</t>
  </si>
  <si>
    <t>Medicals (Entry &amp; Exit)</t>
  </si>
  <si>
    <t xml:space="preserve">Total per annum </t>
  </si>
  <si>
    <t xml:space="preserve">Total per annum per person </t>
  </si>
  <si>
    <t xml:space="preserve">Total for 2 years </t>
  </si>
  <si>
    <t>Rate</t>
  </si>
  <si>
    <t xml:space="preserve">SUB-TOTAL ADMINISTRATIVE </t>
  </si>
  <si>
    <t>OVERTIME (MONDAY - FRIDAY) - MANAGEMENT AND SUPERVISION</t>
  </si>
  <si>
    <t>OVERTIME (MONDAY - FRIDAY) - ADMINISTRATIVE</t>
  </si>
  <si>
    <t>OVERTIME (MONDAY - FRIDAY) - SAFETY HEALTH ENVIRONMENT AND QUALITY</t>
  </si>
  <si>
    <t>OVERTIME (MONDAY - FRIDAY) - TECHNICAL</t>
  </si>
  <si>
    <t>OVERTIME (SATURDAY)  - MANAGEMENT AND SUPERVISION</t>
  </si>
  <si>
    <t>OVERTIME (SATURDAY) - ADMINISTRATIVE</t>
  </si>
  <si>
    <t>OVERTIME (SATURDAY) - TECHNICAL</t>
  </si>
  <si>
    <t>OVERTIME (SATURDAY) - SAFETY HEALTH ENVIRONMENT AND QUALITY</t>
  </si>
  <si>
    <t>OVERTIME (SUNDAY &amp; PPH)  - MANAGEMENT AND SUPERVISION</t>
  </si>
  <si>
    <t>OVERTIME (SUNDAY &amp; PPH)  - ADMINISTRATIVE</t>
  </si>
  <si>
    <t>OVERTIME (SUNDAY &amp; PPH) - TECHNICAL</t>
  </si>
  <si>
    <t>OVERTIME (SUNDAY &amp; PPH) - SAFETY HEALTH ENVIRONMENT AND QUALITY</t>
  </si>
  <si>
    <t xml:space="preserve">SUB-TOTAL OVERTIME (SUNDAY &amp; PPH) </t>
  </si>
  <si>
    <t>Duration (years)</t>
  </si>
  <si>
    <t xml:space="preserve">Annual </t>
  </si>
  <si>
    <t>Per toll</t>
  </si>
  <si>
    <t>UoM</t>
  </si>
  <si>
    <t>Annual Issue per person  (Qty)</t>
  </si>
  <si>
    <t>Amount</t>
  </si>
  <si>
    <t>Hard hats with strips (Hooked on the hats itself not inside)</t>
  </si>
  <si>
    <t>Annual</t>
  </si>
  <si>
    <t>PP/Annual</t>
  </si>
  <si>
    <t>Body, Overalls</t>
  </si>
  <si>
    <t>Rainsuit</t>
  </si>
  <si>
    <t>Shoes (Safety Boots)</t>
  </si>
  <si>
    <t>Ear plugs (100 pack)</t>
  </si>
  <si>
    <t>Safety goggles</t>
  </si>
  <si>
    <t>Winter Jackets</t>
  </si>
  <si>
    <t xml:space="preserve">Dust mask </t>
  </si>
  <si>
    <t xml:space="preserve">Hands, Gloves Pig skin </t>
  </si>
  <si>
    <t xml:space="preserve">TOTAL VALUE FOR HEALTH AND SAFETY PER TEAM PER ANNUM </t>
  </si>
  <si>
    <t>Traveling Cost</t>
  </si>
  <si>
    <t>CATEGORY 1 MANAGEMENT AND SUPERVISION</t>
  </si>
  <si>
    <t>CATEGORY 2 ADMINISTARTIVE</t>
  </si>
  <si>
    <t>CATEGORY 3 ADMINISTRATIVE TECHNICAL</t>
  </si>
  <si>
    <t>CATEGORY 4 SAFETY HEALTH ENVIRONMENT AND QUALITY</t>
  </si>
  <si>
    <t>P&amp;Gs</t>
  </si>
  <si>
    <t xml:space="preserve">Labour </t>
  </si>
  <si>
    <t>1.1</t>
  </si>
  <si>
    <t>1.2</t>
  </si>
  <si>
    <t>1.3</t>
  </si>
  <si>
    <t>1.4</t>
  </si>
  <si>
    <t>1.5</t>
  </si>
  <si>
    <t>2.1</t>
  </si>
  <si>
    <t>2.2</t>
  </si>
  <si>
    <t>2.3</t>
  </si>
  <si>
    <t>2.4</t>
  </si>
  <si>
    <t>2.5</t>
  </si>
  <si>
    <t>2.6</t>
  </si>
  <si>
    <t>2.7</t>
  </si>
  <si>
    <t>3.1</t>
  </si>
  <si>
    <t>3.2</t>
  </si>
  <si>
    <t>3.3</t>
  </si>
  <si>
    <t>TOTAL EXCL. VAT 2 YEARS</t>
  </si>
  <si>
    <t>km</t>
  </si>
  <si>
    <t>Quantity</t>
  </si>
  <si>
    <t xml:space="preserve">DESCRIPTION </t>
  </si>
  <si>
    <t>TOTAL EXCL. VAT</t>
  </si>
  <si>
    <t xml:space="preserve">Total Excl. VAT </t>
  </si>
  <si>
    <t>SUB-TOTAL P&amp;G</t>
  </si>
  <si>
    <t xml:space="preserve">SUB-TOTAL OVERTIME </t>
  </si>
  <si>
    <t>SUB-TOTAL LABOUR</t>
  </si>
  <si>
    <t xml:space="preserve">SUB-TOTAL LABOUR </t>
  </si>
  <si>
    <t xml:space="preserve">OVERTIME </t>
  </si>
  <si>
    <t>3.1.1</t>
  </si>
  <si>
    <t>3.1.2</t>
  </si>
  <si>
    <t>3.1.3</t>
  </si>
  <si>
    <t>3.2.1</t>
  </si>
  <si>
    <t>3.2.2</t>
  </si>
  <si>
    <t>3.3.3</t>
  </si>
  <si>
    <t>3.3.1</t>
  </si>
  <si>
    <t>3.3.2</t>
  </si>
  <si>
    <t>TOTAL MANAGEMENT AND SUPERVISION</t>
  </si>
  <si>
    <t>3.2.3</t>
  </si>
  <si>
    <t>OVERTIME</t>
  </si>
  <si>
    <t>3.1.4</t>
  </si>
  <si>
    <t>3.1.5</t>
  </si>
  <si>
    <t>3.1.6</t>
  </si>
  <si>
    <t>3.1.7</t>
  </si>
  <si>
    <t>3.2.4</t>
  </si>
  <si>
    <t>3.2.5</t>
  </si>
  <si>
    <t>3.2.6</t>
  </si>
  <si>
    <t>3.2.7</t>
  </si>
  <si>
    <t>3.3.4</t>
  </si>
  <si>
    <t>3.3.5</t>
  </si>
  <si>
    <t>3.3.6</t>
  </si>
  <si>
    <t>3.3.7</t>
  </si>
  <si>
    <t xml:space="preserve">TOTAL TECHNICAL </t>
  </si>
  <si>
    <t>TOTAL SAFETY HEALTH ENVIRONMENT AND QUALITY</t>
  </si>
  <si>
    <t>PROJECT MANAGEMENT SERVICES</t>
  </si>
  <si>
    <t>PROJECT PLANNING SERVICES</t>
  </si>
  <si>
    <t>ENGINEERING - MECHANICAL AND STRUCTURAL</t>
  </si>
  <si>
    <t>Specialist (Mechanical and Structural)</t>
  </si>
  <si>
    <t>Chief Engineer/Technologist (Mechanical and Structural)</t>
  </si>
  <si>
    <t>Senior Engineer/Technologist (Mechanical and Structural)</t>
  </si>
  <si>
    <t>Engineer/Technologist (Mechanical and Structural)</t>
  </si>
  <si>
    <t>Senior Technician (Mechanical and Structural)</t>
  </si>
  <si>
    <t>Technician (Mechanical and Structural)</t>
  </si>
  <si>
    <t>Specialist (Civil  and Geotechnical)</t>
  </si>
  <si>
    <t>Chief Engineer/Technologist (Civil and geotechnical)</t>
  </si>
  <si>
    <t>Senior Technician (Civili and Geotecnnical)</t>
  </si>
  <si>
    <t>Technician (Civil and Geotechnical)</t>
  </si>
  <si>
    <t>Senior Engineer/Technologist (Civil and Geotechnical)</t>
  </si>
  <si>
    <t>Engineer/Technologist (Civil and Geotechnical)</t>
  </si>
  <si>
    <t>ENGINEERING - CIVIL AND GEOTECHNICAL</t>
  </si>
  <si>
    <t>ENGINEERING - ELECTRICAL AND CONTROL &amp; INSTRUMENTATION</t>
  </si>
  <si>
    <t>Specialist (Electrical and Control &amp; Instrumentation)</t>
  </si>
  <si>
    <t>Chief Engineer/Technologist (Electrical and Control &amp; instrumentation)</t>
  </si>
  <si>
    <t>Senior Engineer/Technologist (Electrical and Control &amp; Instrumentation)</t>
  </si>
  <si>
    <t>Engineer/Technologist (Electrical and Control &amp; instrumentation)</t>
  </si>
  <si>
    <t>Senior Technician (Electrical and Control &amp; Instrumentation)</t>
  </si>
  <si>
    <t>Technician (Electrical and Control &amp;Instrumentation)</t>
  </si>
  <si>
    <t>ENGINEERING - QUALITY</t>
  </si>
  <si>
    <t>CATEGORY 1 PROJECT MANAGEMENT SERVICES</t>
  </si>
  <si>
    <t>CATEGORY 2 PROJECT PLANNING SERVICES</t>
  </si>
  <si>
    <t>CATEGORY 3 ENGINEERING-ELECTRICAL AND CONTROL&amp;INSTRUMENTATION</t>
  </si>
  <si>
    <t>CATEGORY 4 ENGINEERING- CIVIL AND GEOTECHNICAL</t>
  </si>
  <si>
    <t>CATEGORY 5 ENGINEERING- MECHANICAL AND STRUCTURAL</t>
  </si>
  <si>
    <t>CATEGORY 6 ENGINEERING - QUALITY</t>
  </si>
  <si>
    <t>Senior Technician (Civil and Geotecnnical)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</si>
</sst>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R&quot;* #,##0.00_-;\-&quot;R&quot;* #,##0.00_-;_-&quot;R&quot;* &quot;-&quot;??_-;_-@_-"/>
    <numFmt numFmtId="164" formatCode="0.0"/>
    <numFmt numFmtId="165" formatCode="_ &quot;R&quot;\ * #,##0.00_ ;_ &quot;R&quot;\ * \-#,##0.00_ ;_ &quot;R&quot;\ * &quot;-&quot;??_ ;_ @_ "/>
  </numFmts>
  <fonts count="2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11"/>
      <color rgb="FF00B050"/>
      <name val="Calibri"/>
      <family val="2"/>
      <scheme val="minor"/>
    </font>
    <font>
      <sz val="11"/>
      <color theme="1"/>
      <name val="Arial"/>
      <family val="2"/>
    </font>
    <font>
      <sz val="11"/>
      <color rgb="FFFF0000"/>
      <name val="Arial"/>
      <family val="2"/>
    </font>
    <font>
      <b/>
      <sz val="10"/>
      <color theme="1"/>
      <name val="Arial"/>
      <family val="2"/>
    </font>
    <font>
      <b/>
      <sz val="10"/>
      <color rgb="FFFF0000"/>
      <name val="Arial"/>
      <family val="2"/>
    </font>
    <font>
      <sz val="10"/>
      <color theme="1"/>
      <name val="Arial"/>
      <family val="2"/>
    </font>
    <font>
      <sz val="10"/>
      <name val="Arial"/>
      <family val="2"/>
    </font>
    <font>
      <sz val="11"/>
      <color rgb="FF000000"/>
      <name val="Arial"/>
      <family val="2"/>
    </font>
    <font>
      <b/>
      <i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4"/>
      <color theme="1"/>
      <name val="Calibri"/>
      <family val="2"/>
      <scheme val="minor"/>
    </font>
    <font>
      <i/>
      <u/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0.14999847407452621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4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0" fontId="12" fillId="0" borderId="0"/>
    <xf numFmtId="0" fontId="12" fillId="0" borderId="0"/>
  </cellStyleXfs>
  <cellXfs count="85">
    <xf numFmtId="0" fontId="0" fillId="0" borderId="0" xfId="0"/>
    <xf numFmtId="0" fontId="1" fillId="0" borderId="0" xfId="0" applyFont="1"/>
    <xf numFmtId="0" fontId="0" fillId="2" borderId="1" xfId="0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1" fillId="0" borderId="1" xfId="0" applyFont="1" applyBorder="1" applyAlignment="1">
      <alignment wrapText="1"/>
    </xf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1" fillId="0" borderId="0" xfId="0" applyFont="1" applyAlignment="1">
      <alignment wrapText="1"/>
    </xf>
    <xf numFmtId="0" fontId="0" fillId="2" borderId="1" xfId="0" applyFill="1" applyBorder="1" applyAlignment="1">
      <alignment wrapText="1"/>
    </xf>
    <xf numFmtId="0" fontId="1" fillId="2" borderId="1" xfId="0" applyFont="1" applyFill="1" applyBorder="1" applyAlignment="1">
      <alignment wrapText="1"/>
    </xf>
    <xf numFmtId="0" fontId="1" fillId="0" borderId="1" xfId="0" applyFont="1" applyBorder="1" applyAlignment="1">
      <alignment horizontal="left" wrapText="1"/>
    </xf>
    <xf numFmtId="0" fontId="0" fillId="0" borderId="0" xfId="0" applyAlignment="1">
      <alignment wrapText="1"/>
    </xf>
    <xf numFmtId="2" fontId="0" fillId="0" borderId="1" xfId="0" applyNumberFormat="1" applyBorder="1" applyAlignment="1">
      <alignment horizontal="center"/>
    </xf>
    <xf numFmtId="2" fontId="0" fillId="0" borderId="0" xfId="0" applyNumberFormat="1" applyAlignment="1">
      <alignment horizontal="center"/>
    </xf>
    <xf numFmtId="2" fontId="1" fillId="0" borderId="1" xfId="0" applyNumberFormat="1" applyFont="1" applyBorder="1" applyAlignment="1">
      <alignment horizontal="center"/>
    </xf>
    <xf numFmtId="0" fontId="1" fillId="0" borderId="1" xfId="0" applyFont="1" applyBorder="1" applyAlignment="1">
      <alignment horizontal="center" wrapText="1"/>
    </xf>
    <xf numFmtId="0" fontId="0" fillId="0" borderId="1" xfId="0" applyBorder="1" applyAlignment="1">
      <alignment wrapText="1"/>
    </xf>
    <xf numFmtId="164" fontId="0" fillId="0" borderId="1" xfId="0" applyNumberFormat="1" applyBorder="1" applyAlignment="1">
      <alignment horizontal="center"/>
    </xf>
    <xf numFmtId="44" fontId="0" fillId="0" borderId="0" xfId="1" applyFont="1"/>
    <xf numFmtId="0" fontId="1" fillId="2" borderId="1" xfId="0" applyFont="1" applyFill="1" applyBorder="1" applyAlignment="1">
      <alignment horizontal="center"/>
    </xf>
    <xf numFmtId="0" fontId="6" fillId="0" borderId="0" xfId="0" applyFont="1"/>
    <xf numFmtId="0" fontId="7" fillId="0" borderId="0" xfId="0" applyFont="1"/>
    <xf numFmtId="0" fontId="7" fillId="0" borderId="0" xfId="0" applyFont="1" applyAlignment="1">
      <alignment horizontal="center"/>
    </xf>
    <xf numFmtId="0" fontId="8" fillId="0" borderId="0" xfId="0" applyFont="1"/>
    <xf numFmtId="0" fontId="9" fillId="0" borderId="1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10" fillId="0" borderId="0" xfId="0" applyFont="1" applyAlignment="1">
      <alignment horizontal="left" vertical="center"/>
    </xf>
    <xf numFmtId="0" fontId="11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vertical="center" wrapText="1"/>
    </xf>
    <xf numFmtId="1" fontId="11" fillId="0" borderId="1" xfId="0" applyNumberFormat="1" applyFont="1" applyBorder="1" applyAlignment="1">
      <alignment horizontal="center" vertical="center" wrapText="1"/>
    </xf>
    <xf numFmtId="44" fontId="11" fillId="0" borderId="1" xfId="0" applyNumberFormat="1" applyFont="1" applyBorder="1" applyAlignment="1">
      <alignment horizontal="center" vertical="center" wrapText="1"/>
    </xf>
    <xf numFmtId="0" fontId="11" fillId="0" borderId="0" xfId="0" applyFont="1" applyAlignment="1">
      <alignment horizontal="center" vertical="center"/>
    </xf>
    <xf numFmtId="1" fontId="11" fillId="0" borderId="0" xfId="0" applyNumberFormat="1" applyFont="1" applyAlignment="1">
      <alignment horizontal="center" vertical="center"/>
    </xf>
    <xf numFmtId="0" fontId="8" fillId="0" borderId="0" xfId="0" applyFont="1" applyAlignment="1">
      <alignment horizontal="left"/>
    </xf>
    <xf numFmtId="44" fontId="8" fillId="0" borderId="0" xfId="0" applyNumberFormat="1" applyFont="1" applyAlignment="1">
      <alignment horizontal="left"/>
    </xf>
    <xf numFmtId="164" fontId="11" fillId="0" borderId="1" xfId="0" applyNumberFormat="1" applyFont="1" applyBorder="1" applyAlignment="1">
      <alignment horizontal="center" vertical="center" wrapText="1"/>
    </xf>
    <xf numFmtId="0" fontId="12" fillId="0" borderId="0" xfId="3" applyAlignment="1">
      <alignment vertical="center"/>
    </xf>
    <xf numFmtId="0" fontId="13" fillId="0" borderId="0" xfId="0" applyFont="1" applyAlignment="1">
      <alignment horizontal="right" vertical="center"/>
    </xf>
    <xf numFmtId="0" fontId="11" fillId="0" borderId="0" xfId="0" applyFont="1" applyAlignment="1">
      <alignment horizontal="center" vertical="center" wrapText="1"/>
    </xf>
    <xf numFmtId="0" fontId="11" fillId="0" borderId="0" xfId="0" applyFont="1" applyAlignment="1">
      <alignment vertical="center" wrapText="1"/>
    </xf>
    <xf numFmtId="44" fontId="9" fillId="0" borderId="0" xfId="0" applyNumberFormat="1" applyFont="1" applyAlignment="1">
      <alignment horizontal="center" vertical="center" wrapText="1"/>
    </xf>
    <xf numFmtId="0" fontId="1" fillId="3" borderId="0" xfId="0" applyFont="1" applyFill="1" applyAlignment="1">
      <alignment wrapText="1"/>
    </xf>
    <xf numFmtId="0" fontId="14" fillId="0" borderId="1" xfId="0" applyFont="1" applyBorder="1" applyAlignment="1">
      <alignment wrapText="1"/>
    </xf>
    <xf numFmtId="44" fontId="0" fillId="0" borderId="1" xfId="1" applyFont="1" applyFill="1" applyBorder="1" applyAlignment="1">
      <alignment horizontal="center"/>
    </xf>
    <xf numFmtId="0" fontId="3" fillId="0" borderId="0" xfId="0" applyFont="1" applyAlignment="1">
      <alignment wrapText="1"/>
    </xf>
    <xf numFmtId="0" fontId="3" fillId="0" borderId="0" xfId="0" applyFont="1"/>
    <xf numFmtId="44" fontId="1" fillId="0" borderId="1" xfId="1" applyFont="1" applyBorder="1"/>
    <xf numFmtId="44" fontId="0" fillId="0" borderId="1" xfId="1" applyFont="1" applyFill="1" applyBorder="1" applyAlignment="1">
      <alignment horizontal="left"/>
    </xf>
    <xf numFmtId="44" fontId="1" fillId="0" borderId="1" xfId="1" applyFont="1" applyFill="1" applyBorder="1" applyAlignment="1">
      <alignment horizontal="left"/>
    </xf>
    <xf numFmtId="44" fontId="0" fillId="0" borderId="1" xfId="1" applyFont="1" applyBorder="1" applyAlignment="1">
      <alignment horizontal="left"/>
    </xf>
    <xf numFmtId="44" fontId="1" fillId="0" borderId="1" xfId="1" applyFont="1" applyBorder="1" applyAlignment="1">
      <alignment horizontal="left"/>
    </xf>
    <xf numFmtId="44" fontId="0" fillId="0" borderId="1" xfId="1" applyFont="1" applyBorder="1"/>
    <xf numFmtId="44" fontId="1" fillId="0" borderId="1" xfId="1" applyFont="1" applyFill="1" applyBorder="1" applyAlignment="1">
      <alignment wrapText="1"/>
    </xf>
    <xf numFmtId="44" fontId="1" fillId="0" borderId="1" xfId="1" applyFont="1" applyBorder="1" applyAlignment="1">
      <alignment wrapText="1"/>
    </xf>
    <xf numFmtId="44" fontId="0" fillId="0" borderId="1" xfId="1" applyFont="1" applyFill="1" applyBorder="1" applyAlignment="1">
      <alignment horizontal="left" vertical="center"/>
    </xf>
    <xf numFmtId="44" fontId="0" fillId="2" borderId="1" xfId="1" applyFont="1" applyFill="1" applyBorder="1" applyAlignment="1">
      <alignment horizontal="left"/>
    </xf>
    <xf numFmtId="44" fontId="1" fillId="2" borderId="1" xfId="1" applyFont="1" applyFill="1" applyBorder="1" applyAlignment="1">
      <alignment horizontal="left"/>
    </xf>
    <xf numFmtId="44" fontId="3" fillId="0" borderId="0" xfId="1" applyFont="1"/>
    <xf numFmtId="44" fontId="1" fillId="0" borderId="1" xfId="1" applyFont="1" applyBorder="1" applyAlignment="1">
      <alignment horizontal="center"/>
    </xf>
    <xf numFmtId="2" fontId="1" fillId="0" borderId="1" xfId="0" applyNumberFormat="1" applyFont="1" applyBorder="1" applyAlignment="1">
      <alignment horizontal="center" wrapText="1"/>
    </xf>
    <xf numFmtId="0" fontId="16" fillId="0" borderId="0" xfId="0" applyFont="1"/>
    <xf numFmtId="44" fontId="0" fillId="0" borderId="0" xfId="0" applyNumberFormat="1"/>
    <xf numFmtId="44" fontId="1" fillId="0" borderId="0" xfId="0" applyNumberFormat="1" applyFont="1"/>
    <xf numFmtId="0" fontId="1" fillId="3" borderId="1" xfId="0" applyFont="1" applyFill="1" applyBorder="1" applyAlignment="1">
      <alignment horizontal="center"/>
    </xf>
    <xf numFmtId="44" fontId="1" fillId="3" borderId="1" xfId="1" applyFont="1" applyFill="1" applyBorder="1"/>
    <xf numFmtId="44" fontId="1" fillId="3" borderId="1" xfId="1" applyFont="1" applyFill="1" applyBorder="1" applyAlignment="1">
      <alignment wrapText="1"/>
    </xf>
    <xf numFmtId="2" fontId="1" fillId="3" borderId="1" xfId="0" applyNumberFormat="1" applyFont="1" applyFill="1" applyBorder="1" applyAlignment="1">
      <alignment horizontal="center"/>
    </xf>
    <xf numFmtId="44" fontId="1" fillId="3" borderId="1" xfId="1" applyFont="1" applyFill="1" applyBorder="1" applyAlignment="1">
      <alignment horizontal="center"/>
    </xf>
    <xf numFmtId="0" fontId="17" fillId="0" borderId="0" xfId="0" applyFont="1"/>
    <xf numFmtId="0" fontId="0" fillId="3" borderId="1" xfId="0" applyFill="1" applyBorder="1" applyAlignment="1">
      <alignment horizontal="center"/>
    </xf>
    <xf numFmtId="44" fontId="0" fillId="3" borderId="1" xfId="1" applyFont="1" applyFill="1" applyBorder="1" applyAlignment="1">
      <alignment horizontal="left"/>
    </xf>
    <xf numFmtId="2" fontId="0" fillId="3" borderId="1" xfId="0" applyNumberFormat="1" applyFill="1" applyBorder="1" applyAlignment="1">
      <alignment horizontal="center"/>
    </xf>
    <xf numFmtId="44" fontId="1" fillId="3" borderId="1" xfId="1" applyFont="1" applyFill="1" applyBorder="1" applyAlignment="1">
      <alignment horizontal="left"/>
    </xf>
    <xf numFmtId="0" fontId="18" fillId="0" borderId="0" xfId="0" applyFont="1"/>
    <xf numFmtId="0" fontId="18" fillId="0" borderId="0" xfId="0" applyFont="1" applyAlignment="1">
      <alignment horizontal="center"/>
    </xf>
    <xf numFmtId="0" fontId="19" fillId="0" borderId="0" xfId="0" applyFont="1" applyAlignment="1">
      <alignment wrapText="1"/>
    </xf>
    <xf numFmtId="0" fontId="19" fillId="0" borderId="0" xfId="0" applyFont="1" applyAlignment="1">
      <alignment horizontal="center"/>
    </xf>
    <xf numFmtId="44" fontId="18" fillId="0" borderId="0" xfId="1" applyFont="1"/>
    <xf numFmtId="2" fontId="18" fillId="0" borderId="0" xfId="0" applyNumberFormat="1" applyFont="1" applyAlignment="1">
      <alignment horizontal="center"/>
    </xf>
    <xf numFmtId="164" fontId="0" fillId="3" borderId="1" xfId="0" applyNumberFormat="1" applyFill="1" applyBorder="1" applyAlignment="1">
      <alignment horizontal="center"/>
    </xf>
    <xf numFmtId="44" fontId="0" fillId="4" borderId="1" xfId="1" applyFont="1" applyFill="1" applyBorder="1"/>
    <xf numFmtId="0" fontId="0" fillId="4" borderId="1" xfId="0" applyFill="1" applyBorder="1" applyAlignment="1">
      <alignment horizontal="center"/>
    </xf>
    <xf numFmtId="44" fontId="0" fillId="4" borderId="1" xfId="1" applyFont="1" applyFill="1" applyBorder="1" applyAlignment="1">
      <alignment horizontal="center"/>
    </xf>
    <xf numFmtId="0" fontId="9" fillId="0" borderId="2" xfId="0" applyFont="1" applyBorder="1" applyAlignment="1">
      <alignment horizontal="right" vertical="center" wrapText="1"/>
    </xf>
  </cellXfs>
  <cellStyles count="5">
    <cellStyle name="Currency" xfId="1" builtinId="4"/>
    <cellStyle name="Currency 2" xfId="2" xr:uid="{EF60E21D-3120-47F8-8EE4-7B8AC7C70BEB}"/>
    <cellStyle name="Normal" xfId="0" builtinId="0"/>
    <cellStyle name="Normal 10" xfId="4" xr:uid="{1632949C-480E-46FC-9300-890144E94459}"/>
    <cellStyle name="Normal 3" xfId="3" xr:uid="{EF3D50C9-ADE7-4BC5-9DDD-6893AD9DC54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externalLink" Target="externalLinks/externalLink5.xml"/><Relationship Id="rId18" Type="http://schemas.openxmlformats.org/officeDocument/2006/relationships/externalLink" Target="externalLinks/externalLink10.xml"/><Relationship Id="rId26" Type="http://schemas.openxmlformats.org/officeDocument/2006/relationships/externalLink" Target="externalLinks/externalLink18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1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4.xml"/><Relationship Id="rId17" Type="http://schemas.openxmlformats.org/officeDocument/2006/relationships/externalLink" Target="externalLinks/externalLink9.xml"/><Relationship Id="rId25" Type="http://schemas.openxmlformats.org/officeDocument/2006/relationships/externalLink" Target="externalLinks/externalLink17.xml"/><Relationship Id="rId33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8.xml"/><Relationship Id="rId20" Type="http://schemas.openxmlformats.org/officeDocument/2006/relationships/externalLink" Target="externalLinks/externalLink12.xml"/><Relationship Id="rId29" Type="http://schemas.openxmlformats.org/officeDocument/2006/relationships/externalLink" Target="externalLinks/externalLink2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3.xml"/><Relationship Id="rId24" Type="http://schemas.openxmlformats.org/officeDocument/2006/relationships/externalLink" Target="externalLinks/externalLink16.xml"/><Relationship Id="rId32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7.xml"/><Relationship Id="rId23" Type="http://schemas.openxmlformats.org/officeDocument/2006/relationships/externalLink" Target="externalLinks/externalLink15.xml"/><Relationship Id="rId28" Type="http://schemas.openxmlformats.org/officeDocument/2006/relationships/externalLink" Target="externalLinks/externalLink20.xml"/><Relationship Id="rId10" Type="http://schemas.openxmlformats.org/officeDocument/2006/relationships/externalLink" Target="externalLinks/externalLink2.xml"/><Relationship Id="rId19" Type="http://schemas.openxmlformats.org/officeDocument/2006/relationships/externalLink" Target="externalLinks/externalLink11.xml"/><Relationship Id="rId31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1.xml"/><Relationship Id="rId14" Type="http://schemas.openxmlformats.org/officeDocument/2006/relationships/externalLink" Target="externalLinks/externalLink6.xml"/><Relationship Id="rId22" Type="http://schemas.openxmlformats.org/officeDocument/2006/relationships/externalLink" Target="externalLinks/externalLink14.xml"/><Relationship Id="rId27" Type="http://schemas.openxmlformats.org/officeDocument/2006/relationships/externalLink" Target="externalLinks/externalLink19.xml"/><Relationship Id="rId30" Type="http://schemas.openxmlformats.org/officeDocument/2006/relationships/theme" Target="theme/theme1.xml"/><Relationship Id="rId8" Type="http://schemas.openxmlformats.org/officeDocument/2006/relationships/worksheet" Target="worksheets/sheet8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EM60712%20M&amp;P%20Aba%20Power%20Project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microsoft.com/office/2006/relationships/xlExternalLinkPath/xlPathMissing" Target="300-720%20HCS%2000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latinum\Departments\Documents%20and%20Settings\KenBS\Local%20Settings\Temporary%20Internet%20Files\OLKB3\Civils\Book1-Botswana%20Civil%20rates%20converted%20to%20Rand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eskom-my.sharepoint.com/Documents%20and%20Settings/Cees.Vogel/Local%20Settings/Temporary%20Internet%20Files/Content.Outlook/SF0195U5/MatlaInvoices%20(5)%20(2)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eskom-my.sharepoint.com/Users/cees.vogel/Roshcon/MobilePlant/Hauling.xlsm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eskom-my.sharepoint.com/Users/cees.vogel/Roshcon/ContractsRoshcon/Medupi/Medupi%20Coal%20Long%20Haul/Medupi%20Hauling%20calcs.xlsm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U:\DU%20Book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ec.europa.eu/EIE/FORMS%20-%20CPF/Call%20for%20proposals%202003/Application%20forms/Type%201%20-%20SAVE,%20ALTENER,%20STEER/Participant%20profile_SAVE_ALTENER_STEER_HKA%20type1%20unprotected%20with%20signature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ileserver\Engineering\Documents%20and%20Settings\salaf\Local%20Settings\Temporary%20Internet%20Files\OLKD\B-SHEET%20template%20rev01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eskom-my.sharepoint.com/Team%20GE%20EPE/ITO/Ressources/Packing%20Lists/Full%20Maximal%20Packing%20lists/6B_detailed_max_PL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DATA\Grootvlei\Tenders\Honeywell\Honeywell%20Excel%20files\2.9%20Schedule%20of%20Forecast%20Rate%20of%20Invoicing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eskom-my.sharepoint.com/SVN%20on%20Gx-ppd607/2016/AZHAR/Coal%20handling%20per%20station%20feedback.xlsx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eskom-my.sharepoint.com/SAPworkdir/ALVXXL01.XXL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DATA\Majuba\Stacker%20Evaluation\Krupp\QS%20Info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eskom-my.sharepoint.com/Documents%20and%20Settings/omaritz/My%20Documents/_group5-work/1.%20NMPP%20PS5%20Pump%20Station/6.G5%20-%20Costing/4.%20People/Wages%20Allocatons/G5%20-%20Wages%20Allocation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Documents%20and%20Settings\All%20Users\Documents\Camden\Prices\Unit%206%20TOTAL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BOU02\public\Projects\015925-T05\30-Proj_Mngt\33-Estim\ESTIMATES\Proposal%203%20April%2005\015925-T5-All%20Packages%20Summary%20-%20COMPARISON%20FS2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Proposals\Tenders\AUT05-335%20-%20Grootvlei%20Turbine%20C&amp;I\COST%20CALC\Changed%20by%20Des%20-%20Final_Price_Schmadl_to_DES_GVL%20047%20Turb%20Mod%20Activity%20Schedule%20and%20Prices_DE_05-07-12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Transport%20model%2030t%20Trucks.xlsm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eskom-my.sharepoint.com/Transport%20model%2030t%20Trucks.xlsm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eskom-my.sharepoint.com/Documents%20and%20Settings/Vusi.Msiza/My%20Documents/2010/Kendal/DD/DD44%20May10revF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Valves"/>
      <sheetName val="FireProtection"/>
      <sheetName val="Transport"/>
      <sheetName val="Piping"/>
      <sheetName val="MechPipe EMEC"/>
      <sheetName val="MechPipe P&amp;G"/>
      <sheetName val="Module1"/>
      <sheetName val="Module2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et"/>
      <sheetName val="D"/>
      <sheetName val="T"/>
      <sheetName val="R"/>
      <sheetName val="Fe"/>
      <sheetName val="L"/>
      <sheetName val="Ven"/>
      <sheetName val="EPM"/>
      <sheetName val="S"/>
      <sheetName val="Mel"/>
      <sheetName val="M"/>
      <sheetName val="Du"/>
      <sheetName val="He"/>
      <sheetName val="Se"/>
      <sheetName val="Rs"/>
      <sheetName val="We"/>
      <sheetName val="SC"/>
      <sheetName val="C"/>
      <sheetName val="E"/>
      <sheetName val="CS"/>
      <sheetName val="ES"/>
      <sheetName val="Ein"/>
      <sheetName val="EC"/>
      <sheetName val="E PS5"/>
      <sheetName val="EA"/>
      <sheetName val="1"/>
      <sheetName val="2"/>
      <sheetName val="3"/>
      <sheetName val="4"/>
      <sheetName val="5"/>
      <sheetName val="6"/>
      <sheetName val="7"/>
      <sheetName val="8"/>
      <sheetName val="9"/>
      <sheetName val="10"/>
      <sheetName val="11"/>
      <sheetName val="Progress Tables"/>
      <sheetName val="SUMREP"/>
      <sheetName val="Cash Out Table"/>
      <sheetName val="Net Cash Table"/>
      <sheetName val="Progress Curve"/>
      <sheetName val="AT COMPLETION"/>
      <sheetName val="Definition1"/>
      <sheetName val="Calc"/>
      <sheetName val="Sensitivities"/>
      <sheetName val="Definition2"/>
      <sheetName val="U6"/>
      <sheetName val="U5"/>
      <sheetName val="U4"/>
      <sheetName val="U3"/>
      <sheetName val="U2"/>
      <sheetName val="U1"/>
      <sheetName val="CP1 Civil"/>
      <sheetName val="CP2 Elec"/>
      <sheetName val="CP3 C&amp;I"/>
      <sheetName val="CP4 Coal &amp; Ash"/>
      <sheetName val="CP5 LPS"/>
      <sheetName val="CP6 Housing"/>
      <sheetName val="ODC"/>
      <sheetName val="Tx"/>
      <sheetName val="Package Totals"/>
      <sheetName val="Index Analysis"/>
      <sheetName val="Econ(yearly)"/>
      <sheetName val="Econ(monthly)"/>
      <sheetName val="Package Phasing"/>
      <sheetName val="Input Sheet"/>
      <sheetName val="Total Cost"/>
      <sheetName val=" Unit 1 Summary"/>
      <sheetName val="Turbine Tender 3 Unit base (2)"/>
      <sheetName val="CPA Formulae"/>
      <sheetName val="EXTERNAL SERVICES-DISCIPLINE "/>
      <sheetName val="GVL"/>
      <sheetName val="IM Project n"/>
      <sheetName val="PROCUREMENT DATA"/>
      <sheetName val="_Unit 1 Summary"/>
      <sheetName val="Qm"/>
      <sheetName val="Budget Utilisation"/>
      <sheetName val="Statistics"/>
      <sheetName val="IS"/>
      <sheetName val="Sheet1"/>
      <sheetName val="Consol IS"/>
      <sheetName val="E_PS5"/>
      <sheetName val="E_PS51"/>
      <sheetName val="300-720 HCS 00"/>
      <sheetName val="CoC"/>
      <sheetName val="ROE"/>
      <sheetName val="FRI"/>
      <sheetName val="Delivery"/>
    </sheetNames>
    <sheetDataSet>
      <sheetData sheetId="0">
        <row r="13">
          <cell r="F13" t="str">
            <v>.</v>
          </cell>
        </row>
      </sheetData>
      <sheetData sheetId="1">
        <row r="13">
          <cell r="F13" t="str">
            <v>.</v>
          </cell>
        </row>
      </sheetData>
      <sheetData sheetId="2">
        <row r="13">
          <cell r="F13" t="str">
            <v>.</v>
          </cell>
        </row>
      </sheetData>
      <sheetData sheetId="3">
        <row r="13">
          <cell r="F13" t="str">
            <v>.</v>
          </cell>
        </row>
      </sheetData>
      <sheetData sheetId="4">
        <row r="13">
          <cell r="F13" t="str">
            <v>.</v>
          </cell>
        </row>
      </sheetData>
      <sheetData sheetId="5">
        <row r="13">
          <cell r="F13" t="str">
            <v>.</v>
          </cell>
        </row>
      </sheetData>
      <sheetData sheetId="6">
        <row r="13">
          <cell r="F13" t="str">
            <v>.</v>
          </cell>
        </row>
      </sheetData>
      <sheetData sheetId="7">
        <row r="13">
          <cell r="F13" t="str">
            <v>.</v>
          </cell>
        </row>
      </sheetData>
      <sheetData sheetId="8">
        <row r="13">
          <cell r="F13" t="str">
            <v>.</v>
          </cell>
        </row>
      </sheetData>
      <sheetData sheetId="9">
        <row r="13">
          <cell r="F13" t="str">
            <v>.</v>
          </cell>
        </row>
      </sheetData>
      <sheetData sheetId="10">
        <row r="13">
          <cell r="F13" t="str">
            <v>.</v>
          </cell>
        </row>
      </sheetData>
      <sheetData sheetId="11">
        <row r="13">
          <cell r="F13" t="str">
            <v>.</v>
          </cell>
        </row>
      </sheetData>
      <sheetData sheetId="12">
        <row r="13">
          <cell r="F13" t="str">
            <v>.</v>
          </cell>
        </row>
      </sheetData>
      <sheetData sheetId="13">
        <row r="13">
          <cell r="F13" t="str">
            <v>.</v>
          </cell>
        </row>
      </sheetData>
      <sheetData sheetId="14">
        <row r="13">
          <cell r="F13" t="str">
            <v>.</v>
          </cell>
        </row>
      </sheetData>
      <sheetData sheetId="15">
        <row r="13">
          <cell r="F13" t="str">
            <v>.</v>
          </cell>
        </row>
      </sheetData>
      <sheetData sheetId="16">
        <row r="13">
          <cell r="F13" t="str">
            <v>.</v>
          </cell>
        </row>
      </sheetData>
      <sheetData sheetId="17">
        <row r="13">
          <cell r="F13" t="str">
            <v>.</v>
          </cell>
        </row>
      </sheetData>
      <sheetData sheetId="18">
        <row r="13">
          <cell r="F13" t="str">
            <v>.</v>
          </cell>
        </row>
      </sheetData>
      <sheetData sheetId="19">
        <row r="13">
          <cell r="F13" t="str">
            <v>.</v>
          </cell>
        </row>
      </sheetData>
      <sheetData sheetId="20">
        <row r="13">
          <cell r="F13" t="str">
            <v>.</v>
          </cell>
        </row>
      </sheetData>
      <sheetData sheetId="21">
        <row r="13">
          <cell r="F13" t="str">
            <v>.</v>
          </cell>
        </row>
        <row r="1143">
          <cell r="C1143" t="str">
            <v>.</v>
          </cell>
        </row>
        <row r="1144">
          <cell r="C1144" t="str">
            <v>1100-001</v>
          </cell>
        </row>
        <row r="1145">
          <cell r="C1145" t="str">
            <v>1100-002</v>
          </cell>
        </row>
        <row r="1146">
          <cell r="C1146" t="str">
            <v>1100-003</v>
          </cell>
        </row>
        <row r="1147">
          <cell r="C1147" t="str">
            <v>1100-004</v>
          </cell>
        </row>
        <row r="1148">
          <cell r="C1148" t="str">
            <v>1100-005</v>
          </cell>
        </row>
        <row r="1149">
          <cell r="C1149" t="str">
            <v>1100-006</v>
          </cell>
        </row>
        <row r="1150">
          <cell r="C1150" t="str">
            <v>1100-007</v>
          </cell>
        </row>
        <row r="1151">
          <cell r="C1151" t="str">
            <v>1100-008</v>
          </cell>
        </row>
        <row r="1152">
          <cell r="C1152" t="str">
            <v>1100-009</v>
          </cell>
        </row>
        <row r="1153">
          <cell r="C1153" t="str">
            <v>1100-010</v>
          </cell>
        </row>
        <row r="1154">
          <cell r="C1154" t="str">
            <v>1100-011</v>
          </cell>
        </row>
        <row r="1155">
          <cell r="C1155" t="str">
            <v>1100-012</v>
          </cell>
        </row>
        <row r="1156">
          <cell r="C1156" t="str">
            <v>1100-013</v>
          </cell>
        </row>
        <row r="1157">
          <cell r="C1157" t="str">
            <v>1100-014</v>
          </cell>
        </row>
        <row r="1158">
          <cell r="C1158" t="str">
            <v>1100-015</v>
          </cell>
        </row>
        <row r="1159">
          <cell r="C1159" t="str">
            <v>1100-016</v>
          </cell>
        </row>
        <row r="1160">
          <cell r="C1160" t="str">
            <v>1100-017</v>
          </cell>
        </row>
        <row r="1161">
          <cell r="C1161" t="str">
            <v>1100-018</v>
          </cell>
        </row>
      </sheetData>
      <sheetData sheetId="22">
        <row r="13">
          <cell r="F13" t="str">
            <v>.</v>
          </cell>
        </row>
      </sheetData>
      <sheetData sheetId="23">
        <row r="13">
          <cell r="F13" t="str">
            <v>.</v>
          </cell>
        </row>
      </sheetData>
      <sheetData sheetId="24">
        <row r="13">
          <cell r="F13" t="str">
            <v>.</v>
          </cell>
        </row>
      </sheetData>
      <sheetData sheetId="25">
        <row r="13">
          <cell r="F13" t="str">
            <v>.</v>
          </cell>
        </row>
        <row r="14">
          <cell r="F14" t="str">
            <v>101-001</v>
          </cell>
        </row>
        <row r="15">
          <cell r="F15" t="str">
            <v>104-001</v>
          </cell>
        </row>
        <row r="16">
          <cell r="F16" t="str">
            <v>104-002</v>
          </cell>
        </row>
        <row r="17">
          <cell r="F17" t="str">
            <v>104-003</v>
          </cell>
        </row>
        <row r="18">
          <cell r="F18" t="str">
            <v>.</v>
          </cell>
        </row>
        <row r="19">
          <cell r="F19" t="str">
            <v>102-001</v>
          </cell>
        </row>
        <row r="20">
          <cell r="F20" t="str">
            <v>102-002</v>
          </cell>
        </row>
        <row r="21">
          <cell r="F21" t="str">
            <v>102-003</v>
          </cell>
        </row>
        <row r="22">
          <cell r="F22" t="str">
            <v>102-004</v>
          </cell>
        </row>
        <row r="23">
          <cell r="F23" t="str">
            <v>102-005</v>
          </cell>
        </row>
        <row r="24">
          <cell r="F24" t="str">
            <v>102-006</v>
          </cell>
        </row>
        <row r="25">
          <cell r="F25" t="str">
            <v>.</v>
          </cell>
        </row>
        <row r="26">
          <cell r="F26" t="str">
            <v>.</v>
          </cell>
        </row>
        <row r="27">
          <cell r="F27" t="str">
            <v>106-001</v>
          </cell>
        </row>
        <row r="28">
          <cell r="F28" t="str">
            <v>106-002</v>
          </cell>
        </row>
        <row r="29">
          <cell r="F29" t="str">
            <v>107-001</v>
          </cell>
        </row>
        <row r="30">
          <cell r="F30" t="str">
            <v>107-002</v>
          </cell>
        </row>
        <row r="31">
          <cell r="F31" t="str">
            <v>107-003</v>
          </cell>
        </row>
        <row r="32">
          <cell r="F32" t="str">
            <v>108-001</v>
          </cell>
        </row>
        <row r="33">
          <cell r="F33" t="str">
            <v>108-002</v>
          </cell>
        </row>
        <row r="34">
          <cell r="F34" t="str">
            <v>108-003</v>
          </cell>
        </row>
        <row r="35">
          <cell r="F35" t="str">
            <v>108-004</v>
          </cell>
        </row>
        <row r="36">
          <cell r="F36" t="str">
            <v>108-005</v>
          </cell>
        </row>
        <row r="37">
          <cell r="F37" t="str">
            <v>109-001</v>
          </cell>
        </row>
        <row r="38">
          <cell r="F38" t="str">
            <v>109-002</v>
          </cell>
        </row>
        <row r="39">
          <cell r="F39" t="str">
            <v>109-003</v>
          </cell>
        </row>
        <row r="40">
          <cell r="F40" t="str">
            <v>110-001</v>
          </cell>
        </row>
        <row r="41">
          <cell r="F41" t="str">
            <v>110-002</v>
          </cell>
        </row>
        <row r="42">
          <cell r="F42" t="str">
            <v>110-003</v>
          </cell>
        </row>
        <row r="43">
          <cell r="F43" t="str">
            <v>110-004</v>
          </cell>
        </row>
        <row r="44">
          <cell r="F44" t="str">
            <v>110-005</v>
          </cell>
        </row>
        <row r="45">
          <cell r="F45" t="str">
            <v>110-006</v>
          </cell>
        </row>
        <row r="46">
          <cell r="F46" t="str">
            <v>110-007</v>
          </cell>
        </row>
        <row r="47">
          <cell r="F47" t="str">
            <v>110-008</v>
          </cell>
        </row>
        <row r="48">
          <cell r="F48" t="str">
            <v>.</v>
          </cell>
        </row>
        <row r="49">
          <cell r="F49" t="str">
            <v>.</v>
          </cell>
        </row>
        <row r="50">
          <cell r="F50" t="str">
            <v>.</v>
          </cell>
        </row>
        <row r="51">
          <cell r="F51" t="str">
            <v>.</v>
          </cell>
        </row>
        <row r="52">
          <cell r="F52" t="str">
            <v>.</v>
          </cell>
        </row>
        <row r="53">
          <cell r="F53" t="str">
            <v>.</v>
          </cell>
        </row>
        <row r="54">
          <cell r="F54" t="str">
            <v>.</v>
          </cell>
        </row>
        <row r="55">
          <cell r="F55" t="str">
            <v>.</v>
          </cell>
        </row>
        <row r="56">
          <cell r="F56" t="str">
            <v>.</v>
          </cell>
        </row>
        <row r="57">
          <cell r="F57" t="str">
            <v>.</v>
          </cell>
        </row>
        <row r="58">
          <cell r="F58" t="str">
            <v>.</v>
          </cell>
        </row>
        <row r="59">
          <cell r="F59" t="str">
            <v>.</v>
          </cell>
        </row>
        <row r="60">
          <cell r="F60" t="str">
            <v>.</v>
          </cell>
        </row>
        <row r="61">
          <cell r="F61" t="str">
            <v>.</v>
          </cell>
        </row>
        <row r="63">
          <cell r="F63" t="str">
            <v>111-001</v>
          </cell>
        </row>
        <row r="71">
          <cell r="F71" t="str">
            <v>.</v>
          </cell>
        </row>
        <row r="72">
          <cell r="F72" t="str">
            <v>112-001</v>
          </cell>
        </row>
        <row r="73">
          <cell r="F73" t="str">
            <v>112-002</v>
          </cell>
        </row>
        <row r="74">
          <cell r="F74" t="str">
            <v>112-003</v>
          </cell>
        </row>
        <row r="75">
          <cell r="F75" t="str">
            <v>112-004</v>
          </cell>
        </row>
        <row r="76">
          <cell r="F76" t="str">
            <v>112-005</v>
          </cell>
        </row>
        <row r="77">
          <cell r="F77" t="str">
            <v>112-006</v>
          </cell>
        </row>
        <row r="78">
          <cell r="F78" t="str">
            <v>112-007</v>
          </cell>
        </row>
        <row r="79">
          <cell r="F79" t="str">
            <v>112-008</v>
          </cell>
        </row>
        <row r="80">
          <cell r="F80" t="str">
            <v>112-009</v>
          </cell>
        </row>
        <row r="81">
          <cell r="F81" t="str">
            <v>112-010</v>
          </cell>
        </row>
        <row r="82">
          <cell r="F82" t="str">
            <v>112-011</v>
          </cell>
        </row>
        <row r="83">
          <cell r="F83" t="str">
            <v>.</v>
          </cell>
        </row>
        <row r="84">
          <cell r="F84" t="str">
            <v>.</v>
          </cell>
        </row>
        <row r="85">
          <cell r="F85" t="str">
            <v>113-001</v>
          </cell>
        </row>
        <row r="86">
          <cell r="F86" t="str">
            <v>113-002</v>
          </cell>
        </row>
        <row r="87">
          <cell r="F87" t="str">
            <v>113-003</v>
          </cell>
        </row>
        <row r="88">
          <cell r="F88" t="str">
            <v>113-004</v>
          </cell>
        </row>
        <row r="89">
          <cell r="F89" t="str">
            <v>113-005</v>
          </cell>
        </row>
        <row r="90">
          <cell r="F90" t="str">
            <v>113-006</v>
          </cell>
        </row>
        <row r="91">
          <cell r="F91" t="str">
            <v>113-007</v>
          </cell>
        </row>
        <row r="92">
          <cell r="F92" t="str">
            <v>113-008</v>
          </cell>
        </row>
        <row r="93">
          <cell r="F93" t="str">
            <v>113-009</v>
          </cell>
        </row>
        <row r="94">
          <cell r="F94" t="str">
            <v>113-010</v>
          </cell>
        </row>
        <row r="95">
          <cell r="F95" t="str">
            <v>113-011</v>
          </cell>
        </row>
        <row r="96">
          <cell r="F96" t="str">
            <v>113-012</v>
          </cell>
        </row>
        <row r="97">
          <cell r="F97" t="str">
            <v>113-013</v>
          </cell>
        </row>
        <row r="98">
          <cell r="F98" t="str">
            <v>113-014</v>
          </cell>
        </row>
        <row r="99">
          <cell r="F99" t="str">
            <v>.</v>
          </cell>
        </row>
        <row r="100">
          <cell r="F100" t="str">
            <v>.</v>
          </cell>
        </row>
        <row r="101">
          <cell r="F101" t="str">
            <v>.</v>
          </cell>
        </row>
        <row r="102">
          <cell r="F102" t="str">
            <v>.</v>
          </cell>
        </row>
        <row r="103">
          <cell r="F103" t="str">
            <v>.</v>
          </cell>
        </row>
        <row r="104">
          <cell r="F104" t="str">
            <v>.</v>
          </cell>
        </row>
        <row r="105">
          <cell r="F105" t="str">
            <v>.</v>
          </cell>
        </row>
        <row r="106">
          <cell r="F106" t="str">
            <v>.</v>
          </cell>
        </row>
        <row r="107">
          <cell r="F107" t="str">
            <v>.</v>
          </cell>
        </row>
        <row r="108">
          <cell r="F108" t="str">
            <v>.</v>
          </cell>
        </row>
        <row r="109">
          <cell r="F109" t="str">
            <v>.</v>
          </cell>
        </row>
        <row r="110">
          <cell r="F110" t="str">
            <v>.</v>
          </cell>
        </row>
        <row r="111">
          <cell r="F111" t="str">
            <v>.</v>
          </cell>
        </row>
        <row r="112">
          <cell r="F112" t="str">
            <v>.</v>
          </cell>
        </row>
        <row r="113">
          <cell r="F113" t="str">
            <v>.</v>
          </cell>
        </row>
        <row r="114">
          <cell r="F114" t="str">
            <v>.</v>
          </cell>
        </row>
        <row r="115">
          <cell r="F115" t="str">
            <v>.</v>
          </cell>
        </row>
        <row r="116">
          <cell r="F116" t="str">
            <v>.</v>
          </cell>
        </row>
        <row r="117">
          <cell r="F117" t="str">
            <v>.</v>
          </cell>
        </row>
        <row r="118">
          <cell r="F118" t="str">
            <v>.</v>
          </cell>
        </row>
        <row r="119">
          <cell r="F119" t="str">
            <v>.</v>
          </cell>
        </row>
        <row r="121">
          <cell r="F121" t="str">
            <v>113-016</v>
          </cell>
        </row>
        <row r="129">
          <cell r="F129" t="str">
            <v>.</v>
          </cell>
        </row>
        <row r="130">
          <cell r="F130" t="str">
            <v>114-001</v>
          </cell>
        </row>
        <row r="131">
          <cell r="F131" t="str">
            <v>114-002</v>
          </cell>
        </row>
        <row r="132">
          <cell r="F132" t="str">
            <v>114-003</v>
          </cell>
        </row>
        <row r="133">
          <cell r="F133" t="str">
            <v>114-004</v>
          </cell>
        </row>
        <row r="134">
          <cell r="F134" t="str">
            <v>114-005</v>
          </cell>
        </row>
        <row r="135">
          <cell r="F135" t="str">
            <v>115-001</v>
          </cell>
        </row>
        <row r="136">
          <cell r="F136" t="str">
            <v>115-002</v>
          </cell>
        </row>
        <row r="137">
          <cell r="F137" t="str">
            <v>116-001</v>
          </cell>
        </row>
        <row r="138">
          <cell r="F138" t="str">
            <v>116-002</v>
          </cell>
        </row>
        <row r="139">
          <cell r="F139" t="str">
            <v>116-003</v>
          </cell>
        </row>
        <row r="140">
          <cell r="F140" t="str">
            <v>117-001</v>
          </cell>
        </row>
        <row r="141">
          <cell r="F141" t="str">
            <v>118-001</v>
          </cell>
        </row>
        <row r="142">
          <cell r="F142" t="str">
            <v>119-001</v>
          </cell>
        </row>
        <row r="143">
          <cell r="F143" t="str">
            <v>119-002</v>
          </cell>
        </row>
        <row r="144">
          <cell r="F144" t="str">
            <v>119-003</v>
          </cell>
        </row>
        <row r="145">
          <cell r="F145" t="str">
            <v>119-004</v>
          </cell>
        </row>
        <row r="146">
          <cell r="F146" t="str">
            <v>119-005</v>
          </cell>
        </row>
        <row r="147">
          <cell r="F147" t="str">
            <v>119-006</v>
          </cell>
        </row>
        <row r="148">
          <cell r="F148" t="str">
            <v>114-006</v>
          </cell>
        </row>
        <row r="149">
          <cell r="F149" t="str">
            <v>115-003</v>
          </cell>
        </row>
        <row r="150">
          <cell r="F150" t="str">
            <v>115-004</v>
          </cell>
        </row>
        <row r="151">
          <cell r="F151" t="str">
            <v>119-007</v>
          </cell>
        </row>
        <row r="152">
          <cell r="F152" t="str">
            <v>119-008</v>
          </cell>
        </row>
        <row r="153">
          <cell r="F153" t="str">
            <v>119-009</v>
          </cell>
        </row>
        <row r="154">
          <cell r="F154" t="str">
            <v>119-010</v>
          </cell>
        </row>
        <row r="155">
          <cell r="F155" t="str">
            <v>119-011</v>
          </cell>
        </row>
        <row r="156">
          <cell r="F156" t="str">
            <v>119-012</v>
          </cell>
        </row>
        <row r="157">
          <cell r="F157" t="str">
            <v>119-013</v>
          </cell>
        </row>
        <row r="158">
          <cell r="F158" t="str">
            <v>119-014</v>
          </cell>
        </row>
        <row r="159">
          <cell r="F159" t="str">
            <v>119-015</v>
          </cell>
        </row>
        <row r="160">
          <cell r="F160" t="str">
            <v>119-016</v>
          </cell>
        </row>
        <row r="161">
          <cell r="F161" t="str">
            <v>119-017</v>
          </cell>
        </row>
        <row r="162">
          <cell r="F162" t="str">
            <v>119-018</v>
          </cell>
        </row>
        <row r="163">
          <cell r="F163" t="str">
            <v>119-019</v>
          </cell>
        </row>
        <row r="164">
          <cell r="F164" t="str">
            <v>119-020</v>
          </cell>
        </row>
        <row r="165">
          <cell r="F165" t="str">
            <v>.</v>
          </cell>
        </row>
        <row r="166">
          <cell r="F166" t="str">
            <v>.</v>
          </cell>
        </row>
        <row r="167">
          <cell r="F167" t="str">
            <v>.</v>
          </cell>
        </row>
        <row r="168">
          <cell r="F168" t="str">
            <v>.</v>
          </cell>
        </row>
        <row r="175">
          <cell r="F175" t="str">
            <v>.</v>
          </cell>
        </row>
        <row r="176">
          <cell r="F176" t="str">
            <v>120-001</v>
          </cell>
        </row>
        <row r="177">
          <cell r="F177" t="str">
            <v>.</v>
          </cell>
        </row>
        <row r="178">
          <cell r="F178" t="str">
            <v>.</v>
          </cell>
        </row>
        <row r="179">
          <cell r="F179" t="str">
            <v>.</v>
          </cell>
        </row>
        <row r="180">
          <cell r="F180" t="str">
            <v>.</v>
          </cell>
        </row>
        <row r="181">
          <cell r="F181" t="str">
            <v>.</v>
          </cell>
        </row>
        <row r="182">
          <cell r="F182" t="str">
            <v>.</v>
          </cell>
        </row>
      </sheetData>
      <sheetData sheetId="26">
        <row r="13">
          <cell r="F13" t="str">
            <v>.</v>
          </cell>
        </row>
        <row r="14">
          <cell r="F14" t="str">
            <v>201-001</v>
          </cell>
        </row>
        <row r="15">
          <cell r="F15" t="str">
            <v>204-001</v>
          </cell>
        </row>
        <row r="16">
          <cell r="F16" t="str">
            <v>204-002</v>
          </cell>
        </row>
        <row r="17">
          <cell r="F17" t="str">
            <v>204-003</v>
          </cell>
        </row>
        <row r="18">
          <cell r="F18" t="str">
            <v>.</v>
          </cell>
        </row>
        <row r="19">
          <cell r="F19" t="str">
            <v>202-001</v>
          </cell>
        </row>
        <row r="20">
          <cell r="F20" t="str">
            <v>202-002</v>
          </cell>
        </row>
        <row r="21">
          <cell r="F21" t="str">
            <v>202-003</v>
          </cell>
        </row>
        <row r="22">
          <cell r="F22" t="str">
            <v>202-004</v>
          </cell>
        </row>
        <row r="23">
          <cell r="F23" t="str">
            <v>202-005</v>
          </cell>
        </row>
        <row r="24">
          <cell r="F24" t="str">
            <v>202-006</v>
          </cell>
        </row>
        <row r="25">
          <cell r="F25" t="str">
            <v>.</v>
          </cell>
        </row>
        <row r="26">
          <cell r="F26" t="str">
            <v>.</v>
          </cell>
        </row>
        <row r="27">
          <cell r="F27" t="str">
            <v>206-001</v>
          </cell>
        </row>
        <row r="28">
          <cell r="F28" t="str">
            <v>206-002</v>
          </cell>
        </row>
        <row r="29">
          <cell r="F29" t="str">
            <v>207-001</v>
          </cell>
        </row>
        <row r="30">
          <cell r="F30" t="str">
            <v>207-002</v>
          </cell>
        </row>
        <row r="31">
          <cell r="F31" t="str">
            <v>207-003</v>
          </cell>
        </row>
        <row r="32">
          <cell r="F32" t="str">
            <v>208-001</v>
          </cell>
        </row>
        <row r="33">
          <cell r="F33" t="str">
            <v>208-002</v>
          </cell>
        </row>
        <row r="34">
          <cell r="F34" t="str">
            <v>208-003</v>
          </cell>
        </row>
        <row r="35">
          <cell r="F35" t="str">
            <v>208-004</v>
          </cell>
        </row>
        <row r="36">
          <cell r="F36" t="str">
            <v>208-005</v>
          </cell>
        </row>
        <row r="37">
          <cell r="F37" t="str">
            <v>209-001</v>
          </cell>
        </row>
        <row r="38">
          <cell r="F38" t="str">
            <v>209-002</v>
          </cell>
        </row>
        <row r="39">
          <cell r="F39" t="str">
            <v>209-003</v>
          </cell>
        </row>
        <row r="40">
          <cell r="F40" t="str">
            <v>210-001</v>
          </cell>
        </row>
        <row r="41">
          <cell r="F41" t="str">
            <v>210-002</v>
          </cell>
        </row>
        <row r="42">
          <cell r="F42" t="str">
            <v>210-003</v>
          </cell>
        </row>
        <row r="43">
          <cell r="F43" t="str">
            <v>210-004</v>
          </cell>
        </row>
        <row r="44">
          <cell r="F44" t="str">
            <v>210-005</v>
          </cell>
        </row>
        <row r="45">
          <cell r="F45" t="str">
            <v>210-006</v>
          </cell>
        </row>
        <row r="46">
          <cell r="F46" t="str">
            <v>210-007</v>
          </cell>
        </row>
        <row r="47">
          <cell r="F47" t="str">
            <v>210-008</v>
          </cell>
        </row>
        <row r="48">
          <cell r="F48" t="str">
            <v>.</v>
          </cell>
        </row>
        <row r="49">
          <cell r="F49" t="str">
            <v>.</v>
          </cell>
        </row>
        <row r="50">
          <cell r="F50" t="str">
            <v>.</v>
          </cell>
        </row>
        <row r="51">
          <cell r="F51" t="str">
            <v>.</v>
          </cell>
        </row>
        <row r="52">
          <cell r="F52" t="str">
            <v>.</v>
          </cell>
        </row>
        <row r="53">
          <cell r="F53" t="str">
            <v>.</v>
          </cell>
        </row>
        <row r="54">
          <cell r="F54" t="str">
            <v>.</v>
          </cell>
        </row>
        <row r="55">
          <cell r="F55" t="str">
            <v>.</v>
          </cell>
        </row>
        <row r="56">
          <cell r="F56" t="str">
            <v>.</v>
          </cell>
        </row>
        <row r="57">
          <cell r="F57" t="str">
            <v>.</v>
          </cell>
        </row>
        <row r="58">
          <cell r="F58" t="str">
            <v>.</v>
          </cell>
        </row>
        <row r="59">
          <cell r="F59" t="str">
            <v>.</v>
          </cell>
        </row>
        <row r="60">
          <cell r="F60" t="str">
            <v>.</v>
          </cell>
        </row>
        <row r="61">
          <cell r="F61" t="str">
            <v>.</v>
          </cell>
        </row>
        <row r="63">
          <cell r="F63" t="str">
            <v>211-001</v>
          </cell>
        </row>
        <row r="71">
          <cell r="F71" t="str">
            <v>.</v>
          </cell>
        </row>
        <row r="72">
          <cell r="F72" t="str">
            <v>212-001</v>
          </cell>
        </row>
        <row r="73">
          <cell r="F73" t="str">
            <v>212-002</v>
          </cell>
        </row>
        <row r="74">
          <cell r="F74" t="str">
            <v>212-003</v>
          </cell>
        </row>
        <row r="75">
          <cell r="F75" t="str">
            <v>212-004</v>
          </cell>
        </row>
        <row r="76">
          <cell r="F76" t="str">
            <v>212-005</v>
          </cell>
        </row>
        <row r="77">
          <cell r="F77" t="str">
            <v>212-006</v>
          </cell>
        </row>
        <row r="78">
          <cell r="F78" t="str">
            <v>212-007</v>
          </cell>
        </row>
        <row r="79">
          <cell r="F79" t="str">
            <v>212-008</v>
          </cell>
        </row>
        <row r="80">
          <cell r="F80" t="str">
            <v>212-009</v>
          </cell>
        </row>
        <row r="81">
          <cell r="F81" t="str">
            <v>212-010</v>
          </cell>
        </row>
        <row r="82">
          <cell r="F82" t="str">
            <v>212-011</v>
          </cell>
        </row>
        <row r="83">
          <cell r="F83" t="str">
            <v>.</v>
          </cell>
        </row>
        <row r="84">
          <cell r="F84" t="str">
            <v>.</v>
          </cell>
        </row>
        <row r="85">
          <cell r="F85" t="str">
            <v>213-001</v>
          </cell>
        </row>
        <row r="86">
          <cell r="F86" t="str">
            <v>213-002</v>
          </cell>
        </row>
        <row r="87">
          <cell r="F87" t="str">
            <v>213-003</v>
          </cell>
        </row>
        <row r="88">
          <cell r="F88" t="str">
            <v>213-004</v>
          </cell>
        </row>
        <row r="89">
          <cell r="F89" t="str">
            <v>213-005</v>
          </cell>
        </row>
        <row r="90">
          <cell r="F90" t="str">
            <v>213-006</v>
          </cell>
        </row>
        <row r="91">
          <cell r="F91" t="str">
            <v>213-007</v>
          </cell>
        </row>
        <row r="92">
          <cell r="F92" t="str">
            <v>213-008</v>
          </cell>
        </row>
        <row r="93">
          <cell r="F93" t="str">
            <v>213-009</v>
          </cell>
        </row>
        <row r="94">
          <cell r="F94" t="str">
            <v>213-010</v>
          </cell>
        </row>
        <row r="95">
          <cell r="F95" t="str">
            <v>213-011</v>
          </cell>
        </row>
        <row r="96">
          <cell r="F96" t="str">
            <v>213-012</v>
          </cell>
        </row>
        <row r="97">
          <cell r="F97" t="str">
            <v>213-013</v>
          </cell>
        </row>
        <row r="98">
          <cell r="F98" t="str">
            <v>213-014</v>
          </cell>
        </row>
        <row r="99">
          <cell r="F99" t="str">
            <v>.</v>
          </cell>
        </row>
        <row r="100">
          <cell r="F100" t="str">
            <v>.</v>
          </cell>
        </row>
        <row r="101">
          <cell r="F101" t="str">
            <v>.</v>
          </cell>
        </row>
        <row r="102">
          <cell r="F102" t="str">
            <v>.</v>
          </cell>
        </row>
        <row r="103">
          <cell r="F103" t="str">
            <v>.</v>
          </cell>
        </row>
        <row r="104">
          <cell r="F104" t="str">
            <v>.</v>
          </cell>
        </row>
        <row r="105">
          <cell r="F105" t="str">
            <v>.</v>
          </cell>
        </row>
        <row r="106">
          <cell r="F106" t="str">
            <v>.</v>
          </cell>
        </row>
        <row r="107">
          <cell r="F107" t="str">
            <v>.</v>
          </cell>
        </row>
        <row r="108">
          <cell r="F108" t="str">
            <v>.</v>
          </cell>
        </row>
        <row r="109">
          <cell r="F109" t="str">
            <v>.</v>
          </cell>
        </row>
        <row r="110">
          <cell r="F110" t="str">
            <v>.</v>
          </cell>
        </row>
        <row r="111">
          <cell r="F111" t="str">
            <v>.</v>
          </cell>
        </row>
        <row r="112">
          <cell r="F112" t="str">
            <v>.</v>
          </cell>
        </row>
        <row r="113">
          <cell r="F113" t="str">
            <v>.</v>
          </cell>
        </row>
        <row r="114">
          <cell r="F114" t="str">
            <v>.</v>
          </cell>
        </row>
        <row r="115">
          <cell r="F115" t="str">
            <v>.</v>
          </cell>
        </row>
        <row r="116">
          <cell r="F116" t="str">
            <v>.</v>
          </cell>
        </row>
        <row r="117">
          <cell r="F117" t="str">
            <v>.</v>
          </cell>
        </row>
        <row r="118">
          <cell r="F118" t="str">
            <v>.</v>
          </cell>
        </row>
        <row r="119">
          <cell r="F119" t="str">
            <v>.</v>
          </cell>
        </row>
        <row r="121">
          <cell r="F121" t="str">
            <v>213-016</v>
          </cell>
        </row>
        <row r="129">
          <cell r="F129" t="str">
            <v>.</v>
          </cell>
        </row>
        <row r="130">
          <cell r="F130" t="str">
            <v>214-001</v>
          </cell>
        </row>
        <row r="131">
          <cell r="F131" t="str">
            <v>214-002</v>
          </cell>
        </row>
        <row r="132">
          <cell r="F132" t="str">
            <v>214-003</v>
          </cell>
        </row>
        <row r="133">
          <cell r="F133" t="str">
            <v>214-004</v>
          </cell>
        </row>
        <row r="134">
          <cell r="F134" t="str">
            <v>214-005</v>
          </cell>
        </row>
        <row r="135">
          <cell r="F135" t="str">
            <v>215-001</v>
          </cell>
        </row>
        <row r="136">
          <cell r="F136" t="str">
            <v>215-002</v>
          </cell>
        </row>
        <row r="137">
          <cell r="F137" t="str">
            <v>216-001</v>
          </cell>
        </row>
        <row r="138">
          <cell r="F138" t="str">
            <v>216-002</v>
          </cell>
        </row>
        <row r="139">
          <cell r="F139" t="str">
            <v>216-003</v>
          </cell>
        </row>
        <row r="140">
          <cell r="F140" t="str">
            <v>217-001</v>
          </cell>
        </row>
        <row r="141">
          <cell r="F141" t="str">
            <v>218-001</v>
          </cell>
        </row>
        <row r="142">
          <cell r="F142" t="str">
            <v>219-001</v>
          </cell>
        </row>
        <row r="143">
          <cell r="F143" t="str">
            <v>219-002</v>
          </cell>
        </row>
        <row r="144">
          <cell r="F144" t="str">
            <v>219-003</v>
          </cell>
        </row>
        <row r="145">
          <cell r="F145" t="str">
            <v>219-004</v>
          </cell>
        </row>
        <row r="146">
          <cell r="F146" t="str">
            <v>219-005</v>
          </cell>
        </row>
        <row r="147">
          <cell r="F147" t="str">
            <v>219-006</v>
          </cell>
        </row>
        <row r="148">
          <cell r="F148" t="str">
            <v>214-006</v>
          </cell>
        </row>
        <row r="149">
          <cell r="F149" t="str">
            <v>215-003</v>
          </cell>
        </row>
        <row r="150">
          <cell r="F150" t="str">
            <v>215-004</v>
          </cell>
        </row>
        <row r="151">
          <cell r="F151" t="str">
            <v>219-007</v>
          </cell>
        </row>
        <row r="152">
          <cell r="F152" t="str">
            <v>219-008</v>
          </cell>
        </row>
        <row r="153">
          <cell r="F153" t="str">
            <v>219-009</v>
          </cell>
        </row>
        <row r="154">
          <cell r="F154" t="str">
            <v>219-010</v>
          </cell>
        </row>
        <row r="155">
          <cell r="F155" t="str">
            <v>219-011</v>
          </cell>
        </row>
        <row r="156">
          <cell r="F156" t="str">
            <v>219-012</v>
          </cell>
        </row>
        <row r="157">
          <cell r="F157" t="str">
            <v>219-013</v>
          </cell>
        </row>
        <row r="158">
          <cell r="F158" t="str">
            <v>219-014</v>
          </cell>
        </row>
        <row r="159">
          <cell r="F159" t="str">
            <v>219-015</v>
          </cell>
        </row>
        <row r="160">
          <cell r="F160" t="str">
            <v>219-016</v>
          </cell>
        </row>
        <row r="161">
          <cell r="F161" t="str">
            <v>219-017</v>
          </cell>
        </row>
        <row r="162">
          <cell r="F162" t="str">
            <v>219-018</v>
          </cell>
        </row>
        <row r="163">
          <cell r="F163" t="str">
            <v>219-019</v>
          </cell>
        </row>
        <row r="164">
          <cell r="F164" t="str">
            <v>219-020</v>
          </cell>
        </row>
        <row r="165">
          <cell r="F165" t="str">
            <v>.</v>
          </cell>
        </row>
        <row r="166">
          <cell r="F166" t="str">
            <v>.</v>
          </cell>
        </row>
        <row r="167">
          <cell r="F167" t="str">
            <v>.</v>
          </cell>
        </row>
        <row r="175">
          <cell r="F175" t="str">
            <v>.</v>
          </cell>
        </row>
        <row r="176">
          <cell r="F176" t="str">
            <v>220-001</v>
          </cell>
        </row>
        <row r="177">
          <cell r="F177" t="str">
            <v>.</v>
          </cell>
        </row>
        <row r="178">
          <cell r="F178" t="str">
            <v>.</v>
          </cell>
        </row>
        <row r="179">
          <cell r="F179" t="str">
            <v>.</v>
          </cell>
        </row>
        <row r="180">
          <cell r="F180" t="str">
            <v>.</v>
          </cell>
        </row>
        <row r="181">
          <cell r="F181" t="str">
            <v>.</v>
          </cell>
        </row>
      </sheetData>
      <sheetData sheetId="27">
        <row r="13">
          <cell r="F13" t="str">
            <v>.</v>
          </cell>
        </row>
        <row r="14">
          <cell r="F14" t="str">
            <v>301-001</v>
          </cell>
        </row>
        <row r="15">
          <cell r="F15" t="str">
            <v>301-002</v>
          </cell>
        </row>
        <row r="16">
          <cell r="F16" t="str">
            <v>302-001</v>
          </cell>
        </row>
        <row r="17">
          <cell r="F17" t="str">
            <v>302-002</v>
          </cell>
        </row>
        <row r="18">
          <cell r="F18" t="str">
            <v>302-003</v>
          </cell>
        </row>
        <row r="19">
          <cell r="F19" t="str">
            <v>.</v>
          </cell>
        </row>
        <row r="20">
          <cell r="F20" t="str">
            <v>303-001</v>
          </cell>
        </row>
        <row r="21">
          <cell r="F21" t="str">
            <v>303-002</v>
          </cell>
        </row>
        <row r="22">
          <cell r="F22" t="str">
            <v>303-003</v>
          </cell>
        </row>
        <row r="23">
          <cell r="F23" t="str">
            <v>303-004</v>
          </cell>
        </row>
        <row r="24">
          <cell r="F24" t="str">
            <v>303-005</v>
          </cell>
        </row>
        <row r="25">
          <cell r="F25" t="str">
            <v>304-001</v>
          </cell>
        </row>
        <row r="26">
          <cell r="F26" t="str">
            <v>304-002</v>
          </cell>
        </row>
        <row r="27">
          <cell r="F27" t="str">
            <v>304-003</v>
          </cell>
        </row>
        <row r="28">
          <cell r="F28" t="str">
            <v>.</v>
          </cell>
        </row>
        <row r="29">
          <cell r="F29" t="str">
            <v>.</v>
          </cell>
        </row>
        <row r="30">
          <cell r="F30" t="str">
            <v>.</v>
          </cell>
        </row>
        <row r="31">
          <cell r="F31" t="str">
            <v>305-001</v>
          </cell>
        </row>
        <row r="32">
          <cell r="F32" t="str">
            <v>305-002</v>
          </cell>
        </row>
        <row r="33">
          <cell r="F33" t="str">
            <v>305-003</v>
          </cell>
        </row>
        <row r="34">
          <cell r="F34" t="str">
            <v>305-004</v>
          </cell>
        </row>
        <row r="35">
          <cell r="F35" t="str">
            <v>305-005</v>
          </cell>
        </row>
        <row r="36">
          <cell r="F36" t="str">
            <v>305-006</v>
          </cell>
        </row>
        <row r="37">
          <cell r="F37" t="str">
            <v>305-007</v>
          </cell>
        </row>
        <row r="38">
          <cell r="F38" t="str">
            <v>305-008</v>
          </cell>
        </row>
        <row r="39">
          <cell r="F39" t="str">
            <v>306-001</v>
          </cell>
        </row>
        <row r="40">
          <cell r="F40" t="str">
            <v>306-002</v>
          </cell>
        </row>
        <row r="41">
          <cell r="F41" t="str">
            <v>306-003</v>
          </cell>
        </row>
        <row r="42">
          <cell r="F42" t="str">
            <v>306-004</v>
          </cell>
        </row>
        <row r="43">
          <cell r="F43" t="str">
            <v>306-005</v>
          </cell>
        </row>
        <row r="44">
          <cell r="F44" t="str">
            <v>306-006</v>
          </cell>
        </row>
        <row r="45">
          <cell r="F45" t="str">
            <v>306-007</v>
          </cell>
        </row>
        <row r="46">
          <cell r="F46" t="str">
            <v>.</v>
          </cell>
        </row>
        <row r="47">
          <cell r="F47" t="str">
            <v>.</v>
          </cell>
        </row>
        <row r="48">
          <cell r="F48" t="str">
            <v>.</v>
          </cell>
        </row>
        <row r="49">
          <cell r="F49" t="str">
            <v>.</v>
          </cell>
        </row>
        <row r="50">
          <cell r="F50" t="str">
            <v>.</v>
          </cell>
        </row>
        <row r="51">
          <cell r="F51" t="str">
            <v>.</v>
          </cell>
        </row>
        <row r="52">
          <cell r="F52" t="str">
            <v>.</v>
          </cell>
        </row>
        <row r="53">
          <cell r="F53" t="str">
            <v>.</v>
          </cell>
        </row>
        <row r="54">
          <cell r="F54" t="str">
            <v>.</v>
          </cell>
        </row>
        <row r="55">
          <cell r="F55" t="str">
            <v>.</v>
          </cell>
        </row>
        <row r="56">
          <cell r="F56" t="str">
            <v>.</v>
          </cell>
        </row>
        <row r="57">
          <cell r="F57" t="str">
            <v>.</v>
          </cell>
        </row>
        <row r="58">
          <cell r="F58" t="str">
            <v>.</v>
          </cell>
        </row>
        <row r="59">
          <cell r="F59" t="str">
            <v>.</v>
          </cell>
        </row>
        <row r="60">
          <cell r="F60" t="str">
            <v>.</v>
          </cell>
        </row>
        <row r="61">
          <cell r="F61" t="str">
            <v>.</v>
          </cell>
        </row>
        <row r="63">
          <cell r="F63" t="str">
            <v>306-008</v>
          </cell>
        </row>
        <row r="71">
          <cell r="F71" t="str">
            <v>.</v>
          </cell>
        </row>
        <row r="72">
          <cell r="F72" t="str">
            <v>307-001</v>
          </cell>
        </row>
        <row r="73">
          <cell r="F73" t="str">
            <v>307-002</v>
          </cell>
        </row>
        <row r="74">
          <cell r="F74" t="str">
            <v>307-003</v>
          </cell>
        </row>
        <row r="75">
          <cell r="F75" t="str">
            <v>307-004</v>
          </cell>
        </row>
        <row r="76">
          <cell r="F76" t="str">
            <v>307-005</v>
          </cell>
        </row>
        <row r="77">
          <cell r="F77" t="str">
            <v>307-006</v>
          </cell>
        </row>
        <row r="78">
          <cell r="F78" t="str">
            <v>307-007</v>
          </cell>
        </row>
        <row r="79">
          <cell r="F79" t="str">
            <v>307-008</v>
          </cell>
        </row>
        <row r="80">
          <cell r="F80" t="str">
            <v>307-009</v>
          </cell>
        </row>
        <row r="81">
          <cell r="F81" t="str">
            <v>307-010</v>
          </cell>
        </row>
        <row r="82">
          <cell r="F82" t="str">
            <v>307-011</v>
          </cell>
        </row>
        <row r="83">
          <cell r="F83" t="str">
            <v>307-012</v>
          </cell>
        </row>
        <row r="84">
          <cell r="F84" t="str">
            <v>307-013</v>
          </cell>
        </row>
        <row r="85">
          <cell r="F85" t="str">
            <v>307-014</v>
          </cell>
        </row>
        <row r="86">
          <cell r="F86" t="str">
            <v>.</v>
          </cell>
        </row>
        <row r="87">
          <cell r="F87" t="str">
            <v>310-001</v>
          </cell>
        </row>
        <row r="88">
          <cell r="F88" t="str">
            <v>310-002</v>
          </cell>
        </row>
        <row r="89">
          <cell r="F89" t="str">
            <v>307-015</v>
          </cell>
        </row>
        <row r="90">
          <cell r="F90" t="str">
            <v>309-001</v>
          </cell>
        </row>
        <row r="91">
          <cell r="F91" t="str">
            <v>309-002</v>
          </cell>
        </row>
        <row r="92">
          <cell r="F92" t="str">
            <v>310-003</v>
          </cell>
        </row>
        <row r="93">
          <cell r="F93" t="str">
            <v>310-004</v>
          </cell>
        </row>
        <row r="94">
          <cell r="F94" t="str">
            <v>310-005</v>
          </cell>
        </row>
        <row r="95">
          <cell r="F95" t="str">
            <v>308-001</v>
          </cell>
        </row>
        <row r="96">
          <cell r="F96" t="str">
            <v>310-006</v>
          </cell>
        </row>
        <row r="97">
          <cell r="F97" t="str">
            <v>310-007</v>
          </cell>
        </row>
        <row r="98">
          <cell r="F98" t="str">
            <v>.</v>
          </cell>
        </row>
        <row r="99">
          <cell r="F99" t="str">
            <v>.</v>
          </cell>
        </row>
        <row r="100">
          <cell r="F100" t="str">
            <v>.</v>
          </cell>
        </row>
        <row r="101">
          <cell r="F101" t="str">
            <v>.</v>
          </cell>
        </row>
        <row r="102">
          <cell r="F102" t="str">
            <v>.</v>
          </cell>
        </row>
        <row r="103">
          <cell r="F103" t="str">
            <v>.</v>
          </cell>
        </row>
        <row r="104">
          <cell r="F104" t="str">
            <v>.</v>
          </cell>
        </row>
        <row r="105">
          <cell r="F105" t="str">
            <v>.</v>
          </cell>
        </row>
        <row r="106">
          <cell r="F106" t="str">
            <v>.</v>
          </cell>
        </row>
        <row r="107">
          <cell r="F107" t="str">
            <v>.</v>
          </cell>
        </row>
        <row r="108">
          <cell r="F108" t="str">
            <v>.</v>
          </cell>
        </row>
        <row r="109">
          <cell r="F109" t="str">
            <v>.</v>
          </cell>
        </row>
        <row r="110">
          <cell r="F110" t="str">
            <v>.</v>
          </cell>
        </row>
        <row r="111">
          <cell r="F111" t="str">
            <v>.</v>
          </cell>
        </row>
        <row r="112">
          <cell r="F112" t="str">
            <v>.</v>
          </cell>
        </row>
        <row r="113">
          <cell r="F113" t="str">
            <v>.</v>
          </cell>
        </row>
        <row r="114">
          <cell r="F114" t="str">
            <v>.</v>
          </cell>
        </row>
        <row r="115">
          <cell r="F115" t="str">
            <v>.</v>
          </cell>
        </row>
        <row r="116">
          <cell r="F116" t="str">
            <v>.</v>
          </cell>
        </row>
        <row r="117">
          <cell r="F117" t="str">
            <v>.</v>
          </cell>
        </row>
        <row r="118">
          <cell r="F118" t="str">
            <v>.</v>
          </cell>
        </row>
        <row r="119">
          <cell r="F119" t="str">
            <v>.</v>
          </cell>
        </row>
        <row r="121">
          <cell r="F121" t="str">
            <v>310-008</v>
          </cell>
        </row>
        <row r="129">
          <cell r="F129" t="str">
            <v>.</v>
          </cell>
        </row>
        <row r="130">
          <cell r="F130" t="str">
            <v>311-001</v>
          </cell>
        </row>
        <row r="131">
          <cell r="F131" t="str">
            <v>311-002</v>
          </cell>
        </row>
        <row r="132">
          <cell r="F132" t="str">
            <v>312-001</v>
          </cell>
        </row>
        <row r="133">
          <cell r="F133" t="str">
            <v>313-001</v>
          </cell>
        </row>
        <row r="134">
          <cell r="F134" t="str">
            <v>313-002</v>
          </cell>
        </row>
        <row r="135">
          <cell r="F135" t="str">
            <v>313-003</v>
          </cell>
        </row>
        <row r="136">
          <cell r="F136" t="str">
            <v>313-004</v>
          </cell>
        </row>
        <row r="137">
          <cell r="F137" t="str">
            <v>311-003</v>
          </cell>
        </row>
        <row r="138">
          <cell r="F138" t="str">
            <v>.</v>
          </cell>
        </row>
        <row r="139">
          <cell r="F139" t="str">
            <v>.</v>
          </cell>
        </row>
        <row r="140">
          <cell r="F140" t="str">
            <v>.</v>
          </cell>
        </row>
        <row r="141">
          <cell r="F141" t="str">
            <v>.</v>
          </cell>
        </row>
        <row r="142">
          <cell r="F142" t="str">
            <v>.</v>
          </cell>
        </row>
        <row r="143">
          <cell r="F143" t="str">
            <v>.</v>
          </cell>
        </row>
        <row r="144">
          <cell r="F144" t="str">
            <v>.</v>
          </cell>
        </row>
        <row r="145">
          <cell r="F145" t="str">
            <v>.</v>
          </cell>
        </row>
        <row r="146">
          <cell r="F146" t="str">
            <v>.</v>
          </cell>
        </row>
        <row r="147">
          <cell r="F147" t="str">
            <v>.</v>
          </cell>
        </row>
        <row r="148">
          <cell r="F148" t="str">
            <v>.</v>
          </cell>
        </row>
        <row r="149">
          <cell r="F149" t="str">
            <v>.</v>
          </cell>
        </row>
        <row r="150">
          <cell r="F150" t="str">
            <v>.</v>
          </cell>
        </row>
        <row r="151">
          <cell r="F151" t="str">
            <v>.</v>
          </cell>
        </row>
        <row r="152">
          <cell r="F152" t="str">
            <v>.</v>
          </cell>
        </row>
        <row r="153">
          <cell r="F153" t="str">
            <v>.</v>
          </cell>
        </row>
        <row r="154">
          <cell r="F154" t="str">
            <v>.</v>
          </cell>
        </row>
        <row r="155">
          <cell r="F155" t="str">
            <v>.</v>
          </cell>
        </row>
        <row r="156">
          <cell r="F156" t="str">
            <v>.</v>
          </cell>
        </row>
        <row r="157">
          <cell r="F157" t="str">
            <v>.</v>
          </cell>
        </row>
        <row r="158">
          <cell r="F158" t="str">
            <v>.</v>
          </cell>
        </row>
        <row r="159">
          <cell r="F159" t="str">
            <v>.</v>
          </cell>
        </row>
        <row r="160">
          <cell r="F160" t="str">
            <v>.</v>
          </cell>
        </row>
        <row r="161">
          <cell r="F161" t="str">
            <v>.</v>
          </cell>
        </row>
        <row r="162">
          <cell r="F162" t="str">
            <v>.</v>
          </cell>
        </row>
        <row r="163">
          <cell r="F163" t="str">
            <v>.</v>
          </cell>
        </row>
        <row r="164">
          <cell r="F164" t="str">
            <v>.</v>
          </cell>
        </row>
        <row r="165">
          <cell r="F165" t="str">
            <v>.</v>
          </cell>
        </row>
        <row r="166">
          <cell r="F166" t="str">
            <v>.</v>
          </cell>
        </row>
        <row r="167">
          <cell r="F167" t="str">
            <v>.</v>
          </cell>
        </row>
        <row r="175">
          <cell r="F175" t="str">
            <v>.</v>
          </cell>
        </row>
        <row r="176">
          <cell r="F176" t="str">
            <v>.</v>
          </cell>
        </row>
        <row r="177">
          <cell r="F177" t="str">
            <v>.</v>
          </cell>
        </row>
        <row r="178">
          <cell r="F178" t="str">
            <v>.</v>
          </cell>
        </row>
        <row r="179">
          <cell r="F179" t="str">
            <v>.</v>
          </cell>
        </row>
        <row r="180">
          <cell r="F180" t="str">
            <v>.</v>
          </cell>
        </row>
        <row r="181">
          <cell r="F181" t="str">
            <v>.</v>
          </cell>
        </row>
      </sheetData>
      <sheetData sheetId="28">
        <row r="13">
          <cell r="F13" t="str">
            <v>.</v>
          </cell>
        </row>
        <row r="14">
          <cell r="F14" t="str">
            <v>401-001</v>
          </cell>
        </row>
        <row r="15">
          <cell r="F15" t="str">
            <v>401-002</v>
          </cell>
        </row>
        <row r="16">
          <cell r="F16" t="str">
            <v>402-001</v>
          </cell>
        </row>
        <row r="17">
          <cell r="F17" t="str">
            <v>402-002</v>
          </cell>
        </row>
        <row r="18">
          <cell r="F18" t="str">
            <v>402-003</v>
          </cell>
        </row>
        <row r="19">
          <cell r="F19" t="str">
            <v>.</v>
          </cell>
        </row>
        <row r="20">
          <cell r="F20" t="str">
            <v>403-001</v>
          </cell>
        </row>
        <row r="21">
          <cell r="F21" t="str">
            <v>403-002</v>
          </cell>
        </row>
        <row r="22">
          <cell r="F22" t="str">
            <v>403-003</v>
          </cell>
        </row>
        <row r="23">
          <cell r="F23" t="str">
            <v>403-004</v>
          </cell>
        </row>
        <row r="24">
          <cell r="F24" t="str">
            <v>403-005</v>
          </cell>
        </row>
        <row r="25">
          <cell r="F25" t="str">
            <v>404-001</v>
          </cell>
        </row>
        <row r="26">
          <cell r="F26" t="str">
            <v>404-002</v>
          </cell>
        </row>
        <row r="27">
          <cell r="F27" t="str">
            <v>404-003</v>
          </cell>
        </row>
        <row r="28">
          <cell r="F28" t="str">
            <v>.</v>
          </cell>
        </row>
        <row r="29">
          <cell r="F29" t="str">
            <v>.</v>
          </cell>
        </row>
        <row r="30">
          <cell r="F30" t="str">
            <v>.</v>
          </cell>
        </row>
        <row r="31">
          <cell r="F31" t="str">
            <v>405-001</v>
          </cell>
        </row>
        <row r="32">
          <cell r="F32" t="str">
            <v>405-002</v>
          </cell>
        </row>
        <row r="33">
          <cell r="F33" t="str">
            <v>405-003</v>
          </cell>
        </row>
        <row r="34">
          <cell r="F34" t="str">
            <v>405-004</v>
          </cell>
        </row>
        <row r="35">
          <cell r="F35" t="str">
            <v>405-005</v>
          </cell>
        </row>
        <row r="36">
          <cell r="F36" t="str">
            <v>405-006</v>
          </cell>
        </row>
        <row r="37">
          <cell r="F37" t="str">
            <v>405-007</v>
          </cell>
        </row>
        <row r="38">
          <cell r="F38" t="str">
            <v>405-008</v>
          </cell>
        </row>
        <row r="39">
          <cell r="F39" t="str">
            <v>406-001</v>
          </cell>
        </row>
        <row r="40">
          <cell r="F40" t="str">
            <v>406-002</v>
          </cell>
        </row>
        <row r="41">
          <cell r="F41" t="str">
            <v>406-003</v>
          </cell>
        </row>
        <row r="42">
          <cell r="F42" t="str">
            <v>406-004</v>
          </cell>
        </row>
        <row r="43">
          <cell r="F43" t="str">
            <v>406-005</v>
          </cell>
        </row>
        <row r="44">
          <cell r="F44" t="str">
            <v>406-006</v>
          </cell>
        </row>
        <row r="45">
          <cell r="F45" t="str">
            <v>406-007</v>
          </cell>
        </row>
        <row r="46">
          <cell r="F46" t="str">
            <v>.</v>
          </cell>
        </row>
        <row r="47">
          <cell r="F47" t="str">
            <v>.</v>
          </cell>
        </row>
        <row r="48">
          <cell r="F48" t="str">
            <v>.</v>
          </cell>
        </row>
        <row r="49">
          <cell r="F49" t="str">
            <v>.</v>
          </cell>
        </row>
        <row r="50">
          <cell r="F50" t="str">
            <v>.</v>
          </cell>
        </row>
        <row r="51">
          <cell r="F51" t="str">
            <v>.</v>
          </cell>
        </row>
        <row r="52">
          <cell r="F52" t="str">
            <v>.</v>
          </cell>
        </row>
        <row r="53">
          <cell r="F53" t="str">
            <v>.</v>
          </cell>
        </row>
        <row r="54">
          <cell r="F54" t="str">
            <v>.</v>
          </cell>
        </row>
        <row r="55">
          <cell r="F55" t="str">
            <v>.</v>
          </cell>
        </row>
        <row r="56">
          <cell r="F56" t="str">
            <v>.</v>
          </cell>
        </row>
        <row r="57">
          <cell r="F57" t="str">
            <v>.</v>
          </cell>
        </row>
        <row r="58">
          <cell r="F58" t="str">
            <v>.</v>
          </cell>
        </row>
        <row r="59">
          <cell r="F59" t="str">
            <v>.</v>
          </cell>
        </row>
        <row r="60">
          <cell r="F60" t="str">
            <v>.</v>
          </cell>
        </row>
        <row r="61">
          <cell r="F61" t="str">
            <v>.</v>
          </cell>
        </row>
        <row r="63">
          <cell r="F63" t="str">
            <v>406-008</v>
          </cell>
        </row>
        <row r="71">
          <cell r="F71" t="str">
            <v>.</v>
          </cell>
        </row>
        <row r="72">
          <cell r="F72" t="str">
            <v>407-001</v>
          </cell>
        </row>
        <row r="73">
          <cell r="F73" t="str">
            <v>407-002</v>
          </cell>
        </row>
        <row r="74">
          <cell r="F74" t="str">
            <v>407-003</v>
          </cell>
        </row>
        <row r="75">
          <cell r="F75" t="str">
            <v>407-004</v>
          </cell>
        </row>
        <row r="76">
          <cell r="F76" t="str">
            <v>407-005</v>
          </cell>
        </row>
        <row r="77">
          <cell r="F77" t="str">
            <v>407-006</v>
          </cell>
        </row>
        <row r="78">
          <cell r="F78" t="str">
            <v>407-007</v>
          </cell>
        </row>
        <row r="79">
          <cell r="F79" t="str">
            <v>407-008</v>
          </cell>
        </row>
        <row r="80">
          <cell r="F80" t="str">
            <v>407-009</v>
          </cell>
        </row>
        <row r="81">
          <cell r="F81" t="str">
            <v>407-010</v>
          </cell>
        </row>
        <row r="82">
          <cell r="F82" t="str">
            <v>407-011</v>
          </cell>
        </row>
        <row r="83">
          <cell r="F83" t="str">
            <v>407-012</v>
          </cell>
        </row>
        <row r="84">
          <cell r="F84" t="str">
            <v>407-013</v>
          </cell>
        </row>
        <row r="85">
          <cell r="F85" t="str">
            <v>407-014</v>
          </cell>
        </row>
        <row r="86">
          <cell r="F86" t="str">
            <v>.</v>
          </cell>
        </row>
        <row r="87">
          <cell r="F87" t="str">
            <v>410-001</v>
          </cell>
        </row>
        <row r="88">
          <cell r="F88" t="str">
            <v>410-002</v>
          </cell>
        </row>
        <row r="89">
          <cell r="F89" t="str">
            <v>407-015</v>
          </cell>
        </row>
        <row r="90">
          <cell r="F90" t="str">
            <v>409-001</v>
          </cell>
        </row>
        <row r="91">
          <cell r="F91" t="str">
            <v>409-002</v>
          </cell>
        </row>
        <row r="92">
          <cell r="F92" t="str">
            <v>410-003</v>
          </cell>
        </row>
        <row r="93">
          <cell r="F93" t="str">
            <v>410-004</v>
          </cell>
        </row>
        <row r="94">
          <cell r="F94" t="str">
            <v>410-005</v>
          </cell>
        </row>
        <row r="95">
          <cell r="F95" t="str">
            <v>408-001</v>
          </cell>
        </row>
        <row r="96">
          <cell r="F96" t="str">
            <v>410-006</v>
          </cell>
        </row>
        <row r="97">
          <cell r="F97" t="str">
            <v>410-007</v>
          </cell>
        </row>
        <row r="98">
          <cell r="F98" t="str">
            <v>.</v>
          </cell>
        </row>
        <row r="99">
          <cell r="F99" t="str">
            <v>.</v>
          </cell>
        </row>
        <row r="100">
          <cell r="F100" t="str">
            <v>.</v>
          </cell>
        </row>
        <row r="101">
          <cell r="F101" t="str">
            <v>.</v>
          </cell>
        </row>
        <row r="102">
          <cell r="F102" t="str">
            <v>.</v>
          </cell>
        </row>
        <row r="103">
          <cell r="F103" t="str">
            <v>.</v>
          </cell>
        </row>
        <row r="104">
          <cell r="F104" t="str">
            <v>.</v>
          </cell>
        </row>
        <row r="105">
          <cell r="F105" t="str">
            <v>.</v>
          </cell>
        </row>
        <row r="106">
          <cell r="F106" t="str">
            <v>.</v>
          </cell>
        </row>
        <row r="107">
          <cell r="F107" t="str">
            <v>.</v>
          </cell>
        </row>
        <row r="108">
          <cell r="F108" t="str">
            <v>.</v>
          </cell>
        </row>
        <row r="109">
          <cell r="F109" t="str">
            <v>.</v>
          </cell>
        </row>
        <row r="110">
          <cell r="F110" t="str">
            <v>.</v>
          </cell>
        </row>
        <row r="111">
          <cell r="F111" t="str">
            <v>.</v>
          </cell>
        </row>
        <row r="112">
          <cell r="F112" t="str">
            <v>.</v>
          </cell>
        </row>
        <row r="113">
          <cell r="F113" t="str">
            <v>.</v>
          </cell>
        </row>
        <row r="114">
          <cell r="F114" t="str">
            <v>.</v>
          </cell>
        </row>
        <row r="115">
          <cell r="F115" t="str">
            <v>.</v>
          </cell>
        </row>
        <row r="116">
          <cell r="F116" t="str">
            <v>.</v>
          </cell>
        </row>
        <row r="117">
          <cell r="F117" t="str">
            <v>.</v>
          </cell>
        </row>
        <row r="118">
          <cell r="F118" t="str">
            <v>.</v>
          </cell>
        </row>
        <row r="119">
          <cell r="F119" t="str">
            <v>.</v>
          </cell>
        </row>
        <row r="121">
          <cell r="F121" t="str">
            <v>410-008</v>
          </cell>
        </row>
        <row r="129">
          <cell r="F129" t="str">
            <v>.</v>
          </cell>
        </row>
        <row r="130">
          <cell r="F130" t="str">
            <v>411-001</v>
          </cell>
        </row>
        <row r="131">
          <cell r="F131" t="str">
            <v>411-002</v>
          </cell>
        </row>
        <row r="132">
          <cell r="F132" t="str">
            <v>412-001</v>
          </cell>
        </row>
        <row r="133">
          <cell r="F133" t="str">
            <v>413-001</v>
          </cell>
        </row>
        <row r="134">
          <cell r="F134" t="str">
            <v>413-002</v>
          </cell>
        </row>
        <row r="135">
          <cell r="F135" t="str">
            <v>413-003</v>
          </cell>
        </row>
        <row r="136">
          <cell r="F136" t="str">
            <v>413-004</v>
          </cell>
        </row>
        <row r="137">
          <cell r="F137" t="str">
            <v>411-003</v>
          </cell>
        </row>
        <row r="138">
          <cell r="F138" t="str">
            <v>.</v>
          </cell>
        </row>
        <row r="139">
          <cell r="F139" t="str">
            <v>.</v>
          </cell>
        </row>
        <row r="140">
          <cell r="F140" t="str">
            <v>.</v>
          </cell>
        </row>
        <row r="141">
          <cell r="F141" t="str">
            <v>.</v>
          </cell>
        </row>
        <row r="142">
          <cell r="F142" t="str">
            <v>.</v>
          </cell>
        </row>
        <row r="143">
          <cell r="F143" t="str">
            <v>.</v>
          </cell>
        </row>
        <row r="144">
          <cell r="F144" t="str">
            <v>.</v>
          </cell>
        </row>
        <row r="145">
          <cell r="F145" t="str">
            <v>.</v>
          </cell>
        </row>
        <row r="146">
          <cell r="F146" t="str">
            <v>.</v>
          </cell>
        </row>
        <row r="147">
          <cell r="F147" t="str">
            <v>.</v>
          </cell>
        </row>
        <row r="148">
          <cell r="F148" t="str">
            <v>.</v>
          </cell>
        </row>
        <row r="149">
          <cell r="F149" t="str">
            <v>.</v>
          </cell>
        </row>
        <row r="150">
          <cell r="F150" t="str">
            <v>.</v>
          </cell>
        </row>
        <row r="151">
          <cell r="F151" t="str">
            <v>.</v>
          </cell>
        </row>
        <row r="152">
          <cell r="F152" t="str">
            <v>.</v>
          </cell>
        </row>
        <row r="153">
          <cell r="F153" t="str">
            <v>.</v>
          </cell>
        </row>
        <row r="154">
          <cell r="F154" t="str">
            <v>.</v>
          </cell>
        </row>
        <row r="155">
          <cell r="F155" t="str">
            <v>.</v>
          </cell>
        </row>
        <row r="156">
          <cell r="F156" t="str">
            <v>.</v>
          </cell>
        </row>
        <row r="157">
          <cell r="F157" t="str">
            <v>.</v>
          </cell>
        </row>
        <row r="158">
          <cell r="F158" t="str">
            <v>.</v>
          </cell>
        </row>
        <row r="159">
          <cell r="F159" t="str">
            <v>.</v>
          </cell>
        </row>
        <row r="160">
          <cell r="F160" t="str">
            <v>.</v>
          </cell>
        </row>
        <row r="161">
          <cell r="F161" t="str">
            <v>.</v>
          </cell>
        </row>
        <row r="162">
          <cell r="F162" t="str">
            <v>.</v>
          </cell>
        </row>
        <row r="163">
          <cell r="F163" t="str">
            <v>.</v>
          </cell>
        </row>
        <row r="164">
          <cell r="F164" t="str">
            <v>.</v>
          </cell>
        </row>
        <row r="165">
          <cell r="F165" t="str">
            <v>.</v>
          </cell>
        </row>
        <row r="166">
          <cell r="F166" t="str">
            <v>.</v>
          </cell>
        </row>
        <row r="167">
          <cell r="F167" t="str">
            <v>.</v>
          </cell>
        </row>
        <row r="175">
          <cell r="F175" t="str">
            <v>.</v>
          </cell>
        </row>
        <row r="176">
          <cell r="F176" t="str">
            <v>.</v>
          </cell>
        </row>
        <row r="177">
          <cell r="F177" t="str">
            <v>.</v>
          </cell>
        </row>
        <row r="178">
          <cell r="F178" t="str">
            <v>.</v>
          </cell>
        </row>
        <row r="179">
          <cell r="F179" t="str">
            <v>.</v>
          </cell>
        </row>
        <row r="180">
          <cell r="F180" t="str">
            <v>.</v>
          </cell>
        </row>
        <row r="181">
          <cell r="F181" t="str">
            <v>.</v>
          </cell>
        </row>
      </sheetData>
      <sheetData sheetId="29">
        <row r="13">
          <cell r="F13" t="str">
            <v>.</v>
          </cell>
        </row>
        <row r="14">
          <cell r="F14" t="str">
            <v>.</v>
          </cell>
        </row>
        <row r="15">
          <cell r="F15" t="str">
            <v>.</v>
          </cell>
        </row>
        <row r="16">
          <cell r="F16" t="str">
            <v>501-001</v>
          </cell>
        </row>
        <row r="17">
          <cell r="F17" t="str">
            <v>501-002</v>
          </cell>
        </row>
        <row r="18">
          <cell r="F18" t="str">
            <v>.</v>
          </cell>
        </row>
        <row r="19">
          <cell r="F19" t="str">
            <v>.</v>
          </cell>
        </row>
        <row r="20">
          <cell r="F20" t="str">
            <v>501-003</v>
          </cell>
        </row>
        <row r="21">
          <cell r="F21" t="str">
            <v>.</v>
          </cell>
        </row>
        <row r="22">
          <cell r="F22" t="str">
            <v>501-004</v>
          </cell>
        </row>
        <row r="23">
          <cell r="F23" t="str">
            <v>501-005</v>
          </cell>
        </row>
        <row r="24">
          <cell r="F24" t="str">
            <v>501-006</v>
          </cell>
        </row>
        <row r="25">
          <cell r="F25" t="str">
            <v>501-007</v>
          </cell>
        </row>
        <row r="26">
          <cell r="F26" t="str">
            <v>501-008</v>
          </cell>
        </row>
        <row r="27">
          <cell r="F27" t="str">
            <v>501-009</v>
          </cell>
        </row>
        <row r="28">
          <cell r="F28" t="str">
            <v>501-010</v>
          </cell>
        </row>
        <row r="29">
          <cell r="F29" t="str">
            <v>501-011</v>
          </cell>
        </row>
        <row r="30">
          <cell r="F30" t="str">
            <v>.</v>
          </cell>
        </row>
        <row r="31">
          <cell r="F31" t="str">
            <v>.</v>
          </cell>
        </row>
        <row r="32">
          <cell r="F32" t="str">
            <v>.</v>
          </cell>
        </row>
        <row r="33">
          <cell r="F33" t="str">
            <v>.</v>
          </cell>
        </row>
        <row r="34">
          <cell r="F34" t="str">
            <v>.</v>
          </cell>
        </row>
        <row r="35">
          <cell r="F35" t="str">
            <v>.</v>
          </cell>
        </row>
        <row r="36">
          <cell r="F36" t="str">
            <v>.</v>
          </cell>
        </row>
        <row r="37">
          <cell r="F37" t="str">
            <v>.</v>
          </cell>
        </row>
        <row r="38">
          <cell r="F38" t="str">
            <v>.</v>
          </cell>
        </row>
        <row r="39">
          <cell r="F39" t="str">
            <v>.</v>
          </cell>
        </row>
        <row r="40">
          <cell r="F40" t="str">
            <v>.</v>
          </cell>
        </row>
        <row r="41">
          <cell r="F41" t="str">
            <v>.</v>
          </cell>
        </row>
        <row r="42">
          <cell r="F42" t="str">
            <v>.</v>
          </cell>
        </row>
        <row r="43">
          <cell r="F43" t="str">
            <v>.</v>
          </cell>
        </row>
        <row r="44">
          <cell r="F44" t="str">
            <v>.</v>
          </cell>
        </row>
        <row r="45">
          <cell r="F45" t="str">
            <v>.</v>
          </cell>
        </row>
        <row r="46">
          <cell r="F46" t="str">
            <v>.</v>
          </cell>
        </row>
        <row r="47">
          <cell r="F47" t="str">
            <v>.</v>
          </cell>
        </row>
        <row r="48">
          <cell r="F48" t="str">
            <v>.</v>
          </cell>
        </row>
        <row r="49">
          <cell r="F49" t="str">
            <v>.</v>
          </cell>
        </row>
        <row r="50">
          <cell r="F50" t="str">
            <v>.</v>
          </cell>
        </row>
        <row r="51">
          <cell r="F51" t="str">
            <v>.</v>
          </cell>
        </row>
        <row r="52">
          <cell r="F52" t="str">
            <v>.</v>
          </cell>
        </row>
        <row r="53">
          <cell r="F53" t="str">
            <v>.</v>
          </cell>
        </row>
        <row r="54">
          <cell r="F54" t="str">
            <v>.</v>
          </cell>
        </row>
        <row r="55">
          <cell r="F55" t="str">
            <v>.</v>
          </cell>
        </row>
        <row r="56">
          <cell r="F56" t="str">
            <v>.</v>
          </cell>
        </row>
        <row r="57">
          <cell r="F57" t="str">
            <v>.</v>
          </cell>
        </row>
        <row r="58">
          <cell r="F58" t="str">
            <v>.</v>
          </cell>
        </row>
        <row r="59">
          <cell r="F59" t="str">
            <v>.</v>
          </cell>
        </row>
        <row r="60">
          <cell r="F60" t="str">
            <v>.</v>
          </cell>
        </row>
        <row r="61">
          <cell r="F61" t="str">
            <v>.</v>
          </cell>
        </row>
        <row r="63">
          <cell r="F63" t="str">
            <v>501-012</v>
          </cell>
        </row>
        <row r="71">
          <cell r="F71" t="str">
            <v>.</v>
          </cell>
        </row>
        <row r="72">
          <cell r="F72" t="str">
            <v>502-001</v>
          </cell>
        </row>
        <row r="73">
          <cell r="F73" t="str">
            <v>502-002</v>
          </cell>
        </row>
        <row r="74">
          <cell r="F74" t="str">
            <v>502-003</v>
          </cell>
        </row>
        <row r="75">
          <cell r="F75" t="str">
            <v>.</v>
          </cell>
        </row>
        <row r="76">
          <cell r="F76" t="str">
            <v>502-004</v>
          </cell>
        </row>
        <row r="77">
          <cell r="F77" t="str">
            <v>502-005</v>
          </cell>
        </row>
        <row r="78">
          <cell r="F78" t="str">
            <v>502-006</v>
          </cell>
        </row>
        <row r="79">
          <cell r="F79" t="str">
            <v>502-007</v>
          </cell>
        </row>
        <row r="80">
          <cell r="F80" t="str">
            <v>502-008</v>
          </cell>
        </row>
        <row r="81">
          <cell r="F81" t="str">
            <v>502-009</v>
          </cell>
        </row>
        <row r="82">
          <cell r="F82" t="str">
            <v>502-010</v>
          </cell>
        </row>
        <row r="83">
          <cell r="F83" t="str">
            <v>502-011</v>
          </cell>
        </row>
        <row r="84">
          <cell r="F84" t="str">
            <v>.</v>
          </cell>
        </row>
        <row r="85">
          <cell r="F85" t="str">
            <v>502-012</v>
          </cell>
        </row>
        <row r="86">
          <cell r="F86" t="str">
            <v>502-013</v>
          </cell>
        </row>
        <row r="87">
          <cell r="F87" t="str">
            <v>502-014</v>
          </cell>
        </row>
        <row r="88">
          <cell r="F88" t="str">
            <v>502-015</v>
          </cell>
        </row>
        <row r="89">
          <cell r="F89" t="str">
            <v>502-016</v>
          </cell>
        </row>
        <row r="90">
          <cell r="F90" t="str">
            <v>.</v>
          </cell>
        </row>
        <row r="91">
          <cell r="F91" t="str">
            <v>502-017</v>
          </cell>
        </row>
        <row r="92">
          <cell r="F92" t="str">
            <v>.</v>
          </cell>
        </row>
        <row r="93">
          <cell r="F93" t="str">
            <v>502-018</v>
          </cell>
        </row>
        <row r="94">
          <cell r="F94" t="str">
            <v>502-019</v>
          </cell>
        </row>
        <row r="95">
          <cell r="F95" t="str">
            <v>502-020</v>
          </cell>
        </row>
        <row r="96">
          <cell r="F96" t="str">
            <v>502-021</v>
          </cell>
        </row>
        <row r="97">
          <cell r="F97" t="str">
            <v>502-022</v>
          </cell>
        </row>
        <row r="98">
          <cell r="F98" t="str">
            <v>502-023</v>
          </cell>
        </row>
        <row r="99">
          <cell r="F99" t="str">
            <v>502-024</v>
          </cell>
        </row>
        <row r="100">
          <cell r="F100" t="str">
            <v>502-025</v>
          </cell>
        </row>
        <row r="101">
          <cell r="F101" t="str">
            <v>.</v>
          </cell>
        </row>
        <row r="102">
          <cell r="F102" t="str">
            <v>.</v>
          </cell>
        </row>
        <row r="103">
          <cell r="F103" t="str">
            <v>502-026</v>
          </cell>
        </row>
        <row r="104">
          <cell r="F104" t="str">
            <v>502-027</v>
          </cell>
        </row>
        <row r="105">
          <cell r="F105" t="str">
            <v>502-028</v>
          </cell>
        </row>
        <row r="106">
          <cell r="F106" t="str">
            <v>502-029</v>
          </cell>
        </row>
        <row r="107">
          <cell r="F107" t="str">
            <v>502-030</v>
          </cell>
        </row>
        <row r="108">
          <cell r="F108" t="str">
            <v>502-031</v>
          </cell>
        </row>
        <row r="109">
          <cell r="F109" t="str">
            <v>502-032</v>
          </cell>
        </row>
        <row r="110">
          <cell r="F110" t="str">
            <v>.</v>
          </cell>
        </row>
        <row r="111">
          <cell r="F111" t="str">
            <v>.</v>
          </cell>
        </row>
        <row r="112">
          <cell r="F112" t="str">
            <v>.</v>
          </cell>
        </row>
        <row r="113">
          <cell r="F113" t="str">
            <v>.</v>
          </cell>
        </row>
        <row r="114">
          <cell r="F114" t="str">
            <v>.</v>
          </cell>
        </row>
        <row r="115">
          <cell r="F115" t="str">
            <v>.</v>
          </cell>
        </row>
        <row r="116">
          <cell r="F116" t="str">
            <v>.</v>
          </cell>
        </row>
        <row r="117">
          <cell r="F117" t="str">
            <v>.</v>
          </cell>
        </row>
        <row r="118">
          <cell r="F118" t="str">
            <v>.</v>
          </cell>
        </row>
        <row r="119">
          <cell r="F119" t="str">
            <v>.</v>
          </cell>
        </row>
        <row r="121">
          <cell r="F121" t="str">
            <v>502-033</v>
          </cell>
        </row>
        <row r="129">
          <cell r="F129" t="str">
            <v>.</v>
          </cell>
        </row>
        <row r="130">
          <cell r="F130" t="str">
            <v>503-001</v>
          </cell>
        </row>
        <row r="131">
          <cell r="F131" t="str">
            <v>503-002</v>
          </cell>
        </row>
        <row r="132">
          <cell r="F132" t="str">
            <v>503-003</v>
          </cell>
        </row>
        <row r="133">
          <cell r="F133" t="str">
            <v>503-004</v>
          </cell>
        </row>
        <row r="134">
          <cell r="F134" t="str">
            <v>503-005</v>
          </cell>
        </row>
        <row r="135">
          <cell r="F135" t="str">
            <v>503-006</v>
          </cell>
        </row>
        <row r="136">
          <cell r="F136" t="str">
            <v>503-007</v>
          </cell>
        </row>
        <row r="137">
          <cell r="F137" t="str">
            <v>503-008</v>
          </cell>
        </row>
        <row r="138">
          <cell r="F138" t="str">
            <v>503-009</v>
          </cell>
        </row>
        <row r="139">
          <cell r="F139" t="str">
            <v>503-010</v>
          </cell>
        </row>
        <row r="140">
          <cell r="F140" t="str">
            <v>503-011</v>
          </cell>
        </row>
        <row r="141">
          <cell r="F141" t="str">
            <v>503-012</v>
          </cell>
        </row>
        <row r="142">
          <cell r="F142" t="str">
            <v>.</v>
          </cell>
        </row>
        <row r="143">
          <cell r="F143" t="str">
            <v>.</v>
          </cell>
        </row>
        <row r="144">
          <cell r="F144" t="str">
            <v>.</v>
          </cell>
        </row>
        <row r="145">
          <cell r="F145" t="str">
            <v>.</v>
          </cell>
        </row>
        <row r="146">
          <cell r="F146" t="str">
            <v>.</v>
          </cell>
        </row>
        <row r="147">
          <cell r="F147" t="str">
            <v>.</v>
          </cell>
        </row>
        <row r="148">
          <cell r="F148" t="str">
            <v>.</v>
          </cell>
        </row>
        <row r="149">
          <cell r="F149" t="str">
            <v>.</v>
          </cell>
        </row>
        <row r="150">
          <cell r="F150" t="str">
            <v>.</v>
          </cell>
        </row>
        <row r="151">
          <cell r="F151" t="str">
            <v>.</v>
          </cell>
        </row>
        <row r="152">
          <cell r="F152" t="str">
            <v>.</v>
          </cell>
        </row>
        <row r="153">
          <cell r="F153" t="str">
            <v>.</v>
          </cell>
        </row>
        <row r="154">
          <cell r="F154" t="str">
            <v>.</v>
          </cell>
        </row>
        <row r="155">
          <cell r="F155" t="str">
            <v>.</v>
          </cell>
        </row>
        <row r="156">
          <cell r="F156" t="str">
            <v>.</v>
          </cell>
        </row>
        <row r="157">
          <cell r="F157" t="str">
            <v>.</v>
          </cell>
        </row>
        <row r="158">
          <cell r="F158" t="str">
            <v>.</v>
          </cell>
        </row>
        <row r="159">
          <cell r="F159" t="str">
            <v>.</v>
          </cell>
        </row>
        <row r="160">
          <cell r="F160" t="str">
            <v>.</v>
          </cell>
        </row>
        <row r="161">
          <cell r="F161" t="str">
            <v>.</v>
          </cell>
        </row>
        <row r="162">
          <cell r="F162" t="str">
            <v>.</v>
          </cell>
        </row>
        <row r="163">
          <cell r="F163" t="str">
            <v>.</v>
          </cell>
        </row>
        <row r="164">
          <cell r="F164" t="str">
            <v>.</v>
          </cell>
        </row>
        <row r="165">
          <cell r="F165" t="str">
            <v>.</v>
          </cell>
        </row>
        <row r="166">
          <cell r="F166" t="str">
            <v>.</v>
          </cell>
        </row>
        <row r="167">
          <cell r="F167" t="str">
            <v>.</v>
          </cell>
        </row>
        <row r="175">
          <cell r="F175" t="str">
            <v>.</v>
          </cell>
        </row>
        <row r="176">
          <cell r="F176" t="str">
            <v>.</v>
          </cell>
        </row>
        <row r="177">
          <cell r="F177" t="str">
            <v>.</v>
          </cell>
        </row>
        <row r="178">
          <cell r="F178" t="str">
            <v>.</v>
          </cell>
        </row>
        <row r="179">
          <cell r="F179" t="str">
            <v>.</v>
          </cell>
        </row>
        <row r="180">
          <cell r="F180" t="str">
            <v>.</v>
          </cell>
        </row>
        <row r="181">
          <cell r="F181" t="str">
            <v>.</v>
          </cell>
        </row>
      </sheetData>
      <sheetData sheetId="30">
        <row r="13">
          <cell r="F13" t="str">
            <v>.</v>
          </cell>
        </row>
        <row r="14">
          <cell r="F14" t="str">
            <v>.</v>
          </cell>
        </row>
        <row r="15">
          <cell r="F15" t="str">
            <v>.</v>
          </cell>
        </row>
        <row r="16">
          <cell r="F16" t="str">
            <v>601-001</v>
          </cell>
        </row>
        <row r="17">
          <cell r="F17" t="str">
            <v>601-002</v>
          </cell>
        </row>
        <row r="18">
          <cell r="F18" t="str">
            <v>.</v>
          </cell>
        </row>
        <row r="19">
          <cell r="F19" t="str">
            <v>.</v>
          </cell>
        </row>
        <row r="20">
          <cell r="F20" t="str">
            <v>601-003</v>
          </cell>
        </row>
        <row r="21">
          <cell r="F21" t="str">
            <v>.</v>
          </cell>
        </row>
        <row r="22">
          <cell r="F22" t="str">
            <v>601-004</v>
          </cell>
        </row>
        <row r="23">
          <cell r="F23" t="str">
            <v>601-005</v>
          </cell>
        </row>
        <row r="24">
          <cell r="F24" t="str">
            <v>601-006</v>
          </cell>
        </row>
        <row r="25">
          <cell r="F25" t="str">
            <v>601-007</v>
          </cell>
        </row>
        <row r="26">
          <cell r="F26" t="str">
            <v>601-008</v>
          </cell>
        </row>
        <row r="27">
          <cell r="F27" t="str">
            <v>601-009</v>
          </cell>
        </row>
        <row r="28">
          <cell r="F28" t="str">
            <v>601-010</v>
          </cell>
        </row>
        <row r="29">
          <cell r="F29" t="str">
            <v>601-011</v>
          </cell>
        </row>
        <row r="30">
          <cell r="F30" t="str">
            <v>.</v>
          </cell>
        </row>
        <row r="31">
          <cell r="F31" t="str">
            <v>.</v>
          </cell>
        </row>
        <row r="32">
          <cell r="F32" t="str">
            <v>.</v>
          </cell>
        </row>
        <row r="33">
          <cell r="F33" t="str">
            <v>.</v>
          </cell>
        </row>
        <row r="34">
          <cell r="F34" t="str">
            <v>.</v>
          </cell>
        </row>
        <row r="35">
          <cell r="F35" t="str">
            <v>.</v>
          </cell>
        </row>
        <row r="36">
          <cell r="F36" t="str">
            <v>.</v>
          </cell>
        </row>
        <row r="37">
          <cell r="F37" t="str">
            <v>.</v>
          </cell>
        </row>
        <row r="38">
          <cell r="F38" t="str">
            <v>.</v>
          </cell>
        </row>
        <row r="39">
          <cell r="F39" t="str">
            <v>.</v>
          </cell>
        </row>
        <row r="40">
          <cell r="F40" t="str">
            <v>.</v>
          </cell>
        </row>
        <row r="41">
          <cell r="F41" t="str">
            <v>.</v>
          </cell>
        </row>
        <row r="42">
          <cell r="F42" t="str">
            <v>.</v>
          </cell>
        </row>
        <row r="43">
          <cell r="F43" t="str">
            <v>.</v>
          </cell>
        </row>
        <row r="44">
          <cell r="F44" t="str">
            <v>.</v>
          </cell>
        </row>
        <row r="45">
          <cell r="F45" t="str">
            <v>.</v>
          </cell>
        </row>
        <row r="46">
          <cell r="F46" t="str">
            <v>.</v>
          </cell>
        </row>
        <row r="47">
          <cell r="F47" t="str">
            <v>.</v>
          </cell>
        </row>
        <row r="48">
          <cell r="F48" t="str">
            <v>.</v>
          </cell>
        </row>
        <row r="49">
          <cell r="F49" t="str">
            <v>.</v>
          </cell>
        </row>
        <row r="50">
          <cell r="F50" t="str">
            <v>.</v>
          </cell>
        </row>
        <row r="51">
          <cell r="F51" t="str">
            <v>.</v>
          </cell>
        </row>
        <row r="52">
          <cell r="F52" t="str">
            <v>.</v>
          </cell>
        </row>
        <row r="53">
          <cell r="F53" t="str">
            <v>.</v>
          </cell>
        </row>
        <row r="54">
          <cell r="F54" t="str">
            <v>.</v>
          </cell>
        </row>
        <row r="55">
          <cell r="F55" t="str">
            <v>.</v>
          </cell>
        </row>
        <row r="56">
          <cell r="F56" t="str">
            <v>.</v>
          </cell>
        </row>
        <row r="57">
          <cell r="F57" t="str">
            <v>.</v>
          </cell>
        </row>
        <row r="58">
          <cell r="F58" t="str">
            <v>.</v>
          </cell>
        </row>
        <row r="59">
          <cell r="F59" t="str">
            <v>.</v>
          </cell>
        </row>
        <row r="60">
          <cell r="F60" t="str">
            <v>.</v>
          </cell>
        </row>
        <row r="61">
          <cell r="F61" t="str">
            <v>.</v>
          </cell>
        </row>
        <row r="63">
          <cell r="F63" t="str">
            <v>601-012</v>
          </cell>
        </row>
        <row r="71">
          <cell r="F71" t="str">
            <v>.</v>
          </cell>
        </row>
        <row r="72">
          <cell r="F72" t="str">
            <v>602-001</v>
          </cell>
        </row>
        <row r="73">
          <cell r="F73" t="str">
            <v>602-002</v>
          </cell>
        </row>
        <row r="74">
          <cell r="F74" t="str">
            <v>602-003</v>
          </cell>
        </row>
        <row r="75">
          <cell r="F75" t="str">
            <v>.</v>
          </cell>
        </row>
        <row r="76">
          <cell r="F76" t="str">
            <v>602-004</v>
          </cell>
        </row>
        <row r="77">
          <cell r="F77" t="str">
            <v>602-005</v>
          </cell>
        </row>
        <row r="78">
          <cell r="F78" t="str">
            <v>602-006</v>
          </cell>
        </row>
        <row r="79">
          <cell r="F79" t="str">
            <v>602-007</v>
          </cell>
        </row>
        <row r="80">
          <cell r="F80" t="str">
            <v>602-008</v>
          </cell>
        </row>
        <row r="81">
          <cell r="F81" t="str">
            <v>602-009</v>
          </cell>
        </row>
        <row r="82">
          <cell r="F82" t="str">
            <v>602-010</v>
          </cell>
        </row>
        <row r="83">
          <cell r="F83" t="str">
            <v>602-011</v>
          </cell>
        </row>
        <row r="84">
          <cell r="F84" t="str">
            <v>.</v>
          </cell>
        </row>
        <row r="85">
          <cell r="F85" t="str">
            <v>602-012</v>
          </cell>
        </row>
        <row r="86">
          <cell r="F86" t="str">
            <v>602-013</v>
          </cell>
        </row>
        <row r="87">
          <cell r="F87" t="str">
            <v>602-014</v>
          </cell>
        </row>
        <row r="88">
          <cell r="F88" t="str">
            <v>602-015</v>
          </cell>
        </row>
        <row r="89">
          <cell r="F89" t="str">
            <v>602-016</v>
          </cell>
        </row>
        <row r="90">
          <cell r="F90" t="str">
            <v>.</v>
          </cell>
        </row>
        <row r="91">
          <cell r="F91" t="str">
            <v>602-017</v>
          </cell>
        </row>
        <row r="92">
          <cell r="F92" t="str">
            <v>.</v>
          </cell>
        </row>
        <row r="93">
          <cell r="F93" t="str">
            <v>602-018</v>
          </cell>
        </row>
        <row r="94">
          <cell r="F94" t="str">
            <v>602-019</v>
          </cell>
        </row>
        <row r="95">
          <cell r="F95" t="str">
            <v>602-020</v>
          </cell>
        </row>
        <row r="96">
          <cell r="F96" t="str">
            <v>602-021</v>
          </cell>
        </row>
        <row r="97">
          <cell r="F97" t="str">
            <v>602-022</v>
          </cell>
        </row>
        <row r="98">
          <cell r="F98" t="str">
            <v>602-023</v>
          </cell>
        </row>
        <row r="99">
          <cell r="F99" t="str">
            <v>602-024</v>
          </cell>
        </row>
        <row r="100">
          <cell r="F100" t="str">
            <v>602-025</v>
          </cell>
        </row>
        <row r="101">
          <cell r="F101" t="str">
            <v>.</v>
          </cell>
        </row>
        <row r="102">
          <cell r="F102" t="str">
            <v>.</v>
          </cell>
        </row>
        <row r="103">
          <cell r="F103" t="str">
            <v>602-026</v>
          </cell>
        </row>
        <row r="104">
          <cell r="F104" t="str">
            <v>602-027</v>
          </cell>
        </row>
        <row r="105">
          <cell r="F105" t="str">
            <v>602-028</v>
          </cell>
        </row>
        <row r="106">
          <cell r="F106" t="str">
            <v>602-029</v>
          </cell>
        </row>
        <row r="107">
          <cell r="F107" t="str">
            <v>602-030</v>
          </cell>
        </row>
        <row r="108">
          <cell r="F108" t="str">
            <v>602-031</v>
          </cell>
        </row>
        <row r="109">
          <cell r="F109" t="str">
            <v>602-032</v>
          </cell>
        </row>
        <row r="110">
          <cell r="F110" t="str">
            <v>.</v>
          </cell>
        </row>
        <row r="111">
          <cell r="F111" t="str">
            <v>.</v>
          </cell>
        </row>
        <row r="112">
          <cell r="F112" t="str">
            <v>.</v>
          </cell>
        </row>
        <row r="113">
          <cell r="F113" t="str">
            <v>.</v>
          </cell>
        </row>
        <row r="114">
          <cell r="F114" t="str">
            <v>.</v>
          </cell>
        </row>
        <row r="115">
          <cell r="F115" t="str">
            <v>.</v>
          </cell>
        </row>
        <row r="116">
          <cell r="F116" t="str">
            <v>.</v>
          </cell>
        </row>
        <row r="117">
          <cell r="F117" t="str">
            <v>.</v>
          </cell>
        </row>
        <row r="118">
          <cell r="F118" t="str">
            <v>.</v>
          </cell>
        </row>
        <row r="119">
          <cell r="F119" t="str">
            <v>.</v>
          </cell>
        </row>
        <row r="121">
          <cell r="F121" t="str">
            <v>602-033</v>
          </cell>
        </row>
        <row r="129">
          <cell r="F129" t="str">
            <v>.</v>
          </cell>
        </row>
        <row r="130">
          <cell r="F130" t="str">
            <v>603-001</v>
          </cell>
        </row>
        <row r="131">
          <cell r="F131" t="str">
            <v>603-002</v>
          </cell>
        </row>
        <row r="132">
          <cell r="F132" t="str">
            <v>603-003</v>
          </cell>
        </row>
        <row r="133">
          <cell r="F133" t="str">
            <v>603-004</v>
          </cell>
        </row>
        <row r="134">
          <cell r="F134" t="str">
            <v>603-005</v>
          </cell>
        </row>
        <row r="135">
          <cell r="F135" t="str">
            <v>603-006</v>
          </cell>
        </row>
        <row r="136">
          <cell r="F136" t="str">
            <v>603-007</v>
          </cell>
        </row>
        <row r="137">
          <cell r="F137" t="str">
            <v>603-008</v>
          </cell>
        </row>
        <row r="138">
          <cell r="F138" t="str">
            <v>603-009</v>
          </cell>
        </row>
        <row r="139">
          <cell r="F139" t="str">
            <v>603-010</v>
          </cell>
        </row>
        <row r="140">
          <cell r="F140" t="str">
            <v>603-011</v>
          </cell>
        </row>
        <row r="141">
          <cell r="F141" t="str">
            <v>603-012</v>
          </cell>
        </row>
        <row r="142">
          <cell r="F142" t="str">
            <v>.</v>
          </cell>
        </row>
        <row r="143">
          <cell r="F143" t="str">
            <v>.</v>
          </cell>
        </row>
        <row r="144">
          <cell r="F144" t="str">
            <v>.</v>
          </cell>
        </row>
        <row r="145">
          <cell r="F145" t="str">
            <v>.</v>
          </cell>
        </row>
        <row r="146">
          <cell r="F146" t="str">
            <v>.</v>
          </cell>
        </row>
        <row r="147">
          <cell r="F147" t="str">
            <v>.</v>
          </cell>
        </row>
        <row r="148">
          <cell r="F148" t="str">
            <v>.</v>
          </cell>
        </row>
        <row r="149">
          <cell r="F149" t="str">
            <v>.</v>
          </cell>
        </row>
        <row r="150">
          <cell r="F150" t="str">
            <v>.</v>
          </cell>
        </row>
        <row r="151">
          <cell r="F151" t="str">
            <v>.</v>
          </cell>
        </row>
        <row r="152">
          <cell r="F152" t="str">
            <v>.</v>
          </cell>
        </row>
        <row r="153">
          <cell r="F153" t="str">
            <v>.</v>
          </cell>
        </row>
        <row r="154">
          <cell r="F154" t="str">
            <v>.</v>
          </cell>
        </row>
        <row r="155">
          <cell r="F155" t="str">
            <v>.</v>
          </cell>
        </row>
        <row r="156">
          <cell r="F156" t="str">
            <v>.</v>
          </cell>
        </row>
        <row r="157">
          <cell r="F157" t="str">
            <v>.</v>
          </cell>
        </row>
        <row r="158">
          <cell r="F158" t="str">
            <v>.</v>
          </cell>
        </row>
        <row r="159">
          <cell r="F159" t="str">
            <v>.</v>
          </cell>
        </row>
        <row r="160">
          <cell r="F160" t="str">
            <v>.</v>
          </cell>
        </row>
        <row r="161">
          <cell r="F161" t="str">
            <v>.</v>
          </cell>
        </row>
        <row r="162">
          <cell r="F162" t="str">
            <v>.</v>
          </cell>
        </row>
        <row r="163">
          <cell r="F163" t="str">
            <v>.</v>
          </cell>
        </row>
        <row r="164">
          <cell r="F164" t="str">
            <v>.</v>
          </cell>
        </row>
        <row r="165">
          <cell r="F165" t="str">
            <v>.</v>
          </cell>
        </row>
        <row r="166">
          <cell r="F166" t="str">
            <v>.</v>
          </cell>
        </row>
        <row r="167">
          <cell r="F167" t="str">
            <v>.</v>
          </cell>
        </row>
        <row r="175">
          <cell r="F175" t="str">
            <v>.</v>
          </cell>
        </row>
        <row r="176">
          <cell r="F176" t="str">
            <v>.</v>
          </cell>
        </row>
        <row r="177">
          <cell r="F177" t="str">
            <v>.</v>
          </cell>
        </row>
        <row r="178">
          <cell r="F178" t="str">
            <v>.</v>
          </cell>
        </row>
        <row r="179">
          <cell r="F179" t="str">
            <v>.</v>
          </cell>
        </row>
        <row r="180">
          <cell r="F180" t="str">
            <v>.</v>
          </cell>
        </row>
        <row r="181">
          <cell r="F181" t="str">
            <v>.</v>
          </cell>
        </row>
      </sheetData>
      <sheetData sheetId="31">
        <row r="13">
          <cell r="F13" t="str">
            <v>.</v>
          </cell>
        </row>
        <row r="14">
          <cell r="F14" t="str">
            <v>701-001</v>
          </cell>
        </row>
        <row r="15">
          <cell r="F15" t="str">
            <v>701-002</v>
          </cell>
        </row>
        <row r="16">
          <cell r="F16" t="str">
            <v>702-001</v>
          </cell>
        </row>
        <row r="17">
          <cell r="F17" t="str">
            <v>702-002</v>
          </cell>
        </row>
        <row r="18">
          <cell r="F18" t="str">
            <v>702-003</v>
          </cell>
        </row>
        <row r="19">
          <cell r="F19" t="str">
            <v>.</v>
          </cell>
        </row>
        <row r="20">
          <cell r="F20" t="str">
            <v>703-001</v>
          </cell>
        </row>
        <row r="21">
          <cell r="F21" t="str">
            <v>703-002</v>
          </cell>
        </row>
        <row r="22">
          <cell r="F22" t="str">
            <v>703-003</v>
          </cell>
        </row>
        <row r="23">
          <cell r="F23" t="str">
            <v>703-004</v>
          </cell>
        </row>
        <row r="24">
          <cell r="F24" t="str">
            <v>704-001</v>
          </cell>
        </row>
        <row r="25">
          <cell r="F25" t="str">
            <v>704-002</v>
          </cell>
        </row>
        <row r="26">
          <cell r="F26" t="str">
            <v>704-003</v>
          </cell>
        </row>
        <row r="27">
          <cell r="F27" t="str">
            <v>704-004</v>
          </cell>
        </row>
        <row r="28">
          <cell r="F28" t="str">
            <v>705-001</v>
          </cell>
        </row>
        <row r="29">
          <cell r="F29" t="str">
            <v>705-002</v>
          </cell>
        </row>
        <row r="30">
          <cell r="F30" t="str">
            <v>705-003</v>
          </cell>
        </row>
        <row r="31">
          <cell r="F31" t="str">
            <v>705-004</v>
          </cell>
        </row>
        <row r="32">
          <cell r="F32" t="str">
            <v>705-005</v>
          </cell>
        </row>
        <row r="33">
          <cell r="F33" t="str">
            <v>705-006</v>
          </cell>
        </row>
        <row r="34">
          <cell r="F34" t="str">
            <v>705-007</v>
          </cell>
        </row>
        <row r="35">
          <cell r="F35" t="str">
            <v>705-008</v>
          </cell>
        </row>
        <row r="36">
          <cell r="F36" t="str">
            <v>.</v>
          </cell>
        </row>
        <row r="37">
          <cell r="F37" t="str">
            <v>705-009</v>
          </cell>
        </row>
        <row r="38">
          <cell r="F38" t="str">
            <v>.</v>
          </cell>
        </row>
        <row r="39">
          <cell r="F39" t="str">
            <v>705-010</v>
          </cell>
        </row>
        <row r="40">
          <cell r="F40" t="str">
            <v>705-011</v>
          </cell>
        </row>
        <row r="41">
          <cell r="F41" t="str">
            <v>705-012</v>
          </cell>
        </row>
        <row r="42">
          <cell r="F42" t="str">
            <v>.</v>
          </cell>
        </row>
        <row r="43">
          <cell r="F43" t="str">
            <v>.</v>
          </cell>
        </row>
        <row r="44">
          <cell r="F44" t="str">
            <v>.</v>
          </cell>
        </row>
        <row r="45">
          <cell r="F45" t="str">
            <v>.</v>
          </cell>
        </row>
        <row r="46">
          <cell r="F46" t="str">
            <v>.</v>
          </cell>
        </row>
        <row r="47">
          <cell r="F47" t="str">
            <v>.</v>
          </cell>
        </row>
        <row r="48">
          <cell r="F48" t="str">
            <v>.</v>
          </cell>
        </row>
        <row r="49">
          <cell r="F49" t="str">
            <v>.</v>
          </cell>
        </row>
        <row r="50">
          <cell r="F50" t="str">
            <v>.</v>
          </cell>
        </row>
        <row r="51">
          <cell r="F51" t="str">
            <v>.</v>
          </cell>
        </row>
        <row r="52">
          <cell r="F52" t="str">
            <v>.</v>
          </cell>
        </row>
        <row r="53">
          <cell r="F53" t="str">
            <v>.</v>
          </cell>
        </row>
        <row r="54">
          <cell r="F54" t="str">
            <v>.</v>
          </cell>
        </row>
        <row r="55">
          <cell r="F55" t="str">
            <v>.</v>
          </cell>
        </row>
        <row r="56">
          <cell r="F56" t="str">
            <v>.</v>
          </cell>
        </row>
        <row r="57">
          <cell r="F57" t="str">
            <v>.</v>
          </cell>
        </row>
        <row r="58">
          <cell r="F58" t="str">
            <v>.</v>
          </cell>
        </row>
        <row r="59">
          <cell r="F59" t="str">
            <v>.</v>
          </cell>
        </row>
        <row r="60">
          <cell r="F60" t="str">
            <v>.</v>
          </cell>
        </row>
        <row r="61">
          <cell r="F61" t="str">
            <v>.</v>
          </cell>
        </row>
        <row r="63">
          <cell r="F63" t="str">
            <v>706-001</v>
          </cell>
        </row>
        <row r="71">
          <cell r="F71" t="str">
            <v>.</v>
          </cell>
        </row>
        <row r="72">
          <cell r="F72" t="str">
            <v>707-001</v>
          </cell>
        </row>
        <row r="73">
          <cell r="F73" t="str">
            <v>707-002</v>
          </cell>
        </row>
        <row r="74">
          <cell r="F74" t="str">
            <v>709-001</v>
          </cell>
        </row>
        <row r="75">
          <cell r="F75" t="str">
            <v>709-002</v>
          </cell>
        </row>
        <row r="76">
          <cell r="F76" t="str">
            <v>709-003</v>
          </cell>
        </row>
        <row r="77">
          <cell r="F77" t="str">
            <v>710-001</v>
          </cell>
        </row>
        <row r="78">
          <cell r="F78" t="str">
            <v>707-003</v>
          </cell>
        </row>
        <row r="79">
          <cell r="F79" t="str">
            <v>707-004</v>
          </cell>
        </row>
        <row r="80">
          <cell r="F80" t="str">
            <v>710-002</v>
          </cell>
        </row>
        <row r="81">
          <cell r="F81" t="str">
            <v>710-003</v>
          </cell>
        </row>
        <row r="82">
          <cell r="F82" t="str">
            <v>707-005</v>
          </cell>
        </row>
        <row r="83">
          <cell r="F83" t="str">
            <v>710-004</v>
          </cell>
        </row>
        <row r="84">
          <cell r="F84" t="str">
            <v>707-006</v>
          </cell>
        </row>
        <row r="85">
          <cell r="F85" t="str">
            <v>707-007</v>
          </cell>
        </row>
        <row r="86">
          <cell r="F86" t="str">
            <v>710-005</v>
          </cell>
        </row>
        <row r="87">
          <cell r="F87" t="str">
            <v>707-008</v>
          </cell>
        </row>
        <row r="88">
          <cell r="F88" t="str">
            <v>707-009</v>
          </cell>
        </row>
        <row r="89">
          <cell r="F89" t="str">
            <v>707-010</v>
          </cell>
        </row>
        <row r="90">
          <cell r="F90" t="str">
            <v>707-011</v>
          </cell>
        </row>
        <row r="91">
          <cell r="F91" t="str">
            <v>707-012</v>
          </cell>
        </row>
        <row r="92">
          <cell r="F92" t="str">
            <v>707-013</v>
          </cell>
        </row>
        <row r="93">
          <cell r="F93" t="str">
            <v>707-014</v>
          </cell>
        </row>
        <row r="94">
          <cell r="F94" t="str">
            <v>707-015</v>
          </cell>
        </row>
        <row r="95">
          <cell r="F95" t="str">
            <v>.</v>
          </cell>
        </row>
        <row r="96">
          <cell r="F96" t="str">
            <v>.</v>
          </cell>
        </row>
        <row r="97">
          <cell r="F97" t="str">
            <v>707-016</v>
          </cell>
        </row>
        <row r="98">
          <cell r="F98" t="str">
            <v>707-017</v>
          </cell>
        </row>
        <row r="99">
          <cell r="F99" t="str">
            <v>707-018</v>
          </cell>
        </row>
        <row r="100">
          <cell r="F100" t="str">
            <v>707-019</v>
          </cell>
        </row>
        <row r="101">
          <cell r="F101" t="str">
            <v>707-020</v>
          </cell>
        </row>
        <row r="102">
          <cell r="F102" t="str">
            <v>707-021</v>
          </cell>
        </row>
        <row r="103">
          <cell r="F103" t="str">
            <v>707-022</v>
          </cell>
        </row>
        <row r="104">
          <cell r="F104" t="str">
            <v>707-023</v>
          </cell>
        </row>
        <row r="105">
          <cell r="F105" t="str">
            <v>707-024</v>
          </cell>
        </row>
        <row r="106">
          <cell r="F106" t="str">
            <v>707-025</v>
          </cell>
        </row>
        <row r="107">
          <cell r="F107" t="str">
            <v>.</v>
          </cell>
        </row>
        <row r="108">
          <cell r="F108" t="str">
            <v>.</v>
          </cell>
        </row>
        <row r="109">
          <cell r="F109" t="str">
            <v>.</v>
          </cell>
        </row>
        <row r="110">
          <cell r="F110" t="str">
            <v>.</v>
          </cell>
        </row>
        <row r="111">
          <cell r="F111" t="str">
            <v>.</v>
          </cell>
        </row>
        <row r="112">
          <cell r="F112" t="str">
            <v>.</v>
          </cell>
        </row>
        <row r="113">
          <cell r="F113" t="str">
            <v>.</v>
          </cell>
        </row>
        <row r="114">
          <cell r="F114" t="str">
            <v>.</v>
          </cell>
        </row>
        <row r="115">
          <cell r="F115" t="str">
            <v>.</v>
          </cell>
        </row>
        <row r="116">
          <cell r="F116" t="str">
            <v>.</v>
          </cell>
        </row>
        <row r="117">
          <cell r="F117" t="str">
            <v>.</v>
          </cell>
        </row>
        <row r="118">
          <cell r="F118" t="str">
            <v>.</v>
          </cell>
        </row>
        <row r="119">
          <cell r="F119" t="str">
            <v>.</v>
          </cell>
        </row>
        <row r="121">
          <cell r="F121" t="str">
            <v>710-006</v>
          </cell>
        </row>
        <row r="129">
          <cell r="F129" t="str">
            <v>.</v>
          </cell>
        </row>
        <row r="130">
          <cell r="F130" t="str">
            <v>711-001</v>
          </cell>
        </row>
        <row r="131">
          <cell r="F131" t="str">
            <v>711-002</v>
          </cell>
        </row>
        <row r="132">
          <cell r="F132" t="str">
            <v>711-003</v>
          </cell>
        </row>
        <row r="133">
          <cell r="F133" t="str">
            <v>712-001</v>
          </cell>
        </row>
        <row r="134">
          <cell r="F134" t="str">
            <v>713-001</v>
          </cell>
        </row>
        <row r="135">
          <cell r="F135" t="str">
            <v>713-002</v>
          </cell>
        </row>
        <row r="136">
          <cell r="F136" t="str">
            <v>713-003</v>
          </cell>
        </row>
        <row r="137">
          <cell r="F137" t="str">
            <v>713-004</v>
          </cell>
        </row>
        <row r="138">
          <cell r="F138" t="str">
            <v>713-005</v>
          </cell>
        </row>
        <row r="139">
          <cell r="F139" t="str">
            <v>711-004</v>
          </cell>
        </row>
        <row r="140">
          <cell r="F140" t="str">
            <v>.</v>
          </cell>
        </row>
        <row r="141">
          <cell r="F141" t="str">
            <v>.</v>
          </cell>
        </row>
        <row r="142">
          <cell r="F142" t="str">
            <v>.</v>
          </cell>
        </row>
        <row r="143">
          <cell r="F143" t="str">
            <v>.</v>
          </cell>
        </row>
        <row r="144">
          <cell r="F144" t="str">
            <v>.</v>
          </cell>
        </row>
        <row r="145">
          <cell r="F145" t="str">
            <v>.</v>
          </cell>
        </row>
        <row r="146">
          <cell r="F146" t="str">
            <v>.</v>
          </cell>
        </row>
        <row r="147">
          <cell r="F147" t="str">
            <v>.</v>
          </cell>
        </row>
        <row r="148">
          <cell r="F148" t="str">
            <v>.</v>
          </cell>
        </row>
        <row r="149">
          <cell r="F149" t="str">
            <v>.</v>
          </cell>
        </row>
        <row r="150">
          <cell r="F150" t="str">
            <v>.</v>
          </cell>
        </row>
        <row r="151">
          <cell r="F151" t="str">
            <v>.</v>
          </cell>
        </row>
        <row r="152">
          <cell r="F152" t="str">
            <v>.</v>
          </cell>
        </row>
        <row r="153">
          <cell r="F153" t="str">
            <v>.</v>
          </cell>
        </row>
        <row r="154">
          <cell r="F154" t="str">
            <v>.</v>
          </cell>
        </row>
        <row r="155">
          <cell r="F155" t="str">
            <v>.</v>
          </cell>
        </row>
        <row r="156">
          <cell r="F156" t="str">
            <v>.</v>
          </cell>
        </row>
        <row r="157">
          <cell r="F157" t="str">
            <v>.</v>
          </cell>
        </row>
        <row r="158">
          <cell r="F158" t="str">
            <v>.</v>
          </cell>
        </row>
        <row r="159">
          <cell r="F159" t="str">
            <v>.</v>
          </cell>
        </row>
        <row r="160">
          <cell r="F160" t="str">
            <v>.</v>
          </cell>
        </row>
        <row r="161">
          <cell r="F161" t="str">
            <v>.</v>
          </cell>
        </row>
        <row r="162">
          <cell r="F162" t="str">
            <v>.</v>
          </cell>
        </row>
        <row r="163">
          <cell r="F163" t="str">
            <v>.</v>
          </cell>
        </row>
        <row r="164">
          <cell r="F164" t="str">
            <v>.</v>
          </cell>
        </row>
        <row r="165">
          <cell r="F165" t="str">
            <v>.</v>
          </cell>
        </row>
        <row r="166">
          <cell r="F166" t="str">
            <v>.</v>
          </cell>
        </row>
        <row r="167">
          <cell r="F167" t="str">
            <v>.</v>
          </cell>
        </row>
        <row r="175">
          <cell r="F175" t="str">
            <v>.</v>
          </cell>
        </row>
        <row r="176">
          <cell r="F176" t="str">
            <v>.</v>
          </cell>
        </row>
        <row r="177">
          <cell r="F177" t="str">
            <v>.</v>
          </cell>
        </row>
        <row r="178">
          <cell r="F178" t="str">
            <v>.</v>
          </cell>
        </row>
        <row r="179">
          <cell r="F179" t="str">
            <v>.</v>
          </cell>
        </row>
        <row r="180">
          <cell r="F180" t="str">
            <v>.</v>
          </cell>
        </row>
        <row r="181">
          <cell r="F181" t="str">
            <v>.</v>
          </cell>
        </row>
      </sheetData>
      <sheetData sheetId="32">
        <row r="13">
          <cell r="F13" t="str">
            <v>.</v>
          </cell>
        </row>
        <row r="14">
          <cell r="F14" t="str">
            <v>801-001</v>
          </cell>
        </row>
        <row r="15">
          <cell r="F15" t="str">
            <v>801-002</v>
          </cell>
        </row>
        <row r="16">
          <cell r="F16" t="str">
            <v>802-001</v>
          </cell>
        </row>
        <row r="17">
          <cell r="F17" t="str">
            <v>802-002</v>
          </cell>
        </row>
        <row r="18">
          <cell r="F18" t="str">
            <v>802-003</v>
          </cell>
        </row>
        <row r="19">
          <cell r="F19" t="str">
            <v>.</v>
          </cell>
        </row>
        <row r="20">
          <cell r="F20" t="str">
            <v>803-001</v>
          </cell>
        </row>
        <row r="21">
          <cell r="F21" t="str">
            <v>803-002</v>
          </cell>
        </row>
        <row r="22">
          <cell r="F22" t="str">
            <v>803-003</v>
          </cell>
        </row>
        <row r="23">
          <cell r="F23" t="str">
            <v>803-004</v>
          </cell>
        </row>
        <row r="24">
          <cell r="F24" t="str">
            <v>804-001</v>
          </cell>
        </row>
        <row r="25">
          <cell r="F25" t="str">
            <v>804-002</v>
          </cell>
        </row>
        <row r="26">
          <cell r="F26" t="str">
            <v>804-003</v>
          </cell>
        </row>
        <row r="27">
          <cell r="F27" t="str">
            <v>804-004</v>
          </cell>
        </row>
        <row r="28">
          <cell r="F28" t="str">
            <v>805-001</v>
          </cell>
        </row>
        <row r="29">
          <cell r="F29" t="str">
            <v>805-002</v>
          </cell>
        </row>
        <row r="30">
          <cell r="F30" t="str">
            <v>805-003</v>
          </cell>
        </row>
        <row r="31">
          <cell r="F31" t="str">
            <v>805-004</v>
          </cell>
        </row>
        <row r="32">
          <cell r="F32" t="str">
            <v>805-005</v>
          </cell>
        </row>
        <row r="33">
          <cell r="F33" t="str">
            <v>805-006</v>
          </cell>
        </row>
        <row r="34">
          <cell r="F34" t="str">
            <v>805-007</v>
          </cell>
        </row>
        <row r="35">
          <cell r="F35" t="str">
            <v>805-008</v>
          </cell>
        </row>
        <row r="36">
          <cell r="F36" t="str">
            <v>.</v>
          </cell>
        </row>
        <row r="37">
          <cell r="F37" t="str">
            <v>805-009</v>
          </cell>
        </row>
        <row r="38">
          <cell r="F38" t="str">
            <v>.</v>
          </cell>
        </row>
        <row r="39">
          <cell r="F39" t="str">
            <v>805-010</v>
          </cell>
        </row>
        <row r="40">
          <cell r="F40" t="str">
            <v>805-011</v>
          </cell>
        </row>
        <row r="41">
          <cell r="F41" t="str">
            <v>805-012</v>
          </cell>
        </row>
        <row r="42">
          <cell r="F42" t="str">
            <v>.</v>
          </cell>
        </row>
        <row r="43">
          <cell r="F43" t="str">
            <v>.</v>
          </cell>
        </row>
        <row r="44">
          <cell r="F44" t="str">
            <v>.</v>
          </cell>
        </row>
        <row r="45">
          <cell r="F45" t="str">
            <v>.</v>
          </cell>
        </row>
        <row r="46">
          <cell r="F46" t="str">
            <v>.</v>
          </cell>
        </row>
        <row r="47">
          <cell r="F47" t="str">
            <v>.</v>
          </cell>
        </row>
        <row r="48">
          <cell r="F48" t="str">
            <v>.</v>
          </cell>
        </row>
        <row r="49">
          <cell r="F49" t="str">
            <v>.</v>
          </cell>
        </row>
        <row r="50">
          <cell r="F50" t="str">
            <v>.</v>
          </cell>
        </row>
        <row r="51">
          <cell r="F51" t="str">
            <v>.</v>
          </cell>
        </row>
        <row r="52">
          <cell r="F52" t="str">
            <v>.</v>
          </cell>
        </row>
        <row r="53">
          <cell r="F53" t="str">
            <v>.</v>
          </cell>
        </row>
        <row r="54">
          <cell r="F54" t="str">
            <v>.</v>
          </cell>
        </row>
        <row r="55">
          <cell r="F55" t="str">
            <v>.</v>
          </cell>
        </row>
        <row r="56">
          <cell r="F56" t="str">
            <v>.</v>
          </cell>
        </row>
        <row r="57">
          <cell r="F57" t="str">
            <v>.</v>
          </cell>
        </row>
        <row r="58">
          <cell r="F58" t="str">
            <v>.</v>
          </cell>
        </row>
        <row r="59">
          <cell r="F59" t="str">
            <v>.</v>
          </cell>
        </row>
        <row r="60">
          <cell r="F60" t="str">
            <v>.</v>
          </cell>
        </row>
        <row r="61">
          <cell r="F61" t="str">
            <v>.</v>
          </cell>
        </row>
        <row r="63">
          <cell r="F63" t="str">
            <v>806-001</v>
          </cell>
        </row>
        <row r="71">
          <cell r="F71" t="str">
            <v>.</v>
          </cell>
        </row>
        <row r="72">
          <cell r="F72" t="str">
            <v>807-001</v>
          </cell>
        </row>
        <row r="73">
          <cell r="F73" t="str">
            <v>807-002</v>
          </cell>
        </row>
        <row r="74">
          <cell r="F74" t="str">
            <v>809-001</v>
          </cell>
        </row>
        <row r="75">
          <cell r="F75" t="str">
            <v>809-002</v>
          </cell>
        </row>
        <row r="76">
          <cell r="F76" t="str">
            <v>809-003</v>
          </cell>
        </row>
        <row r="77">
          <cell r="F77" t="str">
            <v>810-001</v>
          </cell>
        </row>
        <row r="78">
          <cell r="F78" t="str">
            <v>807-003</v>
          </cell>
        </row>
        <row r="79">
          <cell r="F79" t="str">
            <v>807-004</v>
          </cell>
        </row>
        <row r="80">
          <cell r="F80" t="str">
            <v>810-002</v>
          </cell>
        </row>
        <row r="81">
          <cell r="F81" t="str">
            <v>810-003</v>
          </cell>
        </row>
        <row r="82">
          <cell r="F82" t="str">
            <v>807-005</v>
          </cell>
        </row>
        <row r="83">
          <cell r="F83" t="str">
            <v>810-004</v>
          </cell>
        </row>
        <row r="84">
          <cell r="F84" t="str">
            <v>807-006</v>
          </cell>
        </row>
        <row r="85">
          <cell r="F85" t="str">
            <v>807-007</v>
          </cell>
        </row>
        <row r="86">
          <cell r="F86" t="str">
            <v>810-005</v>
          </cell>
        </row>
        <row r="87">
          <cell r="F87" t="str">
            <v>807-008</v>
          </cell>
        </row>
        <row r="88">
          <cell r="F88" t="str">
            <v>807-009</v>
          </cell>
        </row>
        <row r="89">
          <cell r="F89" t="str">
            <v>807-010</v>
          </cell>
        </row>
        <row r="90">
          <cell r="F90" t="str">
            <v>807-011</v>
          </cell>
        </row>
        <row r="91">
          <cell r="F91" t="str">
            <v>807-012</v>
          </cell>
        </row>
        <row r="92">
          <cell r="F92" t="str">
            <v>807-013</v>
          </cell>
        </row>
        <row r="93">
          <cell r="F93" t="str">
            <v>807-014</v>
          </cell>
        </row>
        <row r="94">
          <cell r="F94" t="str">
            <v>807-015</v>
          </cell>
        </row>
        <row r="95">
          <cell r="F95" t="str">
            <v>.</v>
          </cell>
        </row>
        <row r="96">
          <cell r="F96" t="str">
            <v>.</v>
          </cell>
        </row>
        <row r="97">
          <cell r="F97" t="str">
            <v>807-016</v>
          </cell>
        </row>
        <row r="98">
          <cell r="F98" t="str">
            <v>807-017</v>
          </cell>
        </row>
        <row r="99">
          <cell r="F99" t="str">
            <v>807-018</v>
          </cell>
        </row>
        <row r="100">
          <cell r="F100" t="str">
            <v>807-019</v>
          </cell>
        </row>
        <row r="101">
          <cell r="F101" t="str">
            <v>807-020</v>
          </cell>
        </row>
        <row r="102">
          <cell r="F102" t="str">
            <v>807-021</v>
          </cell>
        </row>
        <row r="103">
          <cell r="F103" t="str">
            <v>807-022</v>
          </cell>
        </row>
        <row r="104">
          <cell r="F104" t="str">
            <v>807-023</v>
          </cell>
        </row>
        <row r="105">
          <cell r="F105" t="str">
            <v>807-024</v>
          </cell>
        </row>
        <row r="106">
          <cell r="F106" t="str">
            <v>807-025</v>
          </cell>
        </row>
        <row r="107">
          <cell r="F107" t="str">
            <v>.</v>
          </cell>
        </row>
        <row r="108">
          <cell r="F108" t="str">
            <v>.</v>
          </cell>
        </row>
        <row r="109">
          <cell r="F109" t="str">
            <v>.</v>
          </cell>
        </row>
        <row r="110">
          <cell r="F110" t="str">
            <v>.</v>
          </cell>
        </row>
        <row r="111">
          <cell r="F111" t="str">
            <v>.</v>
          </cell>
        </row>
        <row r="112">
          <cell r="F112" t="str">
            <v>.</v>
          </cell>
        </row>
        <row r="113">
          <cell r="F113" t="str">
            <v>.</v>
          </cell>
        </row>
        <row r="114">
          <cell r="F114" t="str">
            <v>.</v>
          </cell>
        </row>
        <row r="115">
          <cell r="F115" t="str">
            <v>.</v>
          </cell>
        </row>
        <row r="116">
          <cell r="F116" t="str">
            <v>.</v>
          </cell>
        </row>
        <row r="117">
          <cell r="F117" t="str">
            <v>.</v>
          </cell>
        </row>
        <row r="118">
          <cell r="F118" t="str">
            <v>.</v>
          </cell>
        </row>
        <row r="119">
          <cell r="F119" t="str">
            <v>.</v>
          </cell>
        </row>
        <row r="121">
          <cell r="F121" t="str">
            <v>810-006</v>
          </cell>
        </row>
        <row r="129">
          <cell r="F129" t="str">
            <v>.</v>
          </cell>
        </row>
        <row r="130">
          <cell r="F130" t="str">
            <v>811-001</v>
          </cell>
        </row>
        <row r="131">
          <cell r="F131" t="str">
            <v>811-002</v>
          </cell>
        </row>
        <row r="132">
          <cell r="F132" t="str">
            <v>811-003</v>
          </cell>
        </row>
        <row r="133">
          <cell r="F133" t="str">
            <v>812-001</v>
          </cell>
        </row>
        <row r="134">
          <cell r="F134" t="str">
            <v>813-001</v>
          </cell>
        </row>
        <row r="135">
          <cell r="F135" t="str">
            <v>813-002</v>
          </cell>
        </row>
        <row r="136">
          <cell r="F136" t="str">
            <v>813-003</v>
          </cell>
        </row>
        <row r="137">
          <cell r="F137" t="str">
            <v>813-004</v>
          </cell>
        </row>
        <row r="138">
          <cell r="F138" t="str">
            <v>813-005</v>
          </cell>
        </row>
        <row r="139">
          <cell r="F139" t="str">
            <v>811-004</v>
          </cell>
        </row>
        <row r="140">
          <cell r="F140" t="str">
            <v>.</v>
          </cell>
        </row>
        <row r="141">
          <cell r="F141" t="str">
            <v>.</v>
          </cell>
        </row>
        <row r="142">
          <cell r="F142" t="str">
            <v>.</v>
          </cell>
        </row>
        <row r="143">
          <cell r="F143" t="str">
            <v>.</v>
          </cell>
        </row>
        <row r="144">
          <cell r="F144" t="str">
            <v>.</v>
          </cell>
        </row>
        <row r="145">
          <cell r="F145" t="str">
            <v>.</v>
          </cell>
        </row>
        <row r="146">
          <cell r="F146" t="str">
            <v>.</v>
          </cell>
        </row>
        <row r="147">
          <cell r="F147" t="str">
            <v>.</v>
          </cell>
        </row>
        <row r="148">
          <cell r="F148" t="str">
            <v>.</v>
          </cell>
        </row>
        <row r="149">
          <cell r="F149" t="str">
            <v>.</v>
          </cell>
        </row>
        <row r="150">
          <cell r="F150" t="str">
            <v>.</v>
          </cell>
        </row>
        <row r="151">
          <cell r="F151" t="str">
            <v>.</v>
          </cell>
        </row>
        <row r="152">
          <cell r="F152" t="str">
            <v>.</v>
          </cell>
        </row>
        <row r="153">
          <cell r="F153" t="str">
            <v>.</v>
          </cell>
        </row>
        <row r="154">
          <cell r="F154" t="str">
            <v>.</v>
          </cell>
        </row>
        <row r="155">
          <cell r="F155" t="str">
            <v>.</v>
          </cell>
        </row>
        <row r="156">
          <cell r="F156" t="str">
            <v>.</v>
          </cell>
        </row>
        <row r="157">
          <cell r="F157" t="str">
            <v>.</v>
          </cell>
        </row>
        <row r="158">
          <cell r="F158" t="str">
            <v>.</v>
          </cell>
        </row>
        <row r="159">
          <cell r="F159" t="str">
            <v>.</v>
          </cell>
        </row>
        <row r="160">
          <cell r="F160" t="str">
            <v>.</v>
          </cell>
        </row>
        <row r="161">
          <cell r="F161" t="str">
            <v>.</v>
          </cell>
        </row>
        <row r="162">
          <cell r="F162" t="str">
            <v>.</v>
          </cell>
        </row>
        <row r="163">
          <cell r="F163" t="str">
            <v>.</v>
          </cell>
        </row>
        <row r="164">
          <cell r="F164" t="str">
            <v>.</v>
          </cell>
        </row>
        <row r="165">
          <cell r="F165" t="str">
            <v>.</v>
          </cell>
        </row>
        <row r="166">
          <cell r="F166" t="str">
            <v>.</v>
          </cell>
        </row>
        <row r="167">
          <cell r="F167" t="str">
            <v>.</v>
          </cell>
        </row>
        <row r="175">
          <cell r="F175" t="str">
            <v>.</v>
          </cell>
        </row>
        <row r="176">
          <cell r="F176" t="str">
            <v>.</v>
          </cell>
        </row>
        <row r="177">
          <cell r="F177" t="str">
            <v>.</v>
          </cell>
        </row>
        <row r="178">
          <cell r="F178" t="str">
            <v>.</v>
          </cell>
        </row>
        <row r="179">
          <cell r="F179" t="str">
            <v>.</v>
          </cell>
        </row>
        <row r="180">
          <cell r="F180" t="str">
            <v>.</v>
          </cell>
        </row>
        <row r="181">
          <cell r="F181" t="str">
            <v>.</v>
          </cell>
        </row>
      </sheetData>
      <sheetData sheetId="33">
        <row r="13">
          <cell r="F13" t="str">
            <v>.</v>
          </cell>
        </row>
        <row r="14">
          <cell r="F14" t="str">
            <v>901-001</v>
          </cell>
        </row>
        <row r="15">
          <cell r="F15" t="str">
            <v>901-002</v>
          </cell>
        </row>
        <row r="16">
          <cell r="F16" t="str">
            <v>902-001</v>
          </cell>
        </row>
        <row r="17">
          <cell r="F17" t="str">
            <v>902-002</v>
          </cell>
        </row>
        <row r="18">
          <cell r="F18" t="str">
            <v>902-003</v>
          </cell>
        </row>
        <row r="19">
          <cell r="F19" t="str">
            <v>.</v>
          </cell>
        </row>
        <row r="20">
          <cell r="F20" t="str">
            <v>903-001</v>
          </cell>
        </row>
        <row r="21">
          <cell r="F21" t="str">
            <v>903-002</v>
          </cell>
        </row>
        <row r="22">
          <cell r="F22" t="str">
            <v>903-003</v>
          </cell>
        </row>
        <row r="23">
          <cell r="F23" t="str">
            <v>903-004</v>
          </cell>
        </row>
        <row r="24">
          <cell r="F24" t="str">
            <v>904-001</v>
          </cell>
        </row>
        <row r="25">
          <cell r="F25" t="str">
            <v>904-002</v>
          </cell>
        </row>
        <row r="26">
          <cell r="F26" t="str">
            <v>905-001</v>
          </cell>
        </row>
        <row r="27">
          <cell r="F27" t="str">
            <v>905-002</v>
          </cell>
        </row>
        <row r="28">
          <cell r="F28" t="str">
            <v>905-003</v>
          </cell>
        </row>
        <row r="29">
          <cell r="F29" t="str">
            <v>905-004</v>
          </cell>
        </row>
        <row r="30">
          <cell r="F30" t="str">
            <v>905-005</v>
          </cell>
        </row>
        <row r="31">
          <cell r="F31" t="str">
            <v>905-006</v>
          </cell>
        </row>
        <row r="32">
          <cell r="F32" t="str">
            <v>905-007</v>
          </cell>
        </row>
        <row r="33">
          <cell r="F33" t="str">
            <v>905-008</v>
          </cell>
        </row>
        <row r="34">
          <cell r="F34" t="str">
            <v>906-001</v>
          </cell>
        </row>
        <row r="35">
          <cell r="F35" t="str">
            <v>.</v>
          </cell>
        </row>
        <row r="36">
          <cell r="F36" t="str">
            <v>.</v>
          </cell>
        </row>
        <row r="37">
          <cell r="F37" t="str">
            <v>.</v>
          </cell>
        </row>
        <row r="38">
          <cell r="F38" t="str">
            <v>.</v>
          </cell>
        </row>
        <row r="39">
          <cell r="F39" t="str">
            <v>.</v>
          </cell>
        </row>
        <row r="40">
          <cell r="F40" t="str">
            <v>.</v>
          </cell>
        </row>
        <row r="41">
          <cell r="F41" t="str">
            <v>.</v>
          </cell>
        </row>
        <row r="42">
          <cell r="F42" t="str">
            <v>.</v>
          </cell>
        </row>
        <row r="43">
          <cell r="F43" t="str">
            <v>.</v>
          </cell>
        </row>
        <row r="44">
          <cell r="F44" t="str">
            <v>.</v>
          </cell>
        </row>
        <row r="45">
          <cell r="F45" t="str">
            <v>.</v>
          </cell>
        </row>
        <row r="46">
          <cell r="F46" t="str">
            <v>.</v>
          </cell>
        </row>
        <row r="47">
          <cell r="F47" t="str">
            <v>.</v>
          </cell>
        </row>
        <row r="48">
          <cell r="F48" t="str">
            <v>.</v>
          </cell>
        </row>
        <row r="49">
          <cell r="F49" t="str">
            <v>.</v>
          </cell>
        </row>
        <row r="50">
          <cell r="F50" t="str">
            <v>.</v>
          </cell>
        </row>
        <row r="51">
          <cell r="F51" t="str">
            <v>.</v>
          </cell>
        </row>
        <row r="52">
          <cell r="F52" t="str">
            <v>.</v>
          </cell>
        </row>
        <row r="53">
          <cell r="F53" t="str">
            <v>.</v>
          </cell>
        </row>
        <row r="54">
          <cell r="F54" t="str">
            <v>.</v>
          </cell>
        </row>
        <row r="55">
          <cell r="F55" t="str">
            <v>.</v>
          </cell>
        </row>
        <row r="56">
          <cell r="F56" t="str">
            <v>.</v>
          </cell>
        </row>
        <row r="57">
          <cell r="F57" t="str">
            <v>.</v>
          </cell>
        </row>
        <row r="58">
          <cell r="F58" t="str">
            <v>.</v>
          </cell>
        </row>
        <row r="59">
          <cell r="F59" t="str">
            <v>.</v>
          </cell>
        </row>
        <row r="60">
          <cell r="F60" t="str">
            <v>.</v>
          </cell>
        </row>
        <row r="61">
          <cell r="F61" t="str">
            <v>.</v>
          </cell>
        </row>
        <row r="62">
          <cell r="F62" t="str">
            <v>.</v>
          </cell>
        </row>
        <row r="63">
          <cell r="F63" t="str">
            <v>906-002</v>
          </cell>
        </row>
        <row r="71">
          <cell r="F71" t="str">
            <v>.</v>
          </cell>
        </row>
        <row r="72">
          <cell r="F72" t="str">
            <v>907-001</v>
          </cell>
        </row>
        <row r="73">
          <cell r="F73" t="str">
            <v>907-002</v>
          </cell>
        </row>
        <row r="74">
          <cell r="F74" t="str">
            <v>907-003</v>
          </cell>
        </row>
        <row r="75">
          <cell r="F75" t="str">
            <v>907-004</v>
          </cell>
        </row>
        <row r="76">
          <cell r="F76" t="str">
            <v>907-005</v>
          </cell>
        </row>
        <row r="77">
          <cell r="F77" t="str">
            <v>907-006</v>
          </cell>
        </row>
        <row r="78">
          <cell r="F78" t="str">
            <v>907-007</v>
          </cell>
        </row>
        <row r="79">
          <cell r="F79" t="str">
            <v>907-008</v>
          </cell>
        </row>
        <row r="80">
          <cell r="F80" t="str">
            <v>909-001</v>
          </cell>
        </row>
        <row r="81">
          <cell r="F81" t="str">
            <v>909-002</v>
          </cell>
        </row>
        <row r="82">
          <cell r="F82" t="str">
            <v>909-003</v>
          </cell>
        </row>
        <row r="83">
          <cell r="F83" t="str">
            <v>909-004</v>
          </cell>
        </row>
        <row r="84">
          <cell r="F84" t="str">
            <v>910-001</v>
          </cell>
        </row>
        <row r="85">
          <cell r="F85" t="str">
            <v>910-002</v>
          </cell>
        </row>
        <row r="86">
          <cell r="F86" t="str">
            <v>910-003</v>
          </cell>
        </row>
        <row r="87">
          <cell r="F87" t="str">
            <v>910-004</v>
          </cell>
        </row>
        <row r="88">
          <cell r="F88" t="str">
            <v>907-009</v>
          </cell>
        </row>
        <row r="89">
          <cell r="F89" t="str">
            <v>910-005</v>
          </cell>
        </row>
        <row r="90">
          <cell r="F90" t="str">
            <v>907-010</v>
          </cell>
        </row>
        <row r="91">
          <cell r="F91" t="str">
            <v>908-001</v>
          </cell>
        </row>
        <row r="92">
          <cell r="F92" t="str">
            <v>907-011</v>
          </cell>
        </row>
        <row r="93">
          <cell r="F93" t="str">
            <v>.</v>
          </cell>
        </row>
        <row r="94">
          <cell r="F94" t="str">
            <v>.</v>
          </cell>
        </row>
        <row r="95">
          <cell r="F95" t="str">
            <v>.</v>
          </cell>
        </row>
        <row r="96">
          <cell r="F96" t="str">
            <v>.</v>
          </cell>
        </row>
        <row r="97">
          <cell r="F97" t="str">
            <v>.</v>
          </cell>
        </row>
        <row r="98">
          <cell r="F98" t="str">
            <v>.</v>
          </cell>
        </row>
        <row r="99">
          <cell r="F99" t="str">
            <v>.</v>
          </cell>
        </row>
        <row r="100">
          <cell r="F100" t="str">
            <v>.</v>
          </cell>
        </row>
        <row r="101">
          <cell r="F101" t="str">
            <v>.</v>
          </cell>
        </row>
        <row r="102">
          <cell r="F102" t="str">
            <v>.</v>
          </cell>
        </row>
        <row r="103">
          <cell r="F103" t="str">
            <v>.</v>
          </cell>
        </row>
        <row r="104">
          <cell r="F104" t="str">
            <v>.</v>
          </cell>
        </row>
        <row r="105">
          <cell r="F105" t="str">
            <v>.</v>
          </cell>
        </row>
        <row r="106">
          <cell r="F106" t="str">
            <v>.</v>
          </cell>
        </row>
        <row r="107">
          <cell r="F107" t="str">
            <v>.</v>
          </cell>
        </row>
        <row r="108">
          <cell r="F108" t="str">
            <v>.</v>
          </cell>
        </row>
        <row r="109">
          <cell r="F109" t="str">
            <v>.</v>
          </cell>
        </row>
        <row r="110">
          <cell r="F110" t="str">
            <v>.</v>
          </cell>
        </row>
        <row r="111">
          <cell r="F111" t="str">
            <v>.</v>
          </cell>
        </row>
        <row r="112">
          <cell r="F112" t="str">
            <v>.</v>
          </cell>
        </row>
        <row r="113">
          <cell r="F113" t="str">
            <v>.</v>
          </cell>
        </row>
        <row r="114">
          <cell r="F114" t="str">
            <v>.</v>
          </cell>
        </row>
        <row r="115">
          <cell r="F115" t="str">
            <v>.</v>
          </cell>
        </row>
        <row r="116">
          <cell r="F116" t="str">
            <v>.</v>
          </cell>
        </row>
        <row r="117">
          <cell r="F117" t="str">
            <v>.</v>
          </cell>
        </row>
        <row r="118">
          <cell r="F118" t="str">
            <v>.</v>
          </cell>
        </row>
        <row r="119">
          <cell r="F119" t="str">
            <v>.</v>
          </cell>
        </row>
        <row r="121">
          <cell r="F121" t="str">
            <v>910-006</v>
          </cell>
        </row>
        <row r="129">
          <cell r="F129" t="str">
            <v>.</v>
          </cell>
        </row>
        <row r="130">
          <cell r="F130" t="str">
            <v>911-001</v>
          </cell>
        </row>
        <row r="131">
          <cell r="F131" t="str">
            <v>911-002</v>
          </cell>
        </row>
        <row r="132">
          <cell r="F132" t="str">
            <v>911-003</v>
          </cell>
        </row>
        <row r="133">
          <cell r="F133" t="str">
            <v>912-001</v>
          </cell>
        </row>
        <row r="134">
          <cell r="F134" t="str">
            <v>913-001</v>
          </cell>
        </row>
        <row r="135">
          <cell r="F135" t="str">
            <v>913-002</v>
          </cell>
        </row>
        <row r="136">
          <cell r="F136" t="str">
            <v>913-003</v>
          </cell>
        </row>
        <row r="137">
          <cell r="F137" t="str">
            <v>913-004</v>
          </cell>
        </row>
        <row r="138">
          <cell r="F138" t="str">
            <v>913-005</v>
          </cell>
        </row>
        <row r="139">
          <cell r="F139" t="str">
            <v>911-004</v>
          </cell>
        </row>
        <row r="140">
          <cell r="F140" t="str">
            <v>.</v>
          </cell>
        </row>
        <row r="141">
          <cell r="F141" t="str">
            <v>.</v>
          </cell>
        </row>
        <row r="142">
          <cell r="F142" t="str">
            <v>.</v>
          </cell>
        </row>
        <row r="143">
          <cell r="F143" t="str">
            <v>.</v>
          </cell>
        </row>
        <row r="144">
          <cell r="F144" t="str">
            <v>.</v>
          </cell>
        </row>
        <row r="145">
          <cell r="F145" t="str">
            <v>.</v>
          </cell>
        </row>
        <row r="146">
          <cell r="F146" t="str">
            <v>.</v>
          </cell>
        </row>
        <row r="147">
          <cell r="F147" t="str">
            <v>.</v>
          </cell>
        </row>
        <row r="148">
          <cell r="F148" t="str">
            <v>.</v>
          </cell>
        </row>
        <row r="149">
          <cell r="F149" t="str">
            <v>.</v>
          </cell>
        </row>
        <row r="150">
          <cell r="F150" t="str">
            <v>.</v>
          </cell>
        </row>
        <row r="151">
          <cell r="F151" t="str">
            <v>.</v>
          </cell>
        </row>
        <row r="152">
          <cell r="F152" t="str">
            <v>.</v>
          </cell>
        </row>
        <row r="153">
          <cell r="F153" t="str">
            <v>.</v>
          </cell>
        </row>
        <row r="154">
          <cell r="F154" t="str">
            <v>.</v>
          </cell>
        </row>
        <row r="155">
          <cell r="F155" t="str">
            <v>.</v>
          </cell>
        </row>
        <row r="156">
          <cell r="F156" t="str">
            <v>.</v>
          </cell>
        </row>
        <row r="157">
          <cell r="F157" t="str">
            <v>.</v>
          </cell>
        </row>
        <row r="158">
          <cell r="F158" t="str">
            <v>.</v>
          </cell>
        </row>
        <row r="159">
          <cell r="F159" t="str">
            <v>.</v>
          </cell>
        </row>
        <row r="160">
          <cell r="F160" t="str">
            <v>.</v>
          </cell>
        </row>
        <row r="161">
          <cell r="F161" t="str">
            <v>.</v>
          </cell>
        </row>
        <row r="162">
          <cell r="F162" t="str">
            <v>.</v>
          </cell>
        </row>
        <row r="163">
          <cell r="F163" t="str">
            <v>.</v>
          </cell>
        </row>
        <row r="164">
          <cell r="F164" t="str">
            <v>.</v>
          </cell>
        </row>
        <row r="165">
          <cell r="F165" t="str">
            <v>.</v>
          </cell>
        </row>
        <row r="166">
          <cell r="F166" t="str">
            <v>.</v>
          </cell>
        </row>
        <row r="167">
          <cell r="F167" t="str">
            <v>.</v>
          </cell>
        </row>
        <row r="175">
          <cell r="F175" t="str">
            <v>.</v>
          </cell>
        </row>
        <row r="176">
          <cell r="F176" t="str">
            <v>914-001</v>
          </cell>
        </row>
        <row r="177">
          <cell r="F177" t="str">
            <v>914-002</v>
          </cell>
        </row>
        <row r="178">
          <cell r="F178" t="str">
            <v>914-003</v>
          </cell>
        </row>
        <row r="179">
          <cell r="F179" t="str">
            <v>914-004</v>
          </cell>
        </row>
        <row r="180">
          <cell r="F180" t="str">
            <v>914-005</v>
          </cell>
        </row>
        <row r="181">
          <cell r="F181" t="str">
            <v>914-006</v>
          </cell>
        </row>
      </sheetData>
      <sheetData sheetId="34">
        <row r="13">
          <cell r="F13" t="str">
            <v>.</v>
          </cell>
        </row>
        <row r="14">
          <cell r="F14" t="str">
            <v>1001-001</v>
          </cell>
        </row>
        <row r="15">
          <cell r="F15" t="str">
            <v>1001-002</v>
          </cell>
        </row>
        <row r="16">
          <cell r="F16" t="str">
            <v>1002-001</v>
          </cell>
        </row>
        <row r="17">
          <cell r="F17" t="str">
            <v>1002-002</v>
          </cell>
        </row>
        <row r="18">
          <cell r="F18" t="str">
            <v>1002-003</v>
          </cell>
        </row>
        <row r="19">
          <cell r="F19" t="str">
            <v>.</v>
          </cell>
        </row>
        <row r="20">
          <cell r="F20" t="str">
            <v>1003-001</v>
          </cell>
        </row>
        <row r="21">
          <cell r="F21" t="str">
            <v>1003-002</v>
          </cell>
        </row>
        <row r="22">
          <cell r="F22" t="str">
            <v>1003-003</v>
          </cell>
        </row>
        <row r="23">
          <cell r="F23" t="str">
            <v>1003-004</v>
          </cell>
        </row>
        <row r="24">
          <cell r="F24" t="str">
            <v>1004-001</v>
          </cell>
        </row>
        <row r="25">
          <cell r="F25" t="str">
            <v>1004-002</v>
          </cell>
        </row>
        <row r="26">
          <cell r="F26" t="str">
            <v>1004-003</v>
          </cell>
        </row>
        <row r="27">
          <cell r="F27" t="str">
            <v>1004-004</v>
          </cell>
        </row>
        <row r="28">
          <cell r="F28" t="str">
            <v>.</v>
          </cell>
        </row>
        <row r="29">
          <cell r="F29" t="str">
            <v>1005-001</v>
          </cell>
        </row>
        <row r="30">
          <cell r="F30" t="str">
            <v>1005-002</v>
          </cell>
        </row>
        <row r="31">
          <cell r="F31" t="str">
            <v>1005-003</v>
          </cell>
        </row>
        <row r="32">
          <cell r="F32" t="str">
            <v>1005-004</v>
          </cell>
        </row>
        <row r="33">
          <cell r="F33" t="str">
            <v>1005-005</v>
          </cell>
        </row>
        <row r="34">
          <cell r="F34" t="str">
            <v>1005-006</v>
          </cell>
        </row>
        <row r="35">
          <cell r="F35" t="str">
            <v>1005-007</v>
          </cell>
        </row>
        <row r="36">
          <cell r="F36" t="str">
            <v>1005-008</v>
          </cell>
        </row>
        <row r="37">
          <cell r="F37" t="str">
            <v>.</v>
          </cell>
        </row>
        <row r="38">
          <cell r="F38" t="str">
            <v>1006-001</v>
          </cell>
        </row>
        <row r="39">
          <cell r="F39" t="str">
            <v>1006-002</v>
          </cell>
        </row>
        <row r="40">
          <cell r="F40" t="str">
            <v>1006-003</v>
          </cell>
        </row>
        <row r="41">
          <cell r="F41" t="str">
            <v>1006-004</v>
          </cell>
        </row>
        <row r="42">
          <cell r="F42" t="str">
            <v>1006-005</v>
          </cell>
        </row>
        <row r="43">
          <cell r="F43" t="str">
            <v>1006-006</v>
          </cell>
        </row>
        <row r="44">
          <cell r="F44" t="str">
            <v>.</v>
          </cell>
        </row>
        <row r="45">
          <cell r="F45" t="str">
            <v>.</v>
          </cell>
        </row>
        <row r="46">
          <cell r="F46" t="str">
            <v>.</v>
          </cell>
        </row>
        <row r="47">
          <cell r="F47" t="str">
            <v>.</v>
          </cell>
        </row>
        <row r="48">
          <cell r="F48" t="str">
            <v>.</v>
          </cell>
        </row>
        <row r="49">
          <cell r="F49" t="str">
            <v>.</v>
          </cell>
        </row>
        <row r="50">
          <cell r="F50" t="str">
            <v>.</v>
          </cell>
        </row>
        <row r="51">
          <cell r="F51" t="str">
            <v>.</v>
          </cell>
        </row>
        <row r="52">
          <cell r="F52" t="str">
            <v>.</v>
          </cell>
        </row>
        <row r="53">
          <cell r="F53" t="str">
            <v>.</v>
          </cell>
        </row>
        <row r="54">
          <cell r="F54" t="str">
            <v>.</v>
          </cell>
        </row>
        <row r="55">
          <cell r="F55" t="str">
            <v>.</v>
          </cell>
        </row>
        <row r="56">
          <cell r="F56" t="str">
            <v>.</v>
          </cell>
        </row>
        <row r="57">
          <cell r="F57" t="str">
            <v>.</v>
          </cell>
        </row>
        <row r="58">
          <cell r="F58" t="str">
            <v>.</v>
          </cell>
        </row>
        <row r="59">
          <cell r="F59" t="str">
            <v>.</v>
          </cell>
        </row>
        <row r="60">
          <cell r="F60" t="str">
            <v>.</v>
          </cell>
        </row>
        <row r="61">
          <cell r="F61" t="str">
            <v>.</v>
          </cell>
        </row>
        <row r="62">
          <cell r="F62" t="str">
            <v>.</v>
          </cell>
        </row>
        <row r="63">
          <cell r="F63" t="str">
            <v>1006-007</v>
          </cell>
        </row>
        <row r="71">
          <cell r="F71" t="str">
            <v>.</v>
          </cell>
        </row>
        <row r="72">
          <cell r="F72" t="str">
            <v>1009-001</v>
          </cell>
        </row>
        <row r="73">
          <cell r="F73" t="str">
            <v>1009-002</v>
          </cell>
        </row>
        <row r="74">
          <cell r="F74" t="str">
            <v>1009-003</v>
          </cell>
        </row>
        <row r="75">
          <cell r="F75" t="str">
            <v>1009-004</v>
          </cell>
        </row>
        <row r="76">
          <cell r="F76" t="str">
            <v>.</v>
          </cell>
        </row>
        <row r="77">
          <cell r="F77" t="str">
            <v>1007-001</v>
          </cell>
        </row>
        <row r="78">
          <cell r="F78" t="str">
            <v>1007-002</v>
          </cell>
        </row>
        <row r="79">
          <cell r="F79" t="str">
            <v>1007-003</v>
          </cell>
        </row>
        <row r="80">
          <cell r="F80" t="str">
            <v>1007-004</v>
          </cell>
        </row>
        <row r="81">
          <cell r="F81" t="str">
            <v>1007-005</v>
          </cell>
        </row>
        <row r="82">
          <cell r="F82" t="str">
            <v>1007-006</v>
          </cell>
        </row>
        <row r="83">
          <cell r="F83" t="str">
            <v>1007-007</v>
          </cell>
        </row>
        <row r="84">
          <cell r="F84" t="str">
            <v>1007-008</v>
          </cell>
        </row>
        <row r="85">
          <cell r="F85" t="str">
            <v>.</v>
          </cell>
        </row>
        <row r="86">
          <cell r="F86" t="str">
            <v>1007-009</v>
          </cell>
        </row>
        <row r="87">
          <cell r="F87" t="str">
            <v>1008-001</v>
          </cell>
        </row>
        <row r="88">
          <cell r="F88" t="str">
            <v>1010-001</v>
          </cell>
        </row>
        <row r="89">
          <cell r="F89" t="str">
            <v>1010-002</v>
          </cell>
        </row>
        <row r="90">
          <cell r="F90" t="str">
            <v>1010-003</v>
          </cell>
        </row>
        <row r="91">
          <cell r="F91" t="str">
            <v>1010-004</v>
          </cell>
        </row>
        <row r="92">
          <cell r="F92" t="str">
            <v>1010-005</v>
          </cell>
        </row>
        <row r="93">
          <cell r="F93" t="str">
            <v>.</v>
          </cell>
        </row>
        <row r="94">
          <cell r="F94" t="str">
            <v>1007-010</v>
          </cell>
        </row>
        <row r="95">
          <cell r="F95" t="str">
            <v>.</v>
          </cell>
        </row>
        <row r="96">
          <cell r="F96" t="str">
            <v>.</v>
          </cell>
        </row>
        <row r="97">
          <cell r="F97" t="str">
            <v>.</v>
          </cell>
        </row>
        <row r="98">
          <cell r="F98" t="str">
            <v>.</v>
          </cell>
        </row>
        <row r="99">
          <cell r="F99" t="str">
            <v>.</v>
          </cell>
        </row>
        <row r="100">
          <cell r="F100" t="str">
            <v>.</v>
          </cell>
        </row>
        <row r="101">
          <cell r="F101" t="str">
            <v>.</v>
          </cell>
        </row>
        <row r="102">
          <cell r="F102" t="str">
            <v>.</v>
          </cell>
        </row>
        <row r="103">
          <cell r="F103" t="str">
            <v>.</v>
          </cell>
        </row>
        <row r="104">
          <cell r="F104" t="str">
            <v>.</v>
          </cell>
        </row>
        <row r="105">
          <cell r="F105" t="str">
            <v>.</v>
          </cell>
        </row>
        <row r="106">
          <cell r="F106" t="str">
            <v>.</v>
          </cell>
        </row>
        <row r="107">
          <cell r="F107" t="str">
            <v>.</v>
          </cell>
        </row>
        <row r="108">
          <cell r="F108" t="str">
            <v>.</v>
          </cell>
        </row>
        <row r="109">
          <cell r="F109" t="str">
            <v>.</v>
          </cell>
        </row>
        <row r="110">
          <cell r="F110" t="str">
            <v>.</v>
          </cell>
        </row>
        <row r="111">
          <cell r="F111" t="str">
            <v>.</v>
          </cell>
        </row>
        <row r="112">
          <cell r="F112" t="str">
            <v>.</v>
          </cell>
        </row>
        <row r="113">
          <cell r="F113" t="str">
            <v>.</v>
          </cell>
        </row>
        <row r="114">
          <cell r="F114" t="str">
            <v>.</v>
          </cell>
        </row>
        <row r="115">
          <cell r="F115" t="str">
            <v>.</v>
          </cell>
        </row>
        <row r="116">
          <cell r="F116" t="str">
            <v>.</v>
          </cell>
        </row>
        <row r="117">
          <cell r="F117" t="str">
            <v>.</v>
          </cell>
        </row>
        <row r="118">
          <cell r="F118" t="str">
            <v>.</v>
          </cell>
        </row>
        <row r="119">
          <cell r="F119" t="str">
            <v>.</v>
          </cell>
        </row>
        <row r="121">
          <cell r="F121" t="str">
            <v>1010-006</v>
          </cell>
        </row>
        <row r="129">
          <cell r="F129" t="str">
            <v>.</v>
          </cell>
        </row>
        <row r="130">
          <cell r="F130" t="str">
            <v>1011-001</v>
          </cell>
        </row>
        <row r="131">
          <cell r="F131" t="str">
            <v>1011-002</v>
          </cell>
        </row>
        <row r="132">
          <cell r="F132" t="str">
            <v>1011-003</v>
          </cell>
        </row>
        <row r="133">
          <cell r="F133" t="str">
            <v>1012-001</v>
          </cell>
        </row>
        <row r="134">
          <cell r="F134" t="str">
            <v>1013-001</v>
          </cell>
        </row>
        <row r="135">
          <cell r="F135" t="str">
            <v>1013-002</v>
          </cell>
        </row>
        <row r="136">
          <cell r="F136" t="str">
            <v>1013-003</v>
          </cell>
        </row>
        <row r="137">
          <cell r="F137" t="str">
            <v>1013-004</v>
          </cell>
        </row>
        <row r="138">
          <cell r="F138" t="str">
            <v>1013-005</v>
          </cell>
        </row>
        <row r="139">
          <cell r="F139" t="str">
            <v>1011-004</v>
          </cell>
        </row>
        <row r="140">
          <cell r="F140" t="str">
            <v>.</v>
          </cell>
        </row>
        <row r="141">
          <cell r="F141" t="str">
            <v>.</v>
          </cell>
        </row>
        <row r="142">
          <cell r="F142" t="str">
            <v>.</v>
          </cell>
        </row>
        <row r="143">
          <cell r="F143" t="str">
            <v>.</v>
          </cell>
        </row>
        <row r="144">
          <cell r="F144" t="str">
            <v>.</v>
          </cell>
        </row>
        <row r="145">
          <cell r="F145" t="str">
            <v>.</v>
          </cell>
        </row>
        <row r="146">
          <cell r="F146" t="str">
            <v>.</v>
          </cell>
        </row>
        <row r="147">
          <cell r="F147" t="str">
            <v>.</v>
          </cell>
        </row>
        <row r="148">
          <cell r="F148" t="str">
            <v>.</v>
          </cell>
        </row>
        <row r="149">
          <cell r="F149" t="str">
            <v>.</v>
          </cell>
        </row>
        <row r="150">
          <cell r="F150" t="str">
            <v>.</v>
          </cell>
        </row>
        <row r="151">
          <cell r="F151" t="str">
            <v>.</v>
          </cell>
        </row>
        <row r="152">
          <cell r="F152" t="str">
            <v>.</v>
          </cell>
        </row>
        <row r="153">
          <cell r="F153" t="str">
            <v>.</v>
          </cell>
        </row>
        <row r="154">
          <cell r="F154" t="str">
            <v>.</v>
          </cell>
        </row>
        <row r="155">
          <cell r="F155" t="str">
            <v>.</v>
          </cell>
        </row>
        <row r="156">
          <cell r="F156" t="str">
            <v>.</v>
          </cell>
        </row>
        <row r="157">
          <cell r="F157" t="str">
            <v>.</v>
          </cell>
        </row>
        <row r="158">
          <cell r="F158" t="str">
            <v>.</v>
          </cell>
        </row>
        <row r="159">
          <cell r="F159" t="str">
            <v>.</v>
          </cell>
        </row>
        <row r="160">
          <cell r="F160" t="str">
            <v>.</v>
          </cell>
        </row>
        <row r="161">
          <cell r="F161" t="str">
            <v>.</v>
          </cell>
        </row>
        <row r="162">
          <cell r="F162" t="str">
            <v>.</v>
          </cell>
        </row>
        <row r="163">
          <cell r="F163" t="str">
            <v>.</v>
          </cell>
        </row>
        <row r="164">
          <cell r="F164" t="str">
            <v>.</v>
          </cell>
        </row>
        <row r="165">
          <cell r="F165" t="str">
            <v>.</v>
          </cell>
        </row>
        <row r="166">
          <cell r="F166" t="str">
            <v>.</v>
          </cell>
        </row>
        <row r="167">
          <cell r="F167" t="str">
            <v>.</v>
          </cell>
        </row>
        <row r="175">
          <cell r="F175" t="str">
            <v>.</v>
          </cell>
        </row>
        <row r="176">
          <cell r="F176" t="str">
            <v>1014-001</v>
          </cell>
        </row>
        <row r="177">
          <cell r="F177" t="str">
            <v>1014-002</v>
          </cell>
        </row>
        <row r="178">
          <cell r="F178" t="str">
            <v>1014-003</v>
          </cell>
        </row>
        <row r="179">
          <cell r="F179" t="str">
            <v>1014-004</v>
          </cell>
        </row>
        <row r="180">
          <cell r="F180" t="str">
            <v>1014-005</v>
          </cell>
        </row>
        <row r="181">
          <cell r="F181" t="str">
            <v>1014-006</v>
          </cell>
        </row>
      </sheetData>
      <sheetData sheetId="35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Area 1"/>
      <sheetName val="DO NOT DELETE THIS TAB"/>
      <sheetName val="Manual Valve List"/>
    </sheetNames>
    <sheetDataSet>
      <sheetData sheetId="0">
        <row r="10">
          <cell r="B10" t="str">
            <v>Item</v>
          </cell>
          <cell r="C10" t="str">
            <v>Description</v>
          </cell>
          <cell r="J10" t="str">
            <v>Unit</v>
          </cell>
          <cell r="K10" t="str">
            <v>Quantity</v>
          </cell>
          <cell r="L10" t="str">
            <v>Rate</v>
          </cell>
          <cell r="M10" t="str">
            <v>Amount</v>
          </cell>
        </row>
        <row r="11">
          <cell r="L11" t="str">
            <v>P</v>
          </cell>
          <cell r="M11" t="str">
            <v>P</v>
          </cell>
        </row>
        <row r="12">
          <cell r="B12">
            <v>1</v>
          </cell>
          <cell r="C12" t="str">
            <v>Bulk Earthworks:</v>
          </cell>
          <cell r="M12" t="str">
            <v/>
          </cell>
        </row>
        <row r="13">
          <cell r="B13">
            <v>1.1000000000000001</v>
          </cell>
          <cell r="C13" t="str">
            <v>Bulk Excavation (in hand pickable material)</v>
          </cell>
          <cell r="J13" t="str">
            <v>m3</v>
          </cell>
          <cell r="K13">
            <v>0</v>
          </cell>
          <cell r="L13">
            <v>23.75</v>
          </cell>
          <cell r="M13">
            <v>0</v>
          </cell>
        </row>
        <row r="14">
          <cell r="B14">
            <v>1.2</v>
          </cell>
          <cell r="C14" t="str">
            <v>E.O. for excavation in intermediate materials.</v>
          </cell>
          <cell r="J14" t="str">
            <v>m3</v>
          </cell>
          <cell r="K14">
            <v>0</v>
          </cell>
          <cell r="L14">
            <v>12.5</v>
          </cell>
          <cell r="M14">
            <v>0</v>
          </cell>
        </row>
        <row r="15">
          <cell r="B15">
            <v>1.3</v>
          </cell>
          <cell r="C15" t="str">
            <v>E.O. for excavation in rock.</v>
          </cell>
          <cell r="J15" t="str">
            <v>m3</v>
          </cell>
          <cell r="K15">
            <v>0</v>
          </cell>
          <cell r="L15">
            <v>18.75</v>
          </cell>
          <cell r="M15">
            <v>0</v>
          </cell>
        </row>
        <row r="16">
          <cell r="B16">
            <v>1.4</v>
          </cell>
          <cell r="C16" t="str">
            <v>Backfill using selected material from excavations or from source</v>
          </cell>
          <cell r="J16" t="str">
            <v>m3</v>
          </cell>
          <cell r="K16">
            <v>0</v>
          </cell>
          <cell r="L16">
            <v>43.75</v>
          </cell>
          <cell r="M16">
            <v>0</v>
          </cell>
        </row>
        <row r="17">
          <cell r="C17" t="str">
            <v>within 1 km and compaction in 150 mm layers to 93% MOD AASHTO</v>
          </cell>
          <cell r="M17">
            <v>0</v>
          </cell>
        </row>
        <row r="18">
          <cell r="B18">
            <v>1.5</v>
          </cell>
          <cell r="C18" t="str">
            <v>Removal of surplus excavated materials within 1 km</v>
          </cell>
          <cell r="J18" t="str">
            <v>m3</v>
          </cell>
          <cell r="K18">
            <v>0</v>
          </cell>
          <cell r="L18">
            <v>21.875</v>
          </cell>
          <cell r="M18">
            <v>0</v>
          </cell>
        </row>
        <row r="19">
          <cell r="B19">
            <v>1.6</v>
          </cell>
          <cell r="C19" t="str">
            <v>Overhaul in excess of 1 km</v>
          </cell>
          <cell r="J19" t="str">
            <v>m3/km</v>
          </cell>
          <cell r="K19">
            <v>1</v>
          </cell>
          <cell r="L19">
            <v>2.5625</v>
          </cell>
          <cell r="M19">
            <v>2.5625</v>
          </cell>
        </row>
        <row r="20">
          <cell r="B20">
            <v>2</v>
          </cell>
          <cell r="C20" t="str">
            <v>Restricted Earthworks:</v>
          </cell>
          <cell r="M20">
            <v>0</v>
          </cell>
        </row>
        <row r="21">
          <cell r="B21">
            <v>2.1</v>
          </cell>
          <cell r="C21" t="str">
            <v>Restricted excavations (in hand pickable material)</v>
          </cell>
          <cell r="J21" t="str">
            <v>m3</v>
          </cell>
          <cell r="K21">
            <v>339325</v>
          </cell>
          <cell r="L21">
            <v>23.75</v>
          </cell>
          <cell r="M21">
            <v>8058968.75</v>
          </cell>
        </row>
        <row r="22">
          <cell r="B22">
            <v>2.2000000000000002</v>
          </cell>
          <cell r="C22" t="str">
            <v>E.O. for excavation in intermediate materials.</v>
          </cell>
          <cell r="J22" t="str">
            <v>m3</v>
          </cell>
          <cell r="K22">
            <v>67865</v>
          </cell>
          <cell r="L22">
            <v>12.5</v>
          </cell>
          <cell r="M22">
            <v>848312.5</v>
          </cell>
        </row>
        <row r="23">
          <cell r="B23">
            <v>2.2999999999999998</v>
          </cell>
          <cell r="C23" t="str">
            <v>E.O. for excavation in rock.</v>
          </cell>
          <cell r="J23" t="str">
            <v>m3</v>
          </cell>
          <cell r="K23">
            <v>33932</v>
          </cell>
          <cell r="L23">
            <v>408</v>
          </cell>
          <cell r="M23">
            <v>13844256</v>
          </cell>
        </row>
        <row r="24">
          <cell r="B24">
            <v>2.4</v>
          </cell>
          <cell r="C24" t="str">
            <v>Backfill to foundations and compaction to 95% MOD AASHTO</v>
          </cell>
          <cell r="J24" t="str">
            <v>m3</v>
          </cell>
          <cell r="K24">
            <v>21000</v>
          </cell>
          <cell r="L24">
            <v>43.75</v>
          </cell>
          <cell r="M24">
            <v>918750</v>
          </cell>
        </row>
        <row r="25">
          <cell r="B25">
            <v>3</v>
          </cell>
          <cell r="C25" t="str">
            <v>Formwork:</v>
          </cell>
          <cell r="M25">
            <v>0</v>
          </cell>
        </row>
        <row r="26">
          <cell r="B26">
            <v>3.1</v>
          </cell>
          <cell r="C26" t="str">
            <v>All formwork</v>
          </cell>
          <cell r="J26" t="str">
            <v>m2</v>
          </cell>
          <cell r="K26">
            <v>11767.86</v>
          </cell>
          <cell r="L26">
            <v>234</v>
          </cell>
          <cell r="M26">
            <v>2753679.24</v>
          </cell>
        </row>
        <row r="27">
          <cell r="B27">
            <v>3.2</v>
          </cell>
          <cell r="C27" t="str">
            <v>1.0thk galvanised Q.C. deck c/w flashing</v>
          </cell>
          <cell r="J27" t="str">
            <v>m2</v>
          </cell>
          <cell r="K27">
            <v>0</v>
          </cell>
          <cell r="L27">
            <v>252</v>
          </cell>
          <cell r="M27">
            <v>0</v>
          </cell>
        </row>
        <row r="28">
          <cell r="B28">
            <v>4</v>
          </cell>
          <cell r="C28" t="str">
            <v>Reinforcement:</v>
          </cell>
          <cell r="M28">
            <v>0</v>
          </cell>
        </row>
        <row r="29">
          <cell r="B29">
            <v>4.0999999999999996</v>
          </cell>
          <cell r="C29" t="str">
            <v>High yield reinforcing - all sizes</v>
          </cell>
          <cell r="J29" t="str">
            <v>ton</v>
          </cell>
          <cell r="K29">
            <v>556.32000000000005</v>
          </cell>
          <cell r="L29">
            <v>8136</v>
          </cell>
          <cell r="M29">
            <v>4526219.5200000005</v>
          </cell>
        </row>
        <row r="30">
          <cell r="B30">
            <v>4.2</v>
          </cell>
          <cell r="C30" t="str">
            <v>Mild steel reinforcing - all sizes</v>
          </cell>
          <cell r="J30" t="str">
            <v>ton</v>
          </cell>
          <cell r="K30">
            <v>27.82</v>
          </cell>
          <cell r="L30">
            <v>8376</v>
          </cell>
          <cell r="M30">
            <v>233020.32</v>
          </cell>
        </row>
        <row r="31">
          <cell r="B31">
            <v>4.3</v>
          </cell>
          <cell r="C31" t="str">
            <v>Mesh reinforcing (High yield strength) Ref 395</v>
          </cell>
          <cell r="J31" t="str">
            <v>m2</v>
          </cell>
          <cell r="K31">
            <v>0</v>
          </cell>
          <cell r="L31">
            <v>48.66</v>
          </cell>
          <cell r="M31">
            <v>0</v>
          </cell>
        </row>
        <row r="32">
          <cell r="C32" t="str">
            <v xml:space="preserve">                                                       Ref 500</v>
          </cell>
          <cell r="J32" t="str">
            <v>m2</v>
          </cell>
          <cell r="K32">
            <v>1074</v>
          </cell>
          <cell r="L32">
            <v>60</v>
          </cell>
          <cell r="M32">
            <v>64440</v>
          </cell>
        </row>
        <row r="33">
          <cell r="C33" t="str">
            <v xml:space="preserve">                                                       Ref 617</v>
          </cell>
          <cell r="J33" t="str">
            <v>m2</v>
          </cell>
          <cell r="K33">
            <v>0</v>
          </cell>
          <cell r="L33">
            <v>72.635999999999996</v>
          </cell>
          <cell r="M33">
            <v>0</v>
          </cell>
        </row>
        <row r="34">
          <cell r="B34">
            <v>5</v>
          </cell>
          <cell r="C34" t="str">
            <v>Concrete:</v>
          </cell>
          <cell r="M34">
            <v>0</v>
          </cell>
        </row>
        <row r="35">
          <cell r="B35">
            <v>5.0999999999999996</v>
          </cell>
          <cell r="C35" t="str">
            <v>Blinding, 10 MPa concrete, 50 mm thick.</v>
          </cell>
          <cell r="J35" t="str">
            <v>m2</v>
          </cell>
          <cell r="K35">
            <v>0</v>
          </cell>
          <cell r="L35">
            <v>50.683499999999995</v>
          </cell>
          <cell r="M35">
            <v>0</v>
          </cell>
        </row>
        <row r="36">
          <cell r="B36">
            <v>5.2</v>
          </cell>
          <cell r="C36" t="str">
            <v>Class 25 / 19 (including woodfloating)</v>
          </cell>
          <cell r="J36" t="str">
            <v>m3</v>
          </cell>
          <cell r="K36">
            <v>5891</v>
          </cell>
          <cell r="L36">
            <v>758.56799999999998</v>
          </cell>
          <cell r="M36">
            <v>4468724.0879999995</v>
          </cell>
        </row>
        <row r="37">
          <cell r="B37">
            <v>5.3</v>
          </cell>
          <cell r="C37" t="str">
            <v>Class 10.19 (backfill)</v>
          </cell>
          <cell r="J37" t="str">
            <v>m3</v>
          </cell>
          <cell r="K37">
            <v>1178</v>
          </cell>
          <cell r="L37">
            <v>712.98</v>
          </cell>
          <cell r="M37">
            <v>839890.44000000006</v>
          </cell>
        </row>
        <row r="38">
          <cell r="B38">
            <v>5.4</v>
          </cell>
          <cell r="C38" t="str">
            <v>No-fines concrete. Cement ratio (by volume) 10.5:1, 19 mm stone size</v>
          </cell>
          <cell r="J38" t="str">
            <v>m3</v>
          </cell>
          <cell r="K38">
            <v>0</v>
          </cell>
          <cell r="L38">
            <v>865.32</v>
          </cell>
          <cell r="M38">
            <v>0</v>
          </cell>
        </row>
        <row r="39">
          <cell r="M39">
            <v>0</v>
          </cell>
        </row>
        <row r="40">
          <cell r="B40">
            <v>5.5</v>
          </cell>
          <cell r="C40" t="str">
            <v>Rocla Culvert SAR 3.570 x 1125</v>
          </cell>
          <cell r="J40" t="str">
            <v>No</v>
          </cell>
          <cell r="K40">
            <v>0</v>
          </cell>
          <cell r="L40">
            <v>0</v>
          </cell>
          <cell r="M40">
            <v>0</v>
          </cell>
        </row>
        <row r="41">
          <cell r="B41">
            <v>5.6</v>
          </cell>
          <cell r="C41" t="str">
            <v>Rocla Manhole c/w Cat Ladder  dia 1000 x 1130</v>
          </cell>
          <cell r="J41" t="str">
            <v>No</v>
          </cell>
          <cell r="K41">
            <v>0</v>
          </cell>
          <cell r="L41">
            <v>0</v>
          </cell>
          <cell r="M41">
            <v>0</v>
          </cell>
        </row>
        <row r="42">
          <cell r="B42">
            <v>5.7</v>
          </cell>
          <cell r="C42" t="str">
            <v>Rocla Manhole Adaptor</v>
          </cell>
          <cell r="J42" t="str">
            <v>No</v>
          </cell>
          <cell r="K42">
            <v>0</v>
          </cell>
          <cell r="L42">
            <v>0</v>
          </cell>
          <cell r="M42">
            <v>0</v>
          </cell>
        </row>
        <row r="43">
          <cell r="B43">
            <v>5.8</v>
          </cell>
          <cell r="C43" t="str">
            <v>Rocla Manhole Lid</v>
          </cell>
          <cell r="J43" t="str">
            <v>No</v>
          </cell>
          <cell r="K43">
            <v>0</v>
          </cell>
          <cell r="L43">
            <v>0</v>
          </cell>
          <cell r="M43">
            <v>0</v>
          </cell>
        </row>
        <row r="44">
          <cell r="M44">
            <v>0</v>
          </cell>
        </row>
        <row r="45">
          <cell r="B45" t="str">
            <v>6</v>
          </cell>
          <cell r="C45" t="str">
            <v>Piling</v>
          </cell>
          <cell r="M45">
            <v>0</v>
          </cell>
        </row>
        <row r="46">
          <cell r="B46">
            <v>6.1</v>
          </cell>
          <cell r="C46" t="str">
            <v>Piles 500 kN (dia 350 mm) x 11.50 m</v>
          </cell>
          <cell r="J46" t="str">
            <v>No.</v>
          </cell>
          <cell r="K46">
            <v>0</v>
          </cell>
          <cell r="L46">
            <v>0</v>
          </cell>
          <cell r="M46">
            <v>0</v>
          </cell>
        </row>
        <row r="47">
          <cell r="B47">
            <v>6.2</v>
          </cell>
          <cell r="C47" t="str">
            <v>Trimming of 500 kN (dia 350 mm) Piles</v>
          </cell>
          <cell r="J47" t="str">
            <v>No.</v>
          </cell>
          <cell r="K47">
            <v>0</v>
          </cell>
          <cell r="L47">
            <v>0</v>
          </cell>
          <cell r="M47">
            <v>0</v>
          </cell>
        </row>
        <row r="48">
          <cell r="B48">
            <v>6.3</v>
          </cell>
          <cell r="C48" t="str">
            <v>Piles 600 kN (dia 410 mm) x 11.50 m</v>
          </cell>
          <cell r="J48" t="str">
            <v>No.</v>
          </cell>
          <cell r="K48">
            <v>0</v>
          </cell>
          <cell r="L48">
            <v>0</v>
          </cell>
          <cell r="M48">
            <v>0</v>
          </cell>
        </row>
        <row r="49">
          <cell r="B49">
            <v>6.4</v>
          </cell>
          <cell r="C49" t="str">
            <v>Trimming of 600 kN (dia 410 mm) Piles</v>
          </cell>
          <cell r="J49" t="str">
            <v>No.</v>
          </cell>
          <cell r="K49">
            <v>0</v>
          </cell>
          <cell r="L49">
            <v>0</v>
          </cell>
          <cell r="M49">
            <v>0</v>
          </cell>
        </row>
        <row r="50">
          <cell r="B50">
            <v>6.5</v>
          </cell>
          <cell r="C50" t="str">
            <v>Piles 1000 kN (dia 530 mm) x 11.50 m</v>
          </cell>
          <cell r="J50" t="str">
            <v>No.</v>
          </cell>
          <cell r="K50">
            <v>0</v>
          </cell>
          <cell r="L50">
            <v>0</v>
          </cell>
          <cell r="M50">
            <v>0</v>
          </cell>
        </row>
        <row r="51">
          <cell r="B51">
            <v>6.6</v>
          </cell>
          <cell r="C51" t="str">
            <v>Trimming of 1000 kN (dia 530 mm) Piles</v>
          </cell>
          <cell r="J51" t="str">
            <v>No.</v>
          </cell>
          <cell r="K51">
            <v>0</v>
          </cell>
          <cell r="L51">
            <v>0</v>
          </cell>
          <cell r="M51">
            <v>0</v>
          </cell>
        </row>
        <row r="52">
          <cell r="B52">
            <v>6.7</v>
          </cell>
          <cell r="C52" t="str">
            <v>Piles 1600 kN (dia 600 mm) x 11.50 m</v>
          </cell>
          <cell r="J52" t="str">
            <v>No.</v>
          </cell>
          <cell r="K52">
            <v>0</v>
          </cell>
          <cell r="L52">
            <v>0</v>
          </cell>
          <cell r="M52">
            <v>0</v>
          </cell>
        </row>
        <row r="53">
          <cell r="B53">
            <v>6.8</v>
          </cell>
          <cell r="C53" t="str">
            <v>Trimming of 1600 kN (dia 600 mm) Piles</v>
          </cell>
          <cell r="J53" t="str">
            <v>No.</v>
          </cell>
          <cell r="K53">
            <v>0</v>
          </cell>
          <cell r="L53">
            <v>0</v>
          </cell>
          <cell r="M53">
            <v>0</v>
          </cell>
        </row>
        <row r="54">
          <cell r="M54">
            <v>0</v>
          </cell>
        </row>
        <row r="55">
          <cell r="B55" t="str">
            <v>7</v>
          </cell>
          <cell r="C55" t="str">
            <v>Cast-in Items:</v>
          </cell>
          <cell r="M55">
            <v>0</v>
          </cell>
        </row>
        <row r="56">
          <cell r="B56">
            <v>7.1</v>
          </cell>
          <cell r="C56" t="str">
            <v>H.D. Bolts.  Supply and set. (Galvanized)</v>
          </cell>
          <cell r="J56" t="str">
            <v>kg</v>
          </cell>
          <cell r="K56">
            <v>500</v>
          </cell>
          <cell r="L56">
            <v>37.200000000000003</v>
          </cell>
          <cell r="M56">
            <v>18600</v>
          </cell>
        </row>
        <row r="57">
          <cell r="B57">
            <v>7.2</v>
          </cell>
          <cell r="C57" t="str">
            <v>Cast-in plates Supply and set. (Galvanized)</v>
          </cell>
          <cell r="J57" t="str">
            <v>kg</v>
          </cell>
          <cell r="K57">
            <v>7500</v>
          </cell>
          <cell r="L57">
            <v>36</v>
          </cell>
          <cell r="M57">
            <v>270000</v>
          </cell>
        </row>
        <row r="58">
          <cell r="B58">
            <v>7.3</v>
          </cell>
          <cell r="C58" t="str">
            <v>Weep holes - diameter 50 PVC pipe x 300 lg. Supply &amp; set.</v>
          </cell>
          <cell r="J58" t="str">
            <v>No.</v>
          </cell>
          <cell r="K58">
            <v>100</v>
          </cell>
          <cell r="L58">
            <v>9.6</v>
          </cell>
          <cell r="M58">
            <v>960</v>
          </cell>
        </row>
        <row r="59">
          <cell r="B59" t="str">
            <v>8</v>
          </cell>
          <cell r="C59" t="str">
            <v>Agricultural drain:</v>
          </cell>
          <cell r="M59">
            <v>0</v>
          </cell>
        </row>
        <row r="60">
          <cell r="B60">
            <v>8.1</v>
          </cell>
          <cell r="C60" t="str">
            <v>Supply and install complete (See detail)</v>
          </cell>
          <cell r="J60" t="str">
            <v>m</v>
          </cell>
          <cell r="K60">
            <v>200</v>
          </cell>
          <cell r="L60">
            <v>0</v>
          </cell>
          <cell r="M60">
            <v>0</v>
          </cell>
        </row>
        <row r="61">
          <cell r="B61" t="str">
            <v>9</v>
          </cell>
          <cell r="C61" t="str">
            <v>Joints to Concrete:</v>
          </cell>
          <cell r="M61">
            <v>0</v>
          </cell>
        </row>
        <row r="62">
          <cell r="B62">
            <v>9.1</v>
          </cell>
          <cell r="C62" t="str">
            <v>Isolation joints. 10 mm softboard x 200 deep and 10 x 20 polysulphide</v>
          </cell>
          <cell r="J62" t="str">
            <v>m</v>
          </cell>
          <cell r="K62">
            <v>140</v>
          </cell>
          <cell r="L62">
            <v>54</v>
          </cell>
          <cell r="M62">
            <v>7560</v>
          </cell>
        </row>
        <row r="63">
          <cell r="C63" t="str">
            <v>sealer</v>
          </cell>
          <cell r="M63">
            <v>0</v>
          </cell>
        </row>
        <row r="64">
          <cell r="B64">
            <v>9.1999999999999993</v>
          </cell>
          <cell r="C64" t="str">
            <v>Saw-cut joints. (40 deep; polysulphide sealed)</v>
          </cell>
          <cell r="J64" t="str">
            <v>m</v>
          </cell>
          <cell r="K64">
            <v>40</v>
          </cell>
          <cell r="L64">
            <v>16.8</v>
          </cell>
          <cell r="M64">
            <v>672</v>
          </cell>
        </row>
        <row r="65">
          <cell r="B65">
            <v>9.3000000000000007</v>
          </cell>
          <cell r="C65" t="str">
            <v>250 µ polyethylene lining u/s slabs</v>
          </cell>
          <cell r="J65" t="str">
            <v>m2</v>
          </cell>
          <cell r="K65">
            <v>1278</v>
          </cell>
          <cell r="L65">
            <v>6</v>
          </cell>
          <cell r="M65">
            <v>7668</v>
          </cell>
        </row>
        <row r="66">
          <cell r="B66" t="str">
            <v>10</v>
          </cell>
          <cell r="C66" t="str">
            <v>Grout:</v>
          </cell>
          <cell r="M66">
            <v>0</v>
          </cell>
        </row>
        <row r="67">
          <cell r="B67">
            <v>10.1</v>
          </cell>
          <cell r="C67" t="str">
            <v>Non-shrink grout ("M-BED" Superflow)</v>
          </cell>
          <cell r="J67" t="str">
            <v>dm3</v>
          </cell>
          <cell r="K67">
            <v>1000</v>
          </cell>
          <cell r="L67">
            <v>14.4</v>
          </cell>
          <cell r="M67">
            <v>14400</v>
          </cell>
        </row>
        <row r="68">
          <cell r="M68" t="str">
            <v/>
          </cell>
        </row>
        <row r="69">
          <cell r="B69" t="str">
            <v>Total Estimated Cost (Excluding V.A.T.)</v>
          </cell>
          <cell r="M69">
            <v>36876123.420499995</v>
          </cell>
        </row>
      </sheetData>
      <sheetData sheetId="1" refreshError="1"/>
      <sheetData sheetId="2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ummary"/>
      <sheetName val="Graph"/>
      <sheetName val="Escalation"/>
      <sheetName val="CE Reg"/>
      <sheetName val="Int P Rate"/>
      <sheetName val="27"/>
      <sheetName val="27Mar10 "/>
      <sheetName val="26"/>
      <sheetName val="26Feb10"/>
      <sheetName val="25"/>
      <sheetName val="25Jan10"/>
      <sheetName val="24"/>
      <sheetName val="24Dec09"/>
      <sheetName val="23"/>
      <sheetName val="23Nov09"/>
      <sheetName val="22"/>
      <sheetName val="22Oct09"/>
      <sheetName val="21"/>
      <sheetName val="21Sep09"/>
      <sheetName val="20"/>
      <sheetName val="20Aug09"/>
      <sheetName val="19"/>
      <sheetName val="19Jul09 "/>
      <sheetName val="E StoresJul09"/>
      <sheetName val="18"/>
      <sheetName val="18Jun09"/>
      <sheetName val="17"/>
      <sheetName val="17May09"/>
      <sheetName val="E StoresMay09"/>
      <sheetName val="16"/>
      <sheetName val="16Apr09"/>
      <sheetName val="E StoresApr09"/>
      <sheetName val="15"/>
      <sheetName val="15Mar09"/>
      <sheetName val="14"/>
      <sheetName val="14Feb09"/>
      <sheetName val="13"/>
      <sheetName val="13Jan09"/>
      <sheetName val="12"/>
      <sheetName val="12Dec08"/>
      <sheetName val="11"/>
      <sheetName val="11Nov08"/>
      <sheetName val="10"/>
      <sheetName val="10Oct08"/>
      <sheetName val="9"/>
      <sheetName val="9Sep08"/>
      <sheetName val="8"/>
      <sheetName val="8Aug08"/>
      <sheetName val="7"/>
      <sheetName val="7Jul08"/>
      <sheetName val="Plt Feb-June 08"/>
      <sheetName val="6"/>
      <sheetName val="6Jun08"/>
      <sheetName val="5"/>
      <sheetName val="5May08"/>
      <sheetName val="4"/>
      <sheetName val="4Apr08"/>
      <sheetName val="3"/>
      <sheetName val="3Mar08"/>
      <sheetName val="Plt Jan-Feb 08"/>
      <sheetName val="2"/>
      <sheetName val="2Feb08"/>
      <sheetName val="1"/>
      <sheetName val="1Jan08"/>
      <sheetName val="IFS"/>
      <sheetName val="Data Analysis"/>
      <sheetName val="Schedule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>
        <row r="2">
          <cell r="M2">
            <v>72.5</v>
          </cell>
        </row>
        <row r="3">
          <cell r="M3">
            <v>629.79999999999995</v>
          </cell>
        </row>
        <row r="4">
          <cell r="M4">
            <v>153.31</v>
          </cell>
        </row>
        <row r="5">
          <cell r="M5">
            <v>5400</v>
          </cell>
        </row>
        <row r="6">
          <cell r="M6">
            <v>2513</v>
          </cell>
        </row>
        <row r="7">
          <cell r="M7">
            <v>4494.55</v>
          </cell>
        </row>
        <row r="8">
          <cell r="M8">
            <v>501</v>
          </cell>
        </row>
        <row r="9">
          <cell r="M9">
            <v>107.62</v>
          </cell>
        </row>
        <row r="10">
          <cell r="M10">
            <v>159.62</v>
          </cell>
        </row>
        <row r="11">
          <cell r="M11">
            <v>275</v>
          </cell>
        </row>
        <row r="12">
          <cell r="M12">
            <v>106.02</v>
          </cell>
        </row>
        <row r="13">
          <cell r="M13">
            <v>49.5</v>
          </cell>
        </row>
        <row r="14">
          <cell r="M14">
            <v>1321.1</v>
          </cell>
        </row>
        <row r="15">
          <cell r="M15">
            <v>509.52</v>
          </cell>
        </row>
        <row r="16">
          <cell r="M16">
            <v>1320</v>
          </cell>
        </row>
        <row r="17">
          <cell r="M17">
            <v>324.85000000000002</v>
          </cell>
        </row>
        <row r="18">
          <cell r="M18">
            <v>351.26</v>
          </cell>
        </row>
        <row r="19">
          <cell r="M19">
            <v>54.79</v>
          </cell>
        </row>
      </sheetData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Hauling"/>
      <sheetName val="ADTs"/>
      <sheetName val="Water cart"/>
      <sheetName val="BDs"/>
      <sheetName val="FELs"/>
      <sheetName val="MGs"/>
      <sheetName val="Rollers"/>
      <sheetName val="Bulking"/>
      <sheetName val="BD base calcs"/>
      <sheetName val="Sheet2"/>
    </sheetNames>
    <sheetDataSet>
      <sheetData sheetId="0">
        <row r="46">
          <cell r="A46" t="str">
            <v>FEL CAT 988H OWN</v>
          </cell>
        </row>
      </sheetData>
      <sheetData sheetId="1"/>
      <sheetData sheetId="2"/>
      <sheetData sheetId="3"/>
      <sheetData sheetId="4">
        <row r="2">
          <cell r="K2" t="str">
            <v>Volume</v>
          </cell>
        </row>
      </sheetData>
      <sheetData sheetId="5"/>
      <sheetData sheetId="6"/>
      <sheetData sheetId="7"/>
      <sheetData sheetId="8"/>
      <sheetData sheetId="9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Trucking Estimate"/>
      <sheetName val="PltRates"/>
      <sheetName val="RoshEmpl"/>
      <sheetName val="SalScales"/>
      <sheetName val="LBEmpl"/>
      <sheetName val="Mat+Equip"/>
      <sheetName val="PPE&amp;Mat"/>
      <sheetName val="Settings"/>
      <sheetName val="CPA"/>
      <sheetName val="Hauling"/>
      <sheetName val="ADTs"/>
      <sheetName val="Water cart"/>
      <sheetName val="BDs"/>
      <sheetName val="FELs"/>
      <sheetName val="MGs"/>
      <sheetName val="Rollers"/>
      <sheetName val="Bulking"/>
      <sheetName val="BD base calcs"/>
      <sheetName val="Truck BOQ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us"/>
      <sheetName val="Re"/>
      <sheetName val="1999 PLAN"/>
      <sheetName val="Turbine Tender 3 Unit base (2)"/>
      <sheetName val="CPA Formulae"/>
      <sheetName val="Detail"/>
      <sheetName val="FLOW_3.XLS"/>
      <sheetName val="Qm"/>
      <sheetName val="C"/>
      <sheetName val="1999_PLAN"/>
      <sheetName val="Turbine_Tender_3_Unit_base_(2)"/>
      <sheetName val="CPA_Formulae"/>
      <sheetName val="FLOW_3_XLS"/>
      <sheetName val="Econ_monthly_"/>
      <sheetName val="Rates"/>
      <sheetName val="Cu drop list"/>
      <sheetName val="1999_PLAN1"/>
      <sheetName val="Turbine_Tender_3_Unit_base_(2)1"/>
      <sheetName val="CPA_Formulae1"/>
      <sheetName val="FLOW_3_XLS1"/>
      <sheetName val="Cu_drop_list"/>
    </sheetNames>
    <sheetDataSet>
      <sheetData sheetId="0"/>
      <sheetData sheetId="1">
        <row r="94">
          <cell r="D94">
            <v>0</v>
          </cell>
        </row>
        <row r="95">
          <cell r="D95">
            <v>1</v>
          </cell>
        </row>
        <row r="96">
          <cell r="D96">
            <v>2</v>
          </cell>
        </row>
        <row r="97">
          <cell r="D97">
            <v>3</v>
          </cell>
        </row>
        <row r="98">
          <cell r="D98">
            <v>4</v>
          </cell>
        </row>
        <row r="99">
          <cell r="D99">
            <v>5</v>
          </cell>
        </row>
        <row r="100">
          <cell r="D100">
            <v>6</v>
          </cell>
        </row>
        <row r="101">
          <cell r="D101">
            <v>7</v>
          </cell>
        </row>
        <row r="102">
          <cell r="D102">
            <v>8</v>
          </cell>
        </row>
        <row r="103">
          <cell r="D103">
            <v>9</v>
          </cell>
        </row>
        <row r="104">
          <cell r="D104">
            <v>10</v>
          </cell>
        </row>
        <row r="105">
          <cell r="D105">
            <v>11</v>
          </cell>
        </row>
        <row r="106">
          <cell r="D106">
            <v>12</v>
          </cell>
        </row>
        <row r="107">
          <cell r="D107">
            <v>13</v>
          </cell>
        </row>
        <row r="108">
          <cell r="D108">
            <v>14</v>
          </cell>
        </row>
        <row r="109">
          <cell r="D109">
            <v>15</v>
          </cell>
        </row>
        <row r="110">
          <cell r="D110">
            <v>16</v>
          </cell>
        </row>
        <row r="111">
          <cell r="D111">
            <v>17</v>
          </cell>
        </row>
        <row r="112">
          <cell r="D112">
            <v>18</v>
          </cell>
        </row>
        <row r="113">
          <cell r="D113">
            <v>19</v>
          </cell>
        </row>
        <row r="114">
          <cell r="D114">
            <v>20</v>
          </cell>
        </row>
        <row r="115">
          <cell r="D115">
            <v>21</v>
          </cell>
        </row>
        <row r="116">
          <cell r="D116">
            <v>22</v>
          </cell>
        </row>
        <row r="117">
          <cell r="D117">
            <v>23</v>
          </cell>
        </row>
        <row r="118">
          <cell r="D118">
            <v>24</v>
          </cell>
        </row>
        <row r="119">
          <cell r="D119">
            <v>25</v>
          </cell>
        </row>
        <row r="120">
          <cell r="D120">
            <v>26</v>
          </cell>
        </row>
        <row r="121">
          <cell r="D121">
            <v>27</v>
          </cell>
        </row>
        <row r="122">
          <cell r="D122">
            <v>28</v>
          </cell>
        </row>
        <row r="123">
          <cell r="D123">
            <v>29</v>
          </cell>
        </row>
        <row r="124">
          <cell r="D124">
            <v>30</v>
          </cell>
        </row>
        <row r="125">
          <cell r="D125">
            <v>31</v>
          </cell>
        </row>
        <row r="126">
          <cell r="D126">
            <v>32</v>
          </cell>
        </row>
        <row r="127">
          <cell r="D127">
            <v>33</v>
          </cell>
        </row>
        <row r="128">
          <cell r="D128">
            <v>34</v>
          </cell>
        </row>
        <row r="129">
          <cell r="D129">
            <v>35</v>
          </cell>
        </row>
        <row r="130">
          <cell r="D130">
            <v>36</v>
          </cell>
        </row>
        <row r="131">
          <cell r="D131">
            <v>37</v>
          </cell>
        </row>
        <row r="132">
          <cell r="D132">
            <v>38</v>
          </cell>
        </row>
        <row r="133">
          <cell r="D133">
            <v>39</v>
          </cell>
        </row>
        <row r="134">
          <cell r="D134">
            <v>40</v>
          </cell>
        </row>
        <row r="135">
          <cell r="D135">
            <v>41</v>
          </cell>
        </row>
        <row r="136">
          <cell r="D136">
            <v>42</v>
          </cell>
        </row>
        <row r="137">
          <cell r="D137">
            <v>43</v>
          </cell>
        </row>
        <row r="138">
          <cell r="D138">
            <v>44</v>
          </cell>
        </row>
        <row r="139">
          <cell r="D139">
            <v>45</v>
          </cell>
        </row>
        <row r="140">
          <cell r="D140">
            <v>46</v>
          </cell>
        </row>
        <row r="141">
          <cell r="D141">
            <v>47</v>
          </cell>
        </row>
        <row r="142">
          <cell r="D142">
            <v>48</v>
          </cell>
        </row>
        <row r="143">
          <cell r="D143">
            <v>49</v>
          </cell>
        </row>
        <row r="144">
          <cell r="D144">
            <v>50</v>
          </cell>
        </row>
        <row r="147">
          <cell r="D147">
            <v>0</v>
          </cell>
        </row>
        <row r="148">
          <cell r="D148">
            <v>1</v>
          </cell>
        </row>
        <row r="149">
          <cell r="D149">
            <v>2</v>
          </cell>
        </row>
        <row r="150">
          <cell r="D150">
            <v>3</v>
          </cell>
        </row>
        <row r="151">
          <cell r="D151">
            <v>4</v>
          </cell>
        </row>
        <row r="152">
          <cell r="D152">
            <v>5</v>
          </cell>
        </row>
        <row r="153">
          <cell r="D153">
            <v>6</v>
          </cell>
        </row>
        <row r="154">
          <cell r="D154">
            <v>7</v>
          </cell>
        </row>
        <row r="155">
          <cell r="D155">
            <v>8</v>
          </cell>
        </row>
        <row r="156">
          <cell r="D156">
            <v>9</v>
          </cell>
        </row>
        <row r="157">
          <cell r="D157">
            <v>10</v>
          </cell>
        </row>
        <row r="158">
          <cell r="D158">
            <v>11</v>
          </cell>
        </row>
        <row r="159">
          <cell r="D159">
            <v>12</v>
          </cell>
        </row>
        <row r="160">
          <cell r="D160">
            <v>13</v>
          </cell>
        </row>
        <row r="161">
          <cell r="D161">
            <v>14</v>
          </cell>
        </row>
        <row r="162">
          <cell r="D162">
            <v>15</v>
          </cell>
        </row>
        <row r="163">
          <cell r="D163">
            <v>16</v>
          </cell>
        </row>
        <row r="164">
          <cell r="D164">
            <v>17</v>
          </cell>
        </row>
        <row r="165">
          <cell r="D165">
            <v>18</v>
          </cell>
        </row>
        <row r="166">
          <cell r="D166">
            <v>19</v>
          </cell>
        </row>
        <row r="167">
          <cell r="D167">
            <v>20</v>
          </cell>
        </row>
        <row r="168">
          <cell r="D168">
            <v>21</v>
          </cell>
        </row>
        <row r="169">
          <cell r="D169">
            <v>22</v>
          </cell>
        </row>
        <row r="170">
          <cell r="D170">
            <v>23</v>
          </cell>
        </row>
        <row r="171">
          <cell r="D171">
            <v>24</v>
          </cell>
        </row>
        <row r="172">
          <cell r="D172">
            <v>25</v>
          </cell>
        </row>
        <row r="173">
          <cell r="D173">
            <v>26</v>
          </cell>
        </row>
        <row r="174">
          <cell r="D174">
            <v>27</v>
          </cell>
        </row>
        <row r="175">
          <cell r="D175">
            <v>28</v>
          </cell>
        </row>
        <row r="176">
          <cell r="D176">
            <v>29</v>
          </cell>
        </row>
        <row r="177">
          <cell r="D177">
            <v>30</v>
          </cell>
        </row>
        <row r="178">
          <cell r="D178">
            <v>31</v>
          </cell>
        </row>
        <row r="179">
          <cell r="D179">
            <v>32</v>
          </cell>
        </row>
        <row r="180">
          <cell r="D180">
            <v>33</v>
          </cell>
        </row>
        <row r="181">
          <cell r="D181">
            <v>34</v>
          </cell>
        </row>
        <row r="184">
          <cell r="D184">
            <v>0</v>
          </cell>
        </row>
        <row r="185">
          <cell r="D185">
            <v>1</v>
          </cell>
        </row>
        <row r="186">
          <cell r="D186">
            <v>2</v>
          </cell>
        </row>
        <row r="187">
          <cell r="D187">
            <v>3</v>
          </cell>
        </row>
        <row r="188">
          <cell r="D188">
            <v>4</v>
          </cell>
        </row>
        <row r="189">
          <cell r="D189">
            <v>5</v>
          </cell>
        </row>
        <row r="190">
          <cell r="D190">
            <v>6</v>
          </cell>
        </row>
        <row r="191">
          <cell r="D191">
            <v>7</v>
          </cell>
        </row>
        <row r="192">
          <cell r="D192">
            <v>8</v>
          </cell>
        </row>
        <row r="193">
          <cell r="D193">
            <v>9</v>
          </cell>
        </row>
        <row r="194">
          <cell r="D194">
            <v>10</v>
          </cell>
        </row>
        <row r="195">
          <cell r="D195">
            <v>11</v>
          </cell>
        </row>
        <row r="196">
          <cell r="D196">
            <v>12</v>
          </cell>
        </row>
        <row r="197">
          <cell r="D197">
            <v>13</v>
          </cell>
        </row>
        <row r="198">
          <cell r="D198">
            <v>14</v>
          </cell>
        </row>
        <row r="199">
          <cell r="D199">
            <v>15</v>
          </cell>
        </row>
        <row r="200">
          <cell r="D200">
            <v>16</v>
          </cell>
        </row>
        <row r="201">
          <cell r="D201">
            <v>17</v>
          </cell>
        </row>
        <row r="202">
          <cell r="D202">
            <v>18</v>
          </cell>
        </row>
        <row r="203">
          <cell r="D203">
            <v>19</v>
          </cell>
        </row>
        <row r="204">
          <cell r="D204">
            <v>20</v>
          </cell>
        </row>
        <row r="205">
          <cell r="D205">
            <v>21</v>
          </cell>
        </row>
        <row r="206">
          <cell r="D206">
            <v>22</v>
          </cell>
        </row>
        <row r="207">
          <cell r="D207">
            <v>23</v>
          </cell>
        </row>
        <row r="208">
          <cell r="D208">
            <v>24</v>
          </cell>
        </row>
        <row r="209">
          <cell r="D209">
            <v>25</v>
          </cell>
        </row>
        <row r="210">
          <cell r="D210">
            <v>26</v>
          </cell>
        </row>
        <row r="211">
          <cell r="D211">
            <v>27</v>
          </cell>
        </row>
        <row r="212">
          <cell r="D212">
            <v>28</v>
          </cell>
        </row>
        <row r="213">
          <cell r="D213">
            <v>29</v>
          </cell>
        </row>
        <row r="214">
          <cell r="D214">
            <v>30</v>
          </cell>
        </row>
        <row r="215">
          <cell r="D215">
            <v>31</v>
          </cell>
        </row>
        <row r="216">
          <cell r="D216">
            <v>32</v>
          </cell>
        </row>
        <row r="217">
          <cell r="D217">
            <v>33</v>
          </cell>
        </row>
        <row r="218">
          <cell r="D218">
            <v>34</v>
          </cell>
        </row>
        <row r="219">
          <cell r="D219">
            <v>35</v>
          </cell>
        </row>
        <row r="220">
          <cell r="D220">
            <v>36</v>
          </cell>
        </row>
        <row r="221">
          <cell r="D221">
            <v>37</v>
          </cell>
        </row>
        <row r="222">
          <cell r="D222">
            <v>38</v>
          </cell>
        </row>
        <row r="223">
          <cell r="D223">
            <v>39</v>
          </cell>
        </row>
        <row r="224">
          <cell r="D224">
            <v>40</v>
          </cell>
        </row>
        <row r="225">
          <cell r="D225">
            <v>41</v>
          </cell>
        </row>
        <row r="226">
          <cell r="D226">
            <v>42</v>
          </cell>
        </row>
        <row r="227">
          <cell r="D227">
            <v>43</v>
          </cell>
        </row>
        <row r="228">
          <cell r="D228">
            <v>44</v>
          </cell>
        </row>
        <row r="229">
          <cell r="D229">
            <v>45</v>
          </cell>
        </row>
        <row r="230">
          <cell r="D230">
            <v>46</v>
          </cell>
        </row>
        <row r="231">
          <cell r="D231">
            <v>47</v>
          </cell>
        </row>
        <row r="232">
          <cell r="D232">
            <v>48</v>
          </cell>
        </row>
        <row r="233">
          <cell r="D233">
            <v>49</v>
          </cell>
        </row>
        <row r="234">
          <cell r="D234">
            <v>50</v>
          </cell>
        </row>
        <row r="237">
          <cell r="D237">
            <v>0</v>
          </cell>
        </row>
        <row r="238">
          <cell r="D238">
            <v>1</v>
          </cell>
        </row>
        <row r="239">
          <cell r="D239">
            <v>2</v>
          </cell>
        </row>
        <row r="240">
          <cell r="D240">
            <v>3</v>
          </cell>
        </row>
        <row r="241">
          <cell r="D241">
            <v>4</v>
          </cell>
        </row>
        <row r="242">
          <cell r="D242">
            <v>5</v>
          </cell>
        </row>
        <row r="243">
          <cell r="D243">
            <v>6</v>
          </cell>
        </row>
        <row r="244">
          <cell r="D244">
            <v>7</v>
          </cell>
        </row>
        <row r="245">
          <cell r="D245">
            <v>8</v>
          </cell>
        </row>
        <row r="246">
          <cell r="D246">
            <v>9</v>
          </cell>
        </row>
        <row r="247">
          <cell r="D247">
            <v>10</v>
          </cell>
        </row>
        <row r="250">
          <cell r="D250">
            <v>0</v>
          </cell>
        </row>
        <row r="251">
          <cell r="D251">
            <v>1</v>
          </cell>
        </row>
        <row r="252">
          <cell r="D252">
            <v>2</v>
          </cell>
        </row>
        <row r="253">
          <cell r="D253">
            <v>3</v>
          </cell>
        </row>
        <row r="254">
          <cell r="D254">
            <v>4</v>
          </cell>
        </row>
        <row r="255">
          <cell r="D255">
            <v>5</v>
          </cell>
        </row>
        <row r="256">
          <cell r="D256">
            <v>6</v>
          </cell>
        </row>
        <row r="257">
          <cell r="D257">
            <v>7</v>
          </cell>
        </row>
        <row r="258">
          <cell r="D258">
            <v>8</v>
          </cell>
        </row>
        <row r="259">
          <cell r="D259">
            <v>9</v>
          </cell>
        </row>
        <row r="260">
          <cell r="D260">
            <v>10</v>
          </cell>
        </row>
        <row r="261">
          <cell r="D261">
            <v>11</v>
          </cell>
        </row>
        <row r="262">
          <cell r="D262">
            <v>12</v>
          </cell>
        </row>
        <row r="263">
          <cell r="D263">
            <v>13</v>
          </cell>
        </row>
        <row r="264">
          <cell r="D264">
            <v>14</v>
          </cell>
        </row>
        <row r="265">
          <cell r="D265">
            <v>15</v>
          </cell>
        </row>
        <row r="266">
          <cell r="D266">
            <v>16</v>
          </cell>
        </row>
        <row r="267">
          <cell r="D267">
            <v>17</v>
          </cell>
        </row>
        <row r="268">
          <cell r="D268">
            <v>18</v>
          </cell>
        </row>
        <row r="269">
          <cell r="D269">
            <v>19</v>
          </cell>
        </row>
        <row r="270">
          <cell r="D270">
            <v>20</v>
          </cell>
        </row>
        <row r="271">
          <cell r="D271">
            <v>21</v>
          </cell>
        </row>
        <row r="272">
          <cell r="D272">
            <v>22</v>
          </cell>
        </row>
        <row r="273">
          <cell r="D273">
            <v>23</v>
          </cell>
        </row>
        <row r="274">
          <cell r="D274">
            <v>24</v>
          </cell>
        </row>
        <row r="275">
          <cell r="D275">
            <v>25</v>
          </cell>
        </row>
        <row r="276">
          <cell r="D276">
            <v>26</v>
          </cell>
        </row>
        <row r="277">
          <cell r="D277">
            <v>27</v>
          </cell>
        </row>
        <row r="278">
          <cell r="D278">
            <v>28</v>
          </cell>
        </row>
        <row r="279">
          <cell r="D279">
            <v>29</v>
          </cell>
        </row>
        <row r="280">
          <cell r="D280">
            <v>30</v>
          </cell>
        </row>
        <row r="281">
          <cell r="D281">
            <v>31</v>
          </cell>
        </row>
        <row r="282">
          <cell r="D282">
            <v>32</v>
          </cell>
        </row>
        <row r="283">
          <cell r="D283">
            <v>33</v>
          </cell>
        </row>
        <row r="284">
          <cell r="D284">
            <v>34</v>
          </cell>
        </row>
        <row r="285">
          <cell r="D285">
            <v>35</v>
          </cell>
        </row>
        <row r="286">
          <cell r="D286">
            <v>36</v>
          </cell>
        </row>
        <row r="287">
          <cell r="D287">
            <v>37</v>
          </cell>
        </row>
        <row r="288">
          <cell r="D288">
            <v>38</v>
          </cell>
        </row>
        <row r="289">
          <cell r="D289">
            <v>39</v>
          </cell>
        </row>
        <row r="290">
          <cell r="D290">
            <v>40</v>
          </cell>
        </row>
        <row r="293">
          <cell r="D293">
            <v>0</v>
          </cell>
        </row>
        <row r="294">
          <cell r="D294">
            <v>1</v>
          </cell>
        </row>
        <row r="295">
          <cell r="D295">
            <v>2</v>
          </cell>
        </row>
        <row r="296">
          <cell r="D296">
            <v>3</v>
          </cell>
        </row>
        <row r="297">
          <cell r="D297">
            <v>4</v>
          </cell>
        </row>
        <row r="298">
          <cell r="D298">
            <v>5</v>
          </cell>
        </row>
        <row r="299">
          <cell r="D299">
            <v>6</v>
          </cell>
        </row>
        <row r="300">
          <cell r="D300">
            <v>7</v>
          </cell>
        </row>
        <row r="301">
          <cell r="D301">
            <v>8</v>
          </cell>
        </row>
        <row r="302">
          <cell r="D302">
            <v>9</v>
          </cell>
        </row>
        <row r="303">
          <cell r="D303">
            <v>10</v>
          </cell>
        </row>
        <row r="304">
          <cell r="D304">
            <v>11</v>
          </cell>
        </row>
        <row r="305">
          <cell r="D305">
            <v>12</v>
          </cell>
        </row>
        <row r="306">
          <cell r="D306">
            <v>13</v>
          </cell>
        </row>
        <row r="307">
          <cell r="D307">
            <v>14</v>
          </cell>
        </row>
        <row r="308">
          <cell r="D308">
            <v>15</v>
          </cell>
        </row>
        <row r="309">
          <cell r="D309">
            <v>16</v>
          </cell>
        </row>
        <row r="310">
          <cell r="D310">
            <v>17</v>
          </cell>
        </row>
        <row r="311">
          <cell r="D311">
            <v>18</v>
          </cell>
        </row>
        <row r="312">
          <cell r="D312">
            <v>19</v>
          </cell>
        </row>
        <row r="313">
          <cell r="D313">
            <v>20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/>
      <sheetData sheetId="10"/>
      <sheetData sheetId="11"/>
      <sheetData sheetId="12"/>
      <sheetData sheetId="13" refreshError="1"/>
      <sheetData sheetId="14" refreshError="1"/>
      <sheetData sheetId="15" refreshError="1"/>
      <sheetData sheetId="16"/>
      <sheetData sheetId="17"/>
      <sheetData sheetId="18"/>
      <sheetData sheetId="19"/>
      <sheetData sheetId="20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.3 - AB SAVE,ALTENER,STEER,HKA"/>
      <sheetName val="Values"/>
    </sheetNames>
    <sheetDataSet>
      <sheetData sheetId="0" refreshError="1"/>
      <sheetData sheetId="1">
        <row r="2">
          <cell r="G2" t="str">
            <v>F</v>
          </cell>
          <cell r="I2" t="str">
            <v>Austria</v>
          </cell>
          <cell r="O2" t="str">
            <v>GOV</v>
          </cell>
        </row>
        <row r="3">
          <cell r="G3" t="str">
            <v>M</v>
          </cell>
          <cell r="I3" t="str">
            <v>Belgium</v>
          </cell>
          <cell r="O3" t="str">
            <v>INO</v>
          </cell>
        </row>
        <row r="4">
          <cell r="I4" t="str">
            <v>Bulgaria</v>
          </cell>
          <cell r="O4" t="str">
            <v>PUC</v>
          </cell>
        </row>
        <row r="5">
          <cell r="I5" t="str">
            <v>Cyprus</v>
          </cell>
          <cell r="O5" t="str">
            <v>PRC</v>
          </cell>
        </row>
        <row r="6">
          <cell r="G6" t="str">
            <v>Yes</v>
          </cell>
          <cell r="I6" t="str">
            <v>Czech Republic</v>
          </cell>
          <cell r="O6" t="str">
            <v>EEIG</v>
          </cell>
        </row>
        <row r="7">
          <cell r="G7" t="str">
            <v>No</v>
          </cell>
          <cell r="I7" t="str">
            <v>Denmark</v>
          </cell>
          <cell r="O7" t="str">
            <v>PNP</v>
          </cell>
        </row>
        <row r="8">
          <cell r="I8" t="str">
            <v>Estonia</v>
          </cell>
          <cell r="O8" t="str">
            <v>OTH</v>
          </cell>
        </row>
        <row r="9">
          <cell r="I9" t="str">
            <v>Finland</v>
          </cell>
        </row>
        <row r="10">
          <cell r="I10" t="str">
            <v>France</v>
          </cell>
        </row>
        <row r="11">
          <cell r="G11" t="str">
            <v xml:space="preserve">EIE PROGRAMME  </v>
          </cell>
          <cell r="I11" t="str">
            <v>Germany</v>
          </cell>
        </row>
        <row r="12">
          <cell r="I12" t="str">
            <v>Greece</v>
          </cell>
        </row>
        <row r="13">
          <cell r="I13" t="str">
            <v>Hungary</v>
          </cell>
          <cell r="M13">
            <v>2003</v>
          </cell>
        </row>
        <row r="14">
          <cell r="G14" t="str">
            <v>Call for proposals 2003</v>
          </cell>
          <cell r="I14" t="str">
            <v>Iceland</v>
          </cell>
          <cell r="M14">
            <v>2002</v>
          </cell>
        </row>
        <row r="15">
          <cell r="I15" t="str">
            <v>Ireland</v>
          </cell>
          <cell r="M15">
            <v>2001</v>
          </cell>
          <cell r="O15" t="str">
            <v>FC</v>
          </cell>
        </row>
        <row r="16">
          <cell r="I16" t="str">
            <v>Israel</v>
          </cell>
          <cell r="O16" t="str">
            <v>7%FR</v>
          </cell>
        </row>
        <row r="17">
          <cell r="I17" t="str">
            <v>Italy</v>
          </cell>
        </row>
        <row r="18">
          <cell r="I18" t="str">
            <v>Latvia</v>
          </cell>
        </row>
        <row r="19">
          <cell r="I19" t="str">
            <v>Liechtenstein</v>
          </cell>
        </row>
        <row r="20">
          <cell r="I20" t="str">
            <v>Lithuania</v>
          </cell>
        </row>
        <row r="21">
          <cell r="I21" t="str">
            <v>Luxemburg</v>
          </cell>
        </row>
        <row r="22">
          <cell r="I22" t="str">
            <v>Malta</v>
          </cell>
        </row>
        <row r="23">
          <cell r="I23" t="str">
            <v>Norway</v>
          </cell>
        </row>
        <row r="24">
          <cell r="I24" t="str">
            <v>Poland</v>
          </cell>
        </row>
        <row r="25">
          <cell r="I25" t="str">
            <v>Portugal</v>
          </cell>
        </row>
        <row r="26">
          <cell r="I26" t="str">
            <v>Romania</v>
          </cell>
        </row>
        <row r="27">
          <cell r="I27" t="str">
            <v>Slovakia</v>
          </cell>
        </row>
        <row r="28">
          <cell r="I28" t="str">
            <v>Slovenia</v>
          </cell>
        </row>
        <row r="29">
          <cell r="I29" t="str">
            <v>Spain</v>
          </cell>
        </row>
        <row r="30">
          <cell r="I30" t="str">
            <v>Sweden</v>
          </cell>
        </row>
        <row r="31">
          <cell r="G31" t="str">
            <v>No, never</v>
          </cell>
          <cell r="I31" t="str">
            <v>Switzerland</v>
          </cell>
        </row>
        <row r="32">
          <cell r="G32" t="str">
            <v>Yes, few (up to 5) times</v>
          </cell>
          <cell r="I32" t="str">
            <v>The Netherlands</v>
          </cell>
        </row>
        <row r="33">
          <cell r="G33" t="str">
            <v>Yes, several times</v>
          </cell>
          <cell r="I33" t="str">
            <v>Turkey</v>
          </cell>
        </row>
        <row r="34">
          <cell r="I34" t="str">
            <v>United-Kingdom</v>
          </cell>
        </row>
        <row r="35">
          <cell r="I35" t="str">
            <v>Other</v>
          </cell>
        </row>
      </sheetData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nput"/>
      <sheetName val="C-2001"/>
      <sheetName val="COMMODITY"/>
    </sheetNames>
    <sheetDataSet>
      <sheetData sheetId="0" refreshError="1">
        <row r="3">
          <cell r="C3" t="str">
            <v>EMAL</v>
          </cell>
        </row>
        <row r="4">
          <cell r="C4" t="str">
            <v>ALUMINUM SMELTER</v>
          </cell>
        </row>
        <row r="7">
          <cell r="C7" t="str">
            <v>TAWEELA</v>
          </cell>
        </row>
      </sheetData>
      <sheetData sheetId="1" refreshError="1"/>
      <sheetData sheetId="2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FULL PL"/>
      <sheetName val="Colisage détaillé - final versi"/>
      <sheetName val="FORMAT ITO"/>
      <sheetName val="Help Sheet"/>
    </sheetNames>
    <sheetDataSet>
      <sheetData sheetId="0"/>
      <sheetData sheetId="1"/>
      <sheetData sheetId="2"/>
      <sheetData sheetId="3">
        <row r="2">
          <cell r="A2">
            <v>11</v>
          </cell>
          <cell r="B2">
            <v>10</v>
          </cell>
          <cell r="C2">
            <v>26.662555000000005</v>
          </cell>
          <cell r="D2">
            <v>5170</v>
          </cell>
          <cell r="E2" t="str">
            <v>Case</v>
          </cell>
        </row>
        <row r="3">
          <cell r="A3">
            <v>22</v>
          </cell>
          <cell r="B3">
            <v>1</v>
          </cell>
          <cell r="C3">
            <v>12.18</v>
          </cell>
          <cell r="D3">
            <v>7100</v>
          </cell>
          <cell r="E3" t="str">
            <v>Case</v>
          </cell>
        </row>
        <row r="4">
          <cell r="A4">
            <v>23</v>
          </cell>
          <cell r="B4">
            <v>1</v>
          </cell>
          <cell r="C4">
            <v>1.0741589999999999</v>
          </cell>
          <cell r="D4">
            <v>400</v>
          </cell>
          <cell r="E4" t="str">
            <v>Case</v>
          </cell>
        </row>
        <row r="5">
          <cell r="A5">
            <v>25</v>
          </cell>
          <cell r="B5">
            <v>1</v>
          </cell>
          <cell r="C5">
            <v>2.8160000000000007</v>
          </cell>
          <cell r="D5">
            <v>720</v>
          </cell>
          <cell r="E5" t="str">
            <v>Case</v>
          </cell>
        </row>
        <row r="6">
          <cell r="A6">
            <v>26</v>
          </cell>
          <cell r="B6">
            <v>18</v>
          </cell>
          <cell r="C6">
            <v>295.81251599999996</v>
          </cell>
          <cell r="D6">
            <v>53785</v>
          </cell>
          <cell r="E6" t="str">
            <v>Case</v>
          </cell>
        </row>
        <row r="7">
          <cell r="A7">
            <v>27</v>
          </cell>
          <cell r="B7">
            <v>1</v>
          </cell>
          <cell r="C7">
            <v>5.8581460000000005</v>
          </cell>
          <cell r="D7">
            <v>800</v>
          </cell>
          <cell r="E7" t="str">
            <v>Case</v>
          </cell>
        </row>
        <row r="8">
          <cell r="A8">
            <v>31</v>
          </cell>
          <cell r="B8">
            <v>1</v>
          </cell>
          <cell r="C8">
            <v>11.22</v>
          </cell>
          <cell r="D8">
            <v>1520</v>
          </cell>
          <cell r="E8" t="str">
            <v>Pallet</v>
          </cell>
        </row>
        <row r="9">
          <cell r="A9">
            <v>32</v>
          </cell>
          <cell r="B9">
            <v>5</v>
          </cell>
          <cell r="C9">
            <v>58.042199999999994</v>
          </cell>
          <cell r="D9">
            <v>14074</v>
          </cell>
          <cell r="E9" t="str">
            <v>Case</v>
          </cell>
        </row>
        <row r="10">
          <cell r="A10">
            <v>33</v>
          </cell>
          <cell r="B10">
            <v>10</v>
          </cell>
          <cell r="C10">
            <v>72.366900000000001</v>
          </cell>
          <cell r="D10">
            <v>20805</v>
          </cell>
          <cell r="E10" t="str">
            <v>Bundle</v>
          </cell>
        </row>
        <row r="11">
          <cell r="A11">
            <v>41</v>
          </cell>
          <cell r="B11">
            <v>3</v>
          </cell>
          <cell r="C11">
            <v>20.765825</v>
          </cell>
          <cell r="D11">
            <v>4950</v>
          </cell>
          <cell r="E11" t="str">
            <v>Single Item</v>
          </cell>
        </row>
        <row r="12">
          <cell r="A12">
            <v>43</v>
          </cell>
          <cell r="B12">
            <v>12</v>
          </cell>
          <cell r="C12">
            <v>158.19899999999998</v>
          </cell>
          <cell r="D12">
            <v>51249</v>
          </cell>
          <cell r="E12" t="str">
            <v>Bundle/Crate</v>
          </cell>
        </row>
        <row r="13">
          <cell r="A13">
            <v>45</v>
          </cell>
          <cell r="B13">
            <v>1</v>
          </cell>
          <cell r="C13">
            <v>4.2240000000000002</v>
          </cell>
          <cell r="D13">
            <v>2200</v>
          </cell>
          <cell r="E13" t="str">
            <v>Bundle</v>
          </cell>
        </row>
        <row r="14">
          <cell r="A14">
            <v>51</v>
          </cell>
          <cell r="B14">
            <v>6</v>
          </cell>
          <cell r="C14">
            <v>14.036514</v>
          </cell>
          <cell r="D14">
            <v>6132</v>
          </cell>
          <cell r="E14" t="str">
            <v>Case</v>
          </cell>
        </row>
        <row r="15">
          <cell r="A15">
            <v>55</v>
          </cell>
          <cell r="B15">
            <v>1</v>
          </cell>
          <cell r="C15">
            <v>4.7969999999999997</v>
          </cell>
          <cell r="D15">
            <v>600</v>
          </cell>
          <cell r="E15" t="str">
            <v>Case</v>
          </cell>
        </row>
        <row r="16">
          <cell r="A16">
            <v>56</v>
          </cell>
          <cell r="B16">
            <v>1</v>
          </cell>
          <cell r="C16">
            <v>17.261499999999998</v>
          </cell>
          <cell r="D16">
            <v>1550</v>
          </cell>
          <cell r="E16" t="str">
            <v>Case</v>
          </cell>
        </row>
        <row r="17">
          <cell r="A17">
            <v>81</v>
          </cell>
          <cell r="B17">
            <v>4</v>
          </cell>
          <cell r="C17">
            <v>145.32402000000002</v>
          </cell>
          <cell r="D17">
            <v>23613</v>
          </cell>
          <cell r="E17" t="str">
            <v>Crate</v>
          </cell>
        </row>
        <row r="18">
          <cell r="A18">
            <v>91</v>
          </cell>
          <cell r="B18">
            <v>4</v>
          </cell>
          <cell r="C18">
            <v>39.658201999999996</v>
          </cell>
          <cell r="D18">
            <v>12782</v>
          </cell>
          <cell r="E18" t="str">
            <v>Case</v>
          </cell>
        </row>
        <row r="19">
          <cell r="A19" t="str">
            <v>12</v>
          </cell>
          <cell r="B19">
            <v>4</v>
          </cell>
          <cell r="C19">
            <v>9.9174702473039993</v>
          </cell>
          <cell r="D19">
            <v>1860</v>
          </cell>
          <cell r="E19" t="str">
            <v>Crate</v>
          </cell>
        </row>
        <row r="20">
          <cell r="A20" t="str">
            <v>2C</v>
          </cell>
          <cell r="B20">
            <v>2</v>
          </cell>
          <cell r="C20">
            <v>11.702747</v>
          </cell>
          <cell r="D20">
            <v>2515</v>
          </cell>
          <cell r="E20" t="str">
            <v>Case</v>
          </cell>
        </row>
        <row r="21">
          <cell r="A21" t="str">
            <v>2D</v>
          </cell>
          <cell r="B21">
            <v>2</v>
          </cell>
          <cell r="C21">
            <v>14.468481000000001</v>
          </cell>
          <cell r="D21">
            <v>3540</v>
          </cell>
          <cell r="E21" t="str">
            <v>Case</v>
          </cell>
        </row>
        <row r="22">
          <cell r="A22" t="str">
            <v>2E</v>
          </cell>
          <cell r="B22">
            <v>1</v>
          </cell>
          <cell r="C22">
            <v>10.835999999999999</v>
          </cell>
          <cell r="D22">
            <v>1550</v>
          </cell>
          <cell r="E22" t="str">
            <v>Case</v>
          </cell>
        </row>
        <row r="23">
          <cell r="A23" t="str">
            <v>2F</v>
          </cell>
          <cell r="B23">
            <v>1</v>
          </cell>
          <cell r="C23">
            <v>15.789312000000001</v>
          </cell>
          <cell r="D23">
            <v>3120</v>
          </cell>
          <cell r="E23" t="str">
            <v>Crate</v>
          </cell>
        </row>
        <row r="24">
          <cell r="A24" t="str">
            <v>2G</v>
          </cell>
          <cell r="B24">
            <v>3</v>
          </cell>
          <cell r="C24">
            <v>23.476844</v>
          </cell>
          <cell r="D24">
            <v>3267</v>
          </cell>
          <cell r="E24" t="str">
            <v>Case</v>
          </cell>
        </row>
        <row r="25">
          <cell r="A25" t="str">
            <v>42A</v>
          </cell>
          <cell r="B25">
            <v>1</v>
          </cell>
          <cell r="C25">
            <v>0.57999999999999996</v>
          </cell>
          <cell r="D25">
            <v>300</v>
          </cell>
          <cell r="E25" t="str">
            <v>Case</v>
          </cell>
        </row>
        <row r="26">
          <cell r="A26" t="str">
            <v>B1</v>
          </cell>
          <cell r="B26">
            <v>2</v>
          </cell>
          <cell r="C26">
            <v>5.9725239999999991</v>
          </cell>
          <cell r="D26">
            <v>735</v>
          </cell>
          <cell r="E26" t="str">
            <v>Case</v>
          </cell>
        </row>
        <row r="27">
          <cell r="A27" t="str">
            <v>B5</v>
          </cell>
          <cell r="B27">
            <v>4</v>
          </cell>
          <cell r="C27">
            <v>2.6159279999999998</v>
          </cell>
          <cell r="D27">
            <v>1239</v>
          </cell>
          <cell r="E27" t="str">
            <v>Case</v>
          </cell>
        </row>
        <row r="28">
          <cell r="A28" t="str">
            <v>CF</v>
          </cell>
          <cell r="B28">
            <v>4</v>
          </cell>
          <cell r="C28">
            <v>3.0720000000000001</v>
          </cell>
          <cell r="D28">
            <v>1926</v>
          </cell>
          <cell r="E28" t="str">
            <v>Pallet</v>
          </cell>
        </row>
        <row r="29">
          <cell r="A29" t="str">
            <v>D1</v>
          </cell>
          <cell r="B29">
            <v>29</v>
          </cell>
          <cell r="C29">
            <v>80.716269999999994</v>
          </cell>
          <cell r="D29">
            <v>20887</v>
          </cell>
          <cell r="E29" t="str">
            <v>Case / Pallets</v>
          </cell>
        </row>
        <row r="30">
          <cell r="A30" t="str">
            <v>DA</v>
          </cell>
          <cell r="B30">
            <v>1</v>
          </cell>
          <cell r="C30">
            <v>2.7508239999999997</v>
          </cell>
          <cell r="D30">
            <v>750</v>
          </cell>
          <cell r="E30" t="str">
            <v>Case</v>
          </cell>
        </row>
        <row r="31">
          <cell r="A31" t="str">
            <v>DC</v>
          </cell>
          <cell r="B31">
            <v>19</v>
          </cell>
          <cell r="C31">
            <v>29.270807999999992</v>
          </cell>
          <cell r="D31">
            <v>10899</v>
          </cell>
          <cell r="E31" t="str">
            <v>Drum</v>
          </cell>
        </row>
        <row r="32">
          <cell r="A32" t="str">
            <v>DZ</v>
          </cell>
          <cell r="B32">
            <v>99</v>
          </cell>
          <cell r="C32">
            <v>121.73534300500003</v>
          </cell>
          <cell r="D32">
            <v>70511</v>
          </cell>
          <cell r="E32" t="str">
            <v>Drum / Pallet / Bundle / Case</v>
          </cell>
        </row>
        <row r="33">
          <cell r="A33" t="str">
            <v>E1</v>
          </cell>
          <cell r="B33">
            <v>13</v>
          </cell>
          <cell r="C33">
            <v>21.143119999999996</v>
          </cell>
          <cell r="D33">
            <v>9832</v>
          </cell>
          <cell r="E33" t="str">
            <v>Pallet</v>
          </cell>
        </row>
      </sheetData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ummary BOQ"/>
      <sheetName val="Unit 1"/>
      <sheetName val="Unit 2"/>
      <sheetName val="Unit 3"/>
      <sheetName val="Unit 4"/>
      <sheetName val="Unit 5"/>
      <sheetName val="Unit 6"/>
      <sheetName val="Common Plant"/>
      <sheetName val="P &amp; G "/>
      <sheetName val="BOQ Categories"/>
      <sheetName val="Schedule A"/>
      <sheetName val="Evaluation Summary"/>
      <sheetName val="Forecast Rate of Invoicing"/>
    </sheetNames>
    <sheetDataSet>
      <sheetData sheetId="0" refreshError="1"/>
      <sheetData sheetId="1">
        <row r="19">
          <cell r="J19">
            <v>11837.8</v>
          </cell>
        </row>
        <row r="65">
          <cell r="J65">
            <v>11837.8</v>
          </cell>
        </row>
        <row r="88">
          <cell r="J88">
            <v>11837.8</v>
          </cell>
        </row>
        <row r="110">
          <cell r="I110">
            <v>0</v>
          </cell>
        </row>
        <row r="111">
          <cell r="I111">
            <v>0</v>
          </cell>
        </row>
        <row r="112">
          <cell r="I112">
            <v>0</v>
          </cell>
        </row>
        <row r="113">
          <cell r="I113">
            <v>0</v>
          </cell>
        </row>
        <row r="114">
          <cell r="I114">
            <v>0</v>
          </cell>
        </row>
        <row r="115">
          <cell r="I115">
            <v>0</v>
          </cell>
        </row>
        <row r="116">
          <cell r="I116">
            <v>0</v>
          </cell>
        </row>
        <row r="117">
          <cell r="I117">
            <v>0</v>
          </cell>
        </row>
        <row r="118">
          <cell r="I118">
            <v>0</v>
          </cell>
        </row>
        <row r="119">
          <cell r="I119">
            <v>0</v>
          </cell>
        </row>
        <row r="120">
          <cell r="I120">
            <v>0</v>
          </cell>
        </row>
        <row r="121">
          <cell r="I121">
            <v>0</v>
          </cell>
        </row>
        <row r="122">
          <cell r="I122">
            <v>0</v>
          </cell>
        </row>
        <row r="123">
          <cell r="I123">
            <v>0</v>
          </cell>
        </row>
        <row r="124">
          <cell r="I124">
            <v>0</v>
          </cell>
        </row>
        <row r="125">
          <cell r="I125">
            <v>0</v>
          </cell>
        </row>
        <row r="126">
          <cell r="I126">
            <v>0</v>
          </cell>
        </row>
        <row r="127">
          <cell r="I127">
            <v>0</v>
          </cell>
        </row>
        <row r="128">
          <cell r="I128">
            <v>0</v>
          </cell>
        </row>
        <row r="129">
          <cell r="I129">
            <v>0</v>
          </cell>
          <cell r="K129">
            <v>3851832.5</v>
          </cell>
        </row>
        <row r="130">
          <cell r="I130">
            <v>0</v>
          </cell>
        </row>
        <row r="131">
          <cell r="I131">
            <v>0</v>
          </cell>
        </row>
        <row r="132">
          <cell r="I132">
            <v>0</v>
          </cell>
        </row>
        <row r="133">
          <cell r="I133">
            <v>0</v>
          </cell>
        </row>
        <row r="134">
          <cell r="I134">
            <v>0</v>
          </cell>
        </row>
        <row r="135">
          <cell r="I135">
            <v>0</v>
          </cell>
        </row>
        <row r="173">
          <cell r="K173">
            <v>3500813</v>
          </cell>
        </row>
        <row r="202">
          <cell r="K202">
            <v>263824.15000000002</v>
          </cell>
        </row>
        <row r="229">
          <cell r="K229">
            <v>105529.67</v>
          </cell>
        </row>
        <row r="234">
          <cell r="K234">
            <v>22400</v>
          </cell>
        </row>
        <row r="236">
          <cell r="K236">
            <v>454154</v>
          </cell>
        </row>
        <row r="241">
          <cell r="O241">
            <v>994.06818181818176</v>
          </cell>
        </row>
        <row r="242">
          <cell r="K242">
            <v>170787.07</v>
          </cell>
          <cell r="L242">
            <v>19565.63</v>
          </cell>
        </row>
        <row r="243">
          <cell r="K243">
            <v>198.86363636363637</v>
          </cell>
          <cell r="O243">
            <v>4531.829545454546</v>
          </cell>
        </row>
        <row r="244">
          <cell r="K244">
            <v>40827.08</v>
          </cell>
          <cell r="L244">
            <v>19565.63</v>
          </cell>
        </row>
        <row r="245">
          <cell r="O245">
            <v>994.06818181818176</v>
          </cell>
        </row>
        <row r="247">
          <cell r="O247">
            <v>994.06818181818176</v>
          </cell>
        </row>
        <row r="248">
          <cell r="K248">
            <v>196494.67</v>
          </cell>
          <cell r="L248">
            <v>19565.63</v>
          </cell>
        </row>
        <row r="249">
          <cell r="O249">
            <v>994.06818181818176</v>
          </cell>
        </row>
        <row r="251">
          <cell r="O251">
            <v>994.06818181818176</v>
          </cell>
        </row>
        <row r="253">
          <cell r="O253">
            <v>304.54545454545456</v>
          </cell>
        </row>
        <row r="255">
          <cell r="O255">
            <v>778.40909090909088</v>
          </cell>
        </row>
        <row r="257">
          <cell r="O257">
            <v>1721.590909090909</v>
          </cell>
        </row>
        <row r="259">
          <cell r="O259">
            <v>304.54545454545456</v>
          </cell>
        </row>
        <row r="299">
          <cell r="J299">
            <v>1230.5178679999999</v>
          </cell>
        </row>
        <row r="301">
          <cell r="J301">
            <v>1230.5178679999999</v>
          </cell>
        </row>
        <row r="303">
          <cell r="J303">
            <v>1230.5178679999999</v>
          </cell>
        </row>
        <row r="309">
          <cell r="J309">
            <v>1230.5178679999999</v>
          </cell>
        </row>
        <row r="311">
          <cell r="J311">
            <v>1230.5178679999999</v>
          </cell>
        </row>
        <row r="317">
          <cell r="J317">
            <v>1230.5178679999999</v>
          </cell>
        </row>
        <row r="319">
          <cell r="J319">
            <v>1230.5178679999999</v>
          </cell>
        </row>
        <row r="321">
          <cell r="J321">
            <v>1230.5178679999999</v>
          </cell>
        </row>
        <row r="323">
          <cell r="J323">
            <v>1230.5178679999999</v>
          </cell>
        </row>
        <row r="327">
          <cell r="J327">
            <v>1230.5178679999999</v>
          </cell>
        </row>
        <row r="329">
          <cell r="J329">
            <v>1230.5178679999999</v>
          </cell>
        </row>
        <row r="331">
          <cell r="J331">
            <v>1230.5178679999999</v>
          </cell>
        </row>
        <row r="335">
          <cell r="J335">
            <v>1230.5178679999999</v>
          </cell>
        </row>
        <row r="337">
          <cell r="J337">
            <v>1230.5178679999999</v>
          </cell>
        </row>
        <row r="347">
          <cell r="J347">
            <v>1230.5178679999999</v>
          </cell>
        </row>
        <row r="349">
          <cell r="J349">
            <v>1230.5178679999999</v>
          </cell>
        </row>
        <row r="351">
          <cell r="J351">
            <v>1230.5178679999999</v>
          </cell>
        </row>
        <row r="355">
          <cell r="J355">
            <v>1230.5178679999999</v>
          </cell>
        </row>
        <row r="357">
          <cell r="J357">
            <v>1230.5178679999999</v>
          </cell>
        </row>
        <row r="395">
          <cell r="J395">
            <v>1230.5178679999999</v>
          </cell>
        </row>
        <row r="407">
          <cell r="J407">
            <v>1230.5178679999999</v>
          </cell>
        </row>
        <row r="409">
          <cell r="J409">
            <v>1230.5178679999999</v>
          </cell>
        </row>
        <row r="411">
          <cell r="J411">
            <v>1230.5178679999999</v>
          </cell>
        </row>
        <row r="413">
          <cell r="J413">
            <v>1230.5178679999999</v>
          </cell>
        </row>
        <row r="415">
          <cell r="J415">
            <v>1230.5178679999999</v>
          </cell>
        </row>
        <row r="417">
          <cell r="J417">
            <v>1230.5178679999999</v>
          </cell>
        </row>
        <row r="421">
          <cell r="J421">
            <v>1230.5178679999999</v>
          </cell>
        </row>
        <row r="429">
          <cell r="J429">
            <v>1230.5178679999999</v>
          </cell>
        </row>
        <row r="433">
          <cell r="J433">
            <v>1230.5178679999999</v>
          </cell>
        </row>
        <row r="437">
          <cell r="J437">
            <v>1230.5178679999999</v>
          </cell>
        </row>
        <row r="439">
          <cell r="J439">
            <v>1230.5178679999999</v>
          </cell>
        </row>
        <row r="443">
          <cell r="J443">
            <v>1230.5178679999999</v>
          </cell>
        </row>
        <row r="445">
          <cell r="J445">
            <v>1230.5178679999999</v>
          </cell>
        </row>
        <row r="447">
          <cell r="J447">
            <v>1230.5178679999999</v>
          </cell>
        </row>
        <row r="463">
          <cell r="J463">
            <v>1229.78</v>
          </cell>
        </row>
        <row r="481">
          <cell r="K481">
            <v>2800415.9318181816</v>
          </cell>
          <cell r="O481">
            <v>823681.17045454553</v>
          </cell>
        </row>
        <row r="487">
          <cell r="K487">
            <v>25542.045454545456</v>
          </cell>
          <cell r="O487">
            <v>9496.5909090909099</v>
          </cell>
        </row>
        <row r="504">
          <cell r="K504">
            <v>4401.772727272727</v>
          </cell>
          <cell r="O504">
            <v>1409.9431818181818</v>
          </cell>
          <cell r="P504">
            <v>96.590909090909093</v>
          </cell>
        </row>
        <row r="505">
          <cell r="K505">
            <v>4669.37</v>
          </cell>
          <cell r="L505">
            <v>241.5</v>
          </cell>
        </row>
        <row r="506">
          <cell r="K506">
            <v>4204.75</v>
          </cell>
          <cell r="O506">
            <v>977.10227272727275</v>
          </cell>
          <cell r="P506">
            <v>96.590909090909093</v>
          </cell>
        </row>
        <row r="507">
          <cell r="K507">
            <v>22761.5</v>
          </cell>
          <cell r="L507">
            <v>1177.9100000000001</v>
          </cell>
        </row>
        <row r="508">
          <cell r="K508">
            <v>3838.7159090909095</v>
          </cell>
          <cell r="O508">
            <v>962.84090909090901</v>
          </cell>
          <cell r="P508">
            <v>96.590909090909093</v>
          </cell>
        </row>
        <row r="509">
          <cell r="K509">
            <v>16454.57</v>
          </cell>
          <cell r="L509">
            <v>851</v>
          </cell>
        </row>
        <row r="510">
          <cell r="K510">
            <v>4204.75</v>
          </cell>
          <cell r="O510">
            <v>977.10227272727275</v>
          </cell>
          <cell r="P510">
            <v>96.590909090909093</v>
          </cell>
        </row>
        <row r="511">
          <cell r="K511">
            <v>10851.11</v>
          </cell>
          <cell r="L511">
            <v>561.55999999999995</v>
          </cell>
        </row>
        <row r="512">
          <cell r="K512">
            <v>2052.5227272727275</v>
          </cell>
          <cell r="O512">
            <v>1088.25</v>
          </cell>
          <cell r="P512">
            <v>96.590909090909093</v>
          </cell>
        </row>
        <row r="514">
          <cell r="K514">
            <v>44740.688636363629</v>
          </cell>
          <cell r="L514">
            <v>2191.96</v>
          </cell>
          <cell r="O514">
            <v>1039.6022727272727</v>
          </cell>
          <cell r="P514">
            <v>96.590909090909093</v>
          </cell>
        </row>
        <row r="516">
          <cell r="P516">
            <v>96.590909090909093</v>
          </cell>
        </row>
        <row r="518">
          <cell r="P518">
            <v>96.590909090909093</v>
          </cell>
        </row>
        <row r="522">
          <cell r="K522">
            <v>2383.988636363636</v>
          </cell>
          <cell r="O522">
            <v>1141.875</v>
          </cell>
          <cell r="P522">
            <v>96.590909090909093</v>
          </cell>
        </row>
        <row r="524">
          <cell r="K524">
            <v>798.43181818181813</v>
          </cell>
          <cell r="O524">
            <v>540.86363636363637</v>
          </cell>
          <cell r="P524">
            <v>96.590909090909093</v>
          </cell>
        </row>
        <row r="525">
          <cell r="K525">
            <v>0</v>
          </cell>
          <cell r="O525">
            <v>0</v>
          </cell>
        </row>
        <row r="526">
          <cell r="K526">
            <v>0</v>
          </cell>
          <cell r="O526">
            <v>0</v>
          </cell>
          <cell r="P526">
            <v>96.590909090909093</v>
          </cell>
        </row>
        <row r="527">
          <cell r="K527">
            <v>0</v>
          </cell>
          <cell r="O527">
            <v>0</v>
          </cell>
        </row>
        <row r="528">
          <cell r="K528">
            <v>0</v>
          </cell>
          <cell r="O528">
            <v>0</v>
          </cell>
          <cell r="P528">
            <v>96.590909090909093</v>
          </cell>
        </row>
        <row r="529">
          <cell r="K529">
            <v>0</v>
          </cell>
          <cell r="O529">
            <v>0</v>
          </cell>
        </row>
        <row r="530">
          <cell r="K530">
            <v>0</v>
          </cell>
          <cell r="O530">
            <v>0</v>
          </cell>
          <cell r="P530">
            <v>96.590909090909093</v>
          </cell>
        </row>
        <row r="531">
          <cell r="K531">
            <v>0</v>
          </cell>
          <cell r="O531">
            <v>0</v>
          </cell>
        </row>
        <row r="532">
          <cell r="K532">
            <v>0</v>
          </cell>
          <cell r="O532">
            <v>0</v>
          </cell>
          <cell r="P532">
            <v>96.590909090909093</v>
          </cell>
        </row>
        <row r="533">
          <cell r="K533">
            <v>0</v>
          </cell>
          <cell r="O533">
            <v>0</v>
          </cell>
        </row>
        <row r="534">
          <cell r="K534">
            <v>4089.4772727272725</v>
          </cell>
          <cell r="O534">
            <v>2676.1363636363635</v>
          </cell>
          <cell r="P534">
            <v>96.590909090909093</v>
          </cell>
        </row>
        <row r="535">
          <cell r="K535">
            <v>0</v>
          </cell>
          <cell r="O535">
            <v>0</v>
          </cell>
        </row>
        <row r="536">
          <cell r="K536">
            <v>4089.4772727272725</v>
          </cell>
          <cell r="O536">
            <v>2676.1363636363635</v>
          </cell>
          <cell r="P536">
            <v>96.590909090909093</v>
          </cell>
        </row>
        <row r="537">
          <cell r="K537">
            <v>0</v>
          </cell>
          <cell r="O537">
            <v>0</v>
          </cell>
        </row>
        <row r="538">
          <cell r="K538">
            <v>4089.4772727272725</v>
          </cell>
          <cell r="O538">
            <v>2676.1363636363635</v>
          </cell>
          <cell r="P538">
            <v>96.590909090909093</v>
          </cell>
        </row>
        <row r="539">
          <cell r="K539">
            <v>0</v>
          </cell>
          <cell r="O539">
            <v>0</v>
          </cell>
        </row>
        <row r="540">
          <cell r="K540">
            <v>4089.4772727272725</v>
          </cell>
          <cell r="O540">
            <v>2676.1363636363635</v>
          </cell>
          <cell r="P540">
            <v>96.590909090909093</v>
          </cell>
        </row>
        <row r="541">
          <cell r="K541">
            <v>0</v>
          </cell>
          <cell r="O541">
            <v>0</v>
          </cell>
        </row>
        <row r="542">
          <cell r="K542">
            <v>4089.4772727272725</v>
          </cell>
          <cell r="O542">
            <v>2676.1363636363635</v>
          </cell>
          <cell r="P542">
            <v>96.590909090909093</v>
          </cell>
        </row>
        <row r="543">
          <cell r="K543">
            <v>0</v>
          </cell>
          <cell r="O543">
            <v>0</v>
          </cell>
        </row>
        <row r="544">
          <cell r="K544">
            <v>4089.4772727272725</v>
          </cell>
          <cell r="O544">
            <v>2676.1363636363635</v>
          </cell>
          <cell r="P544">
            <v>96.590909090909093</v>
          </cell>
        </row>
        <row r="545">
          <cell r="K545">
            <v>0</v>
          </cell>
          <cell r="O545">
            <v>0</v>
          </cell>
        </row>
        <row r="546">
          <cell r="K546">
            <v>3425.840909090909</v>
          </cell>
          <cell r="O546">
            <v>1931.2727272727273</v>
          </cell>
          <cell r="P546">
            <v>96.590909090909093</v>
          </cell>
        </row>
        <row r="547">
          <cell r="K547">
            <v>0</v>
          </cell>
          <cell r="O547">
            <v>0</v>
          </cell>
        </row>
        <row r="548">
          <cell r="K548">
            <v>3099.9772727272725</v>
          </cell>
          <cell r="O548">
            <v>1891.0227272727273</v>
          </cell>
          <cell r="P548">
            <v>96.590909090909093</v>
          </cell>
        </row>
        <row r="549">
          <cell r="K549">
            <v>0</v>
          </cell>
          <cell r="O549">
            <v>0</v>
          </cell>
        </row>
        <row r="550">
          <cell r="K550">
            <v>3296.863636363636</v>
          </cell>
          <cell r="O550">
            <v>1956.3636363636363</v>
          </cell>
          <cell r="P550">
            <v>96.590909090909093</v>
          </cell>
        </row>
        <row r="551">
          <cell r="K551">
            <v>0</v>
          </cell>
          <cell r="O551">
            <v>0</v>
          </cell>
        </row>
        <row r="552">
          <cell r="K552">
            <v>0</v>
          </cell>
          <cell r="O552">
            <v>0</v>
          </cell>
          <cell r="P552">
            <v>96.590909090909093</v>
          </cell>
        </row>
        <row r="553">
          <cell r="K553">
            <v>0</v>
          </cell>
          <cell r="O553">
            <v>0</v>
          </cell>
        </row>
        <row r="554">
          <cell r="K554">
            <v>0</v>
          </cell>
          <cell r="O554">
            <v>0</v>
          </cell>
          <cell r="P554">
            <v>96.590909090909093</v>
          </cell>
        </row>
        <row r="555">
          <cell r="K555">
            <v>0</v>
          </cell>
          <cell r="O555">
            <v>0</v>
          </cell>
        </row>
        <row r="556">
          <cell r="K556">
            <v>0</v>
          </cell>
          <cell r="O556">
            <v>0</v>
          </cell>
          <cell r="P556">
            <v>96.590909090909093</v>
          </cell>
        </row>
        <row r="557">
          <cell r="K557">
            <v>0</v>
          </cell>
          <cell r="O557">
            <v>0</v>
          </cell>
        </row>
        <row r="558">
          <cell r="K558">
            <v>0</v>
          </cell>
          <cell r="O558">
            <v>0</v>
          </cell>
          <cell r="P558">
            <v>96.590909090909093</v>
          </cell>
        </row>
        <row r="559">
          <cell r="K559">
            <v>0</v>
          </cell>
          <cell r="O559">
            <v>0</v>
          </cell>
        </row>
        <row r="560">
          <cell r="K560">
            <v>18464.375</v>
          </cell>
          <cell r="O560">
            <v>8506.613636363636</v>
          </cell>
          <cell r="P560">
            <v>96.590909090909093</v>
          </cell>
        </row>
        <row r="561">
          <cell r="K561">
            <v>0</v>
          </cell>
          <cell r="O561">
            <v>0</v>
          </cell>
        </row>
        <row r="562">
          <cell r="K562">
            <v>0</v>
          </cell>
          <cell r="O562">
            <v>0</v>
          </cell>
          <cell r="P562">
            <v>96.590909090909093</v>
          </cell>
        </row>
        <row r="563">
          <cell r="K563">
            <v>0</v>
          </cell>
          <cell r="O563">
            <v>0</v>
          </cell>
        </row>
        <row r="564">
          <cell r="K564">
            <v>0</v>
          </cell>
          <cell r="O564">
            <v>0</v>
          </cell>
          <cell r="P564">
            <v>96.590909090909093</v>
          </cell>
        </row>
        <row r="565">
          <cell r="K565">
            <v>0</v>
          </cell>
          <cell r="O565">
            <v>0</v>
          </cell>
        </row>
        <row r="566">
          <cell r="K566">
            <v>0</v>
          </cell>
          <cell r="O566">
            <v>0</v>
          </cell>
          <cell r="P566">
            <v>96.590909090909093</v>
          </cell>
        </row>
        <row r="567">
          <cell r="K567">
            <v>0</v>
          </cell>
          <cell r="O567">
            <v>0</v>
          </cell>
        </row>
        <row r="568">
          <cell r="K568">
            <v>0</v>
          </cell>
          <cell r="O568">
            <v>0</v>
          </cell>
          <cell r="P568">
            <v>96.590909090909093</v>
          </cell>
        </row>
        <row r="569">
          <cell r="K569">
            <v>0</v>
          </cell>
          <cell r="O569">
            <v>0</v>
          </cell>
        </row>
        <row r="570">
          <cell r="K570">
            <v>10832.840909090908</v>
          </cell>
          <cell r="O570">
            <v>7764.5681818181811</v>
          </cell>
          <cell r="P570">
            <v>96.590909090909093</v>
          </cell>
        </row>
        <row r="571">
          <cell r="O571">
            <v>0</v>
          </cell>
        </row>
        <row r="572">
          <cell r="I572">
            <v>315.81</v>
          </cell>
          <cell r="J572">
            <v>1680</v>
          </cell>
          <cell r="K572">
            <v>15206.362727272728</v>
          </cell>
          <cell r="L572">
            <v>1052.69</v>
          </cell>
          <cell r="N572">
            <v>140</v>
          </cell>
          <cell r="O572">
            <v>3454.875</v>
          </cell>
          <cell r="P572">
            <v>376.59090909090912</v>
          </cell>
        </row>
        <row r="573">
          <cell r="K573">
            <v>0</v>
          </cell>
          <cell r="O573">
            <v>0</v>
          </cell>
        </row>
        <row r="574">
          <cell r="I574">
            <v>315.81</v>
          </cell>
          <cell r="J574">
            <v>1680</v>
          </cell>
          <cell r="K574">
            <v>14933.294545454544</v>
          </cell>
          <cell r="L574">
            <v>1052.69</v>
          </cell>
          <cell r="N574">
            <v>140</v>
          </cell>
          <cell r="O574">
            <v>3200.556818181818</v>
          </cell>
          <cell r="P574">
            <v>376.59090909090912</v>
          </cell>
        </row>
        <row r="575">
          <cell r="K575">
            <v>0</v>
          </cell>
          <cell r="O575">
            <v>0</v>
          </cell>
        </row>
        <row r="576">
          <cell r="K576">
            <v>0</v>
          </cell>
          <cell r="O576">
            <v>0</v>
          </cell>
          <cell r="P576">
            <v>96.590909090909093</v>
          </cell>
        </row>
        <row r="577">
          <cell r="K577">
            <v>0</v>
          </cell>
          <cell r="O577">
            <v>0</v>
          </cell>
        </row>
        <row r="578">
          <cell r="I578">
            <v>315.81</v>
          </cell>
          <cell r="J578">
            <v>1680</v>
          </cell>
          <cell r="K578">
            <v>15206.362727272728</v>
          </cell>
          <cell r="L578">
            <v>1052.69</v>
          </cell>
          <cell r="N578">
            <v>140</v>
          </cell>
          <cell r="O578">
            <v>3568.5113636363635</v>
          </cell>
          <cell r="P578">
            <v>376.59090909090912</v>
          </cell>
        </row>
        <row r="579">
          <cell r="K579">
            <v>0</v>
          </cell>
          <cell r="O579">
            <v>0</v>
          </cell>
        </row>
        <row r="580">
          <cell r="I580">
            <v>378.24</v>
          </cell>
          <cell r="J580">
            <v>1680</v>
          </cell>
          <cell r="K580">
            <v>17016.762727272726</v>
          </cell>
          <cell r="L580">
            <v>1260</v>
          </cell>
          <cell r="N580">
            <v>140</v>
          </cell>
          <cell r="O580">
            <v>3568.5113636363635</v>
          </cell>
          <cell r="P580">
            <v>376.59090909090912</v>
          </cell>
        </row>
        <row r="581">
          <cell r="K581">
            <v>0</v>
          </cell>
          <cell r="O581">
            <v>0</v>
          </cell>
        </row>
        <row r="582">
          <cell r="I582">
            <v>505.08</v>
          </cell>
          <cell r="J582">
            <v>1680</v>
          </cell>
          <cell r="K582">
            <v>20695.312727272729</v>
          </cell>
          <cell r="L582">
            <v>1683.61</v>
          </cell>
          <cell r="N582">
            <v>140</v>
          </cell>
          <cell r="O582">
            <v>3568.5113636363635</v>
          </cell>
          <cell r="P582">
            <v>376.59090909090912</v>
          </cell>
        </row>
        <row r="583">
          <cell r="K583">
            <v>0</v>
          </cell>
          <cell r="O583">
            <v>0</v>
          </cell>
        </row>
        <row r="584">
          <cell r="I584">
            <v>669.46</v>
          </cell>
          <cell r="J584">
            <v>1680</v>
          </cell>
          <cell r="K584">
            <v>25462.232727272727</v>
          </cell>
          <cell r="L584">
            <v>2331.52</v>
          </cell>
          <cell r="N584">
            <v>140</v>
          </cell>
          <cell r="O584">
            <v>3568.5113636363635</v>
          </cell>
          <cell r="P584">
            <v>376.59090909090912</v>
          </cell>
        </row>
        <row r="585">
          <cell r="K585">
            <v>0</v>
          </cell>
          <cell r="O585">
            <v>0</v>
          </cell>
        </row>
        <row r="586">
          <cell r="I586">
            <v>669.46</v>
          </cell>
          <cell r="J586">
            <v>1680</v>
          </cell>
          <cell r="K586">
            <v>27317.630454545455</v>
          </cell>
          <cell r="L586">
            <v>2231.52</v>
          </cell>
          <cell r="N586">
            <v>140</v>
          </cell>
          <cell r="O586">
            <v>5399.193181818182</v>
          </cell>
          <cell r="P586">
            <v>376.59090909090912</v>
          </cell>
        </row>
        <row r="587">
          <cell r="K587">
            <v>0</v>
          </cell>
          <cell r="O587">
            <v>0</v>
          </cell>
        </row>
        <row r="588">
          <cell r="K588">
            <v>20195.897727272728</v>
          </cell>
          <cell r="O588">
            <v>8074.988636363636</v>
          </cell>
          <cell r="P588">
            <v>96.590909090909093</v>
          </cell>
        </row>
        <row r="589">
          <cell r="K589">
            <v>0</v>
          </cell>
          <cell r="O589">
            <v>0</v>
          </cell>
        </row>
        <row r="590">
          <cell r="K590">
            <v>20195.897727272728</v>
          </cell>
          <cell r="O590">
            <v>8074.988636363636</v>
          </cell>
          <cell r="P590">
            <v>96.590909090909093</v>
          </cell>
        </row>
        <row r="591">
          <cell r="K591">
            <v>0</v>
          </cell>
          <cell r="O591">
            <v>0</v>
          </cell>
        </row>
        <row r="592">
          <cell r="K592">
            <v>20195.897727272728</v>
          </cell>
          <cell r="O592">
            <v>8074.988636363636</v>
          </cell>
          <cell r="P592">
            <v>96.590909090909093</v>
          </cell>
        </row>
        <row r="593">
          <cell r="K593">
            <v>0</v>
          </cell>
          <cell r="O593">
            <v>0</v>
          </cell>
        </row>
        <row r="594">
          <cell r="K594">
            <v>20195.897727272728</v>
          </cell>
          <cell r="O594">
            <v>8074.988636363636</v>
          </cell>
          <cell r="P594">
            <v>96.590909090909093</v>
          </cell>
        </row>
        <row r="595">
          <cell r="K595">
            <v>0</v>
          </cell>
          <cell r="O595">
            <v>0</v>
          </cell>
        </row>
        <row r="596">
          <cell r="K596">
            <v>20195.897727272728</v>
          </cell>
          <cell r="O596">
            <v>8074.988636363636</v>
          </cell>
          <cell r="P596">
            <v>96.590909090909093</v>
          </cell>
        </row>
        <row r="597">
          <cell r="K597">
            <v>0</v>
          </cell>
          <cell r="O597">
            <v>0</v>
          </cell>
        </row>
        <row r="598">
          <cell r="K598">
            <v>198.43181818181819</v>
          </cell>
          <cell r="O598">
            <v>62.909090909090907</v>
          </cell>
          <cell r="P598">
            <v>96.590909090909093</v>
          </cell>
        </row>
        <row r="599">
          <cell r="K599">
            <v>0</v>
          </cell>
          <cell r="O599">
            <v>0</v>
          </cell>
        </row>
        <row r="600">
          <cell r="K600">
            <v>0</v>
          </cell>
          <cell r="O600">
            <v>0</v>
          </cell>
          <cell r="P600">
            <v>96.590909090909093</v>
          </cell>
        </row>
        <row r="601">
          <cell r="K601">
            <v>0</v>
          </cell>
          <cell r="O601">
            <v>0</v>
          </cell>
        </row>
        <row r="602">
          <cell r="K602">
            <v>685.38636363636363</v>
          </cell>
          <cell r="O602">
            <v>444.11363636363637</v>
          </cell>
          <cell r="P602">
            <v>96.590909090909093</v>
          </cell>
        </row>
        <row r="603">
          <cell r="K603">
            <v>0</v>
          </cell>
          <cell r="O603">
            <v>0</v>
          </cell>
        </row>
        <row r="604">
          <cell r="K604">
            <v>15347.284090909092</v>
          </cell>
          <cell r="O604">
            <v>3792.7159090909095</v>
          </cell>
          <cell r="P604">
            <v>96.590909090909093</v>
          </cell>
        </row>
        <row r="605">
          <cell r="K605">
            <v>0</v>
          </cell>
          <cell r="O605">
            <v>0</v>
          </cell>
        </row>
        <row r="606">
          <cell r="K606">
            <v>4454.545454545455</v>
          </cell>
          <cell r="O606">
            <v>1909.090909090909</v>
          </cell>
          <cell r="P606">
            <v>96.590909090909093</v>
          </cell>
        </row>
        <row r="607">
          <cell r="K607">
            <v>0</v>
          </cell>
          <cell r="O607">
            <v>0</v>
          </cell>
        </row>
        <row r="608">
          <cell r="I608">
            <v>315.81</v>
          </cell>
          <cell r="J608">
            <v>1680</v>
          </cell>
          <cell r="K608">
            <v>15206.362727272728</v>
          </cell>
          <cell r="L608">
            <v>1052.69</v>
          </cell>
          <cell r="N608">
            <v>140</v>
          </cell>
          <cell r="O608">
            <v>3454.875</v>
          </cell>
          <cell r="P608">
            <v>376.59090909090912</v>
          </cell>
        </row>
        <row r="609">
          <cell r="K609">
            <v>0</v>
          </cell>
          <cell r="O609">
            <v>0</v>
          </cell>
        </row>
        <row r="610">
          <cell r="K610">
            <v>3828.25</v>
          </cell>
          <cell r="O610">
            <v>312.90909090909093</v>
          </cell>
          <cell r="P610">
            <v>96.590909090909093</v>
          </cell>
        </row>
        <row r="611">
          <cell r="K611">
            <v>861.47</v>
          </cell>
          <cell r="L611">
            <v>43.08</v>
          </cell>
          <cell r="O611">
            <v>0</v>
          </cell>
        </row>
        <row r="612">
          <cell r="I612">
            <v>492.34</v>
          </cell>
          <cell r="J612">
            <v>1680</v>
          </cell>
          <cell r="K612">
            <v>18938.038636363635</v>
          </cell>
          <cell r="L612">
            <v>1641.14</v>
          </cell>
          <cell r="N612">
            <v>140</v>
          </cell>
          <cell r="O612">
            <v>2183.340909090909</v>
          </cell>
          <cell r="P612">
            <v>376.59090909090912</v>
          </cell>
        </row>
        <row r="613">
          <cell r="K613">
            <v>0</v>
          </cell>
          <cell r="O613">
            <v>0</v>
          </cell>
        </row>
        <row r="614">
          <cell r="I614">
            <v>585.85</v>
          </cell>
          <cell r="J614">
            <v>1680</v>
          </cell>
          <cell r="K614">
            <v>21649.828636363636</v>
          </cell>
          <cell r="L614">
            <v>1952.83</v>
          </cell>
          <cell r="N614">
            <v>140</v>
          </cell>
          <cell r="O614">
            <v>2183.340909090909</v>
          </cell>
          <cell r="P614">
            <v>376.59090909090912</v>
          </cell>
        </row>
        <row r="615">
          <cell r="K615">
            <v>0</v>
          </cell>
          <cell r="O615">
            <v>0</v>
          </cell>
        </row>
        <row r="616">
          <cell r="I616">
            <v>764.06</v>
          </cell>
          <cell r="J616">
            <v>1680</v>
          </cell>
          <cell r="K616">
            <v>26818.048636363637</v>
          </cell>
          <cell r="L616">
            <v>2546.88</v>
          </cell>
          <cell r="N616">
            <v>140</v>
          </cell>
          <cell r="O616">
            <v>2183.340909090909</v>
          </cell>
          <cell r="P616">
            <v>376.59090909090912</v>
          </cell>
        </row>
        <row r="617">
          <cell r="K617">
            <v>0</v>
          </cell>
          <cell r="O617">
            <v>0</v>
          </cell>
        </row>
        <row r="618">
          <cell r="I618">
            <v>1158.6500000000001</v>
          </cell>
          <cell r="J618">
            <v>1680</v>
          </cell>
          <cell r="K618">
            <v>38260.98863636364</v>
          </cell>
          <cell r="L618">
            <v>3862.17</v>
          </cell>
          <cell r="N618">
            <v>140</v>
          </cell>
          <cell r="O618">
            <v>2183.340909090909</v>
          </cell>
          <cell r="P618">
            <v>376.59090909090912</v>
          </cell>
        </row>
        <row r="619">
          <cell r="K619">
            <v>0</v>
          </cell>
          <cell r="O619">
            <v>0</v>
          </cell>
        </row>
        <row r="620">
          <cell r="I620">
            <v>1158.6500000000001</v>
          </cell>
          <cell r="J620">
            <v>1680</v>
          </cell>
          <cell r="K620">
            <v>38261.088636363638</v>
          </cell>
          <cell r="L620">
            <v>3862.17</v>
          </cell>
          <cell r="N620">
            <v>140</v>
          </cell>
          <cell r="O620">
            <v>2183.340909090909</v>
          </cell>
          <cell r="P620">
            <v>376.59090909090912</v>
          </cell>
        </row>
        <row r="621">
          <cell r="K621">
            <v>0</v>
          </cell>
          <cell r="O621">
            <v>0</v>
          </cell>
        </row>
        <row r="622">
          <cell r="I622">
            <v>492.34</v>
          </cell>
          <cell r="J622">
            <v>1680</v>
          </cell>
          <cell r="K622">
            <v>18938.038636363635</v>
          </cell>
          <cell r="L622">
            <v>1641.14</v>
          </cell>
          <cell r="N622">
            <v>140</v>
          </cell>
          <cell r="O622">
            <v>2183.340909090909</v>
          </cell>
          <cell r="P622">
            <v>376.59090909090912</v>
          </cell>
        </row>
        <row r="623">
          <cell r="K623">
            <v>0</v>
          </cell>
          <cell r="O623">
            <v>0</v>
          </cell>
        </row>
        <row r="624">
          <cell r="I624">
            <v>585.85</v>
          </cell>
          <cell r="J624">
            <v>1680</v>
          </cell>
          <cell r="K624">
            <v>21649.828636363636</v>
          </cell>
          <cell r="L624">
            <v>1952.83</v>
          </cell>
          <cell r="N624">
            <v>140</v>
          </cell>
          <cell r="O624">
            <v>2183.340909090909</v>
          </cell>
          <cell r="P624">
            <v>376.59090909090912</v>
          </cell>
        </row>
        <row r="625">
          <cell r="K625">
            <v>0</v>
          </cell>
          <cell r="O625">
            <v>0</v>
          </cell>
        </row>
        <row r="626">
          <cell r="I626">
            <v>764.06</v>
          </cell>
          <cell r="J626">
            <v>1680</v>
          </cell>
          <cell r="K626">
            <v>26818.048636363637</v>
          </cell>
          <cell r="L626">
            <v>2546.88</v>
          </cell>
          <cell r="N626">
            <v>140</v>
          </cell>
          <cell r="O626">
            <v>2183.340909090909</v>
          </cell>
          <cell r="P626">
            <v>376.59090909090912</v>
          </cell>
        </row>
        <row r="627">
          <cell r="K627">
            <v>0</v>
          </cell>
          <cell r="O627">
            <v>0</v>
          </cell>
        </row>
        <row r="628">
          <cell r="I628">
            <v>1158.6500000000001</v>
          </cell>
          <cell r="J628">
            <v>1680</v>
          </cell>
          <cell r="K628">
            <v>38261.088636363638</v>
          </cell>
          <cell r="L628">
            <v>3862.17</v>
          </cell>
          <cell r="N628">
            <v>140</v>
          </cell>
          <cell r="O628">
            <v>2183.340909090909</v>
          </cell>
          <cell r="P628">
            <v>376.59090909090912</v>
          </cell>
        </row>
        <row r="629">
          <cell r="K629">
            <v>0</v>
          </cell>
          <cell r="O629">
            <v>0</v>
          </cell>
        </row>
        <row r="630">
          <cell r="I630">
            <v>1158.6500000000001</v>
          </cell>
          <cell r="J630">
            <v>1680</v>
          </cell>
          <cell r="K630">
            <v>38261.088636363638</v>
          </cell>
          <cell r="L630">
            <v>3862.17</v>
          </cell>
          <cell r="N630">
            <v>140</v>
          </cell>
          <cell r="O630">
            <v>2183.340909090909</v>
          </cell>
          <cell r="P630">
            <v>376.59090909090912</v>
          </cell>
        </row>
        <row r="631">
          <cell r="K631">
            <v>0</v>
          </cell>
          <cell r="O631">
            <v>0</v>
          </cell>
        </row>
        <row r="632">
          <cell r="K632">
            <v>14416.693181818182</v>
          </cell>
          <cell r="O632">
            <v>2407.375</v>
          </cell>
          <cell r="P632">
            <v>96.590909090909093</v>
          </cell>
        </row>
        <row r="633">
          <cell r="K633">
            <v>0</v>
          </cell>
          <cell r="O633">
            <v>0</v>
          </cell>
        </row>
        <row r="634">
          <cell r="K634">
            <v>14416.693181818182</v>
          </cell>
          <cell r="O634">
            <v>2407.375</v>
          </cell>
          <cell r="P634">
            <v>96.590909090909093</v>
          </cell>
        </row>
        <row r="635">
          <cell r="K635">
            <v>0</v>
          </cell>
          <cell r="O635">
            <v>0</v>
          </cell>
        </row>
        <row r="636">
          <cell r="K636">
            <v>14416.693181818182</v>
          </cell>
          <cell r="O636">
            <v>2407.375</v>
          </cell>
          <cell r="P636">
            <v>96.590909090909093</v>
          </cell>
        </row>
        <row r="637">
          <cell r="K637">
            <v>0</v>
          </cell>
          <cell r="O637">
            <v>0</v>
          </cell>
        </row>
        <row r="638">
          <cell r="K638">
            <v>14416.693181818182</v>
          </cell>
          <cell r="O638">
            <v>2407.375</v>
          </cell>
          <cell r="P638">
            <v>96.590909090909093</v>
          </cell>
        </row>
        <row r="639">
          <cell r="K639">
            <v>0</v>
          </cell>
          <cell r="O639">
            <v>0</v>
          </cell>
        </row>
        <row r="640">
          <cell r="K640">
            <v>14416.693181818182</v>
          </cell>
          <cell r="O640">
            <v>2407.375</v>
          </cell>
          <cell r="P640">
            <v>96.590909090909093</v>
          </cell>
        </row>
        <row r="641">
          <cell r="K641">
            <v>4597.4399999999996</v>
          </cell>
          <cell r="L641">
            <v>229.87</v>
          </cell>
          <cell r="O641">
            <v>0</v>
          </cell>
        </row>
        <row r="642">
          <cell r="K642">
            <v>6379.943181818182</v>
          </cell>
          <cell r="O642">
            <v>1182.5909090909092</v>
          </cell>
          <cell r="P642">
            <v>96.590909090909093</v>
          </cell>
        </row>
        <row r="643">
          <cell r="K643">
            <v>0</v>
          </cell>
          <cell r="O643">
            <v>0</v>
          </cell>
        </row>
        <row r="644">
          <cell r="K644">
            <v>3136.9886363636365</v>
          </cell>
          <cell r="O644">
            <v>1483.340909090909</v>
          </cell>
          <cell r="P644">
            <v>96.590909090909093</v>
          </cell>
        </row>
        <row r="645">
          <cell r="K645">
            <v>0</v>
          </cell>
          <cell r="O645">
            <v>0</v>
          </cell>
        </row>
        <row r="646">
          <cell r="K646">
            <v>3913.7272727272725</v>
          </cell>
          <cell r="O646">
            <v>3245.0568181818185</v>
          </cell>
          <cell r="P646">
            <v>96.590909090909093</v>
          </cell>
        </row>
        <row r="647">
          <cell r="K647">
            <v>0</v>
          </cell>
          <cell r="O647">
            <v>0</v>
          </cell>
        </row>
        <row r="648">
          <cell r="K648">
            <v>1900.0113636363635</v>
          </cell>
          <cell r="O648">
            <v>1048.4772727272727</v>
          </cell>
          <cell r="P648">
            <v>96.590909090909093</v>
          </cell>
        </row>
        <row r="649">
          <cell r="K649">
            <v>0</v>
          </cell>
          <cell r="O649">
            <v>0</v>
          </cell>
        </row>
        <row r="650">
          <cell r="K650">
            <v>1694.5795454545455</v>
          </cell>
          <cell r="O650">
            <v>1060.840909090909</v>
          </cell>
          <cell r="P650">
            <v>96.590909090909093</v>
          </cell>
        </row>
        <row r="651">
          <cell r="K651">
            <v>0</v>
          </cell>
          <cell r="O651">
            <v>0</v>
          </cell>
        </row>
        <row r="652">
          <cell r="K652">
            <v>16669.636363636364</v>
          </cell>
          <cell r="O652">
            <v>4966.25</v>
          </cell>
          <cell r="P652">
            <v>96.590909090909093</v>
          </cell>
        </row>
        <row r="653">
          <cell r="K653">
            <v>0</v>
          </cell>
          <cell r="O653">
            <v>0</v>
          </cell>
        </row>
        <row r="654">
          <cell r="K654">
            <v>6036.7272727272721</v>
          </cell>
          <cell r="O654">
            <v>4529.931818181818</v>
          </cell>
          <cell r="P654">
            <v>96.590909090909093</v>
          </cell>
        </row>
        <row r="655">
          <cell r="K655">
            <v>0</v>
          </cell>
          <cell r="O655">
            <v>0</v>
          </cell>
        </row>
        <row r="656">
          <cell r="K656">
            <v>16669.636363636364</v>
          </cell>
          <cell r="O656">
            <v>4966.25</v>
          </cell>
          <cell r="P656">
            <v>96.590909090909093</v>
          </cell>
        </row>
        <row r="657">
          <cell r="K657">
            <v>0</v>
          </cell>
          <cell r="O657">
            <v>0</v>
          </cell>
        </row>
        <row r="658">
          <cell r="K658">
            <v>15550</v>
          </cell>
          <cell r="O658">
            <v>3521.4318181818185</v>
          </cell>
          <cell r="P658">
            <v>96.590909090909093</v>
          </cell>
        </row>
        <row r="659">
          <cell r="K659">
            <v>0</v>
          </cell>
          <cell r="O659">
            <v>0</v>
          </cell>
        </row>
        <row r="660">
          <cell r="K660">
            <v>0</v>
          </cell>
          <cell r="O660">
            <v>0</v>
          </cell>
          <cell r="P660">
            <v>96.590909090909093</v>
          </cell>
        </row>
        <row r="661">
          <cell r="K661">
            <v>0</v>
          </cell>
          <cell r="O661">
            <v>0</v>
          </cell>
        </row>
        <row r="662">
          <cell r="K662">
            <v>339.93181818181819</v>
          </cell>
          <cell r="O662">
            <v>258.14772727272725</v>
          </cell>
          <cell r="P662">
            <v>96.590909090909093</v>
          </cell>
        </row>
        <row r="663">
          <cell r="K663">
            <v>0</v>
          </cell>
          <cell r="O663">
            <v>0</v>
          </cell>
        </row>
        <row r="664">
          <cell r="K664">
            <v>0</v>
          </cell>
          <cell r="O664">
            <v>0</v>
          </cell>
          <cell r="P664">
            <v>96.590909090909093</v>
          </cell>
        </row>
        <row r="665">
          <cell r="K665">
            <v>0</v>
          </cell>
          <cell r="O665">
            <v>0</v>
          </cell>
        </row>
        <row r="666">
          <cell r="K666">
            <v>0</v>
          </cell>
          <cell r="O666">
            <v>0</v>
          </cell>
          <cell r="P666">
            <v>96.590909090909093</v>
          </cell>
        </row>
        <row r="667">
          <cell r="K667">
            <v>0</v>
          </cell>
          <cell r="O667">
            <v>0</v>
          </cell>
        </row>
        <row r="668">
          <cell r="K668">
            <v>0</v>
          </cell>
          <cell r="O668">
            <v>0</v>
          </cell>
          <cell r="P668">
            <v>96.590909090909093</v>
          </cell>
        </row>
        <row r="669">
          <cell r="K669">
            <v>0</v>
          </cell>
          <cell r="O669">
            <v>0</v>
          </cell>
        </row>
        <row r="670">
          <cell r="K670">
            <v>0</v>
          </cell>
          <cell r="O670">
            <v>0</v>
          </cell>
          <cell r="P670">
            <v>96.590909090909093</v>
          </cell>
        </row>
        <row r="671">
          <cell r="K671">
            <v>0</v>
          </cell>
          <cell r="O671">
            <v>0</v>
          </cell>
        </row>
        <row r="672">
          <cell r="K672">
            <v>0</v>
          </cell>
          <cell r="O672">
            <v>0</v>
          </cell>
          <cell r="P672">
            <v>96.590909090909093</v>
          </cell>
        </row>
        <row r="673">
          <cell r="K673">
            <v>0</v>
          </cell>
          <cell r="O673">
            <v>0</v>
          </cell>
        </row>
        <row r="674">
          <cell r="K674">
            <v>609.7954545454545</v>
          </cell>
          <cell r="O674">
            <v>436.71590909090907</v>
          </cell>
          <cell r="P674">
            <v>96.590909090909093</v>
          </cell>
        </row>
        <row r="675">
          <cell r="K675">
            <v>0</v>
          </cell>
          <cell r="O675">
            <v>0</v>
          </cell>
        </row>
        <row r="676">
          <cell r="K676">
            <v>964.29545454545462</v>
          </cell>
          <cell r="O676">
            <v>658.23863636363637</v>
          </cell>
          <cell r="P676">
            <v>96.590909090909093</v>
          </cell>
        </row>
        <row r="677">
          <cell r="K677">
            <v>0</v>
          </cell>
          <cell r="O677">
            <v>0</v>
          </cell>
        </row>
        <row r="678">
          <cell r="K678">
            <v>704.93181818181824</v>
          </cell>
          <cell r="O678">
            <v>649.71590909090912</v>
          </cell>
          <cell r="P678">
            <v>96.590909090909093</v>
          </cell>
        </row>
        <row r="679">
          <cell r="K679">
            <v>0</v>
          </cell>
          <cell r="O679">
            <v>0</v>
          </cell>
        </row>
        <row r="680">
          <cell r="K680">
            <v>5508.5609090909093</v>
          </cell>
          <cell r="O680">
            <v>1054.3636363636365</v>
          </cell>
          <cell r="P680">
            <v>96.590909090909093</v>
          </cell>
        </row>
        <row r="681">
          <cell r="K681">
            <v>4259.26</v>
          </cell>
          <cell r="L681">
            <v>222.71</v>
          </cell>
          <cell r="O681">
            <v>0</v>
          </cell>
        </row>
        <row r="682">
          <cell r="K682">
            <v>4286.340909090909</v>
          </cell>
          <cell r="O682">
            <v>1054.3636363636365</v>
          </cell>
          <cell r="P682">
            <v>96.590909090909093</v>
          </cell>
        </row>
        <row r="683">
          <cell r="K683">
            <v>0</v>
          </cell>
          <cell r="O683">
            <v>0</v>
          </cell>
        </row>
        <row r="684">
          <cell r="K684">
            <v>5508.5609090909093</v>
          </cell>
          <cell r="O684">
            <v>1054.3636363636365</v>
          </cell>
          <cell r="P684">
            <v>96.590909090909093</v>
          </cell>
        </row>
        <row r="685">
          <cell r="K685">
            <v>3622.38</v>
          </cell>
          <cell r="L685">
            <v>187.46</v>
          </cell>
          <cell r="O685">
            <v>0</v>
          </cell>
        </row>
        <row r="686">
          <cell r="K686">
            <v>3887.6590909090905</v>
          </cell>
          <cell r="O686">
            <v>800.27272727272725</v>
          </cell>
          <cell r="P686">
            <v>96.590909090909093</v>
          </cell>
        </row>
        <row r="687">
          <cell r="K687">
            <v>0</v>
          </cell>
          <cell r="O687">
            <v>0</v>
          </cell>
        </row>
        <row r="688">
          <cell r="K688">
            <v>54555.73863636364</v>
          </cell>
          <cell r="O688">
            <v>1134.9318181818182</v>
          </cell>
          <cell r="P688">
            <v>96.590909090909093</v>
          </cell>
        </row>
        <row r="689">
          <cell r="K689">
            <v>0</v>
          </cell>
          <cell r="O689">
            <v>0</v>
          </cell>
        </row>
        <row r="690">
          <cell r="K690">
            <v>932.6704545454545</v>
          </cell>
          <cell r="O690">
            <v>857.88636363636374</v>
          </cell>
          <cell r="P690">
            <v>96.590909090909093</v>
          </cell>
        </row>
        <row r="691">
          <cell r="K691">
            <v>0</v>
          </cell>
          <cell r="O691">
            <v>0</v>
          </cell>
        </row>
        <row r="692">
          <cell r="K692">
            <v>0</v>
          </cell>
          <cell r="O692">
            <v>0</v>
          </cell>
          <cell r="P692">
            <v>96.590909090909093</v>
          </cell>
        </row>
        <row r="693">
          <cell r="K693">
            <v>0</v>
          </cell>
          <cell r="O693">
            <v>0</v>
          </cell>
        </row>
        <row r="694">
          <cell r="K694">
            <v>398.68181818181813</v>
          </cell>
          <cell r="O694">
            <v>254.09090909090909</v>
          </cell>
          <cell r="P694">
            <v>96.590909090909093</v>
          </cell>
        </row>
        <row r="695">
          <cell r="K695">
            <v>0</v>
          </cell>
          <cell r="O695">
            <v>0</v>
          </cell>
        </row>
        <row r="696">
          <cell r="K696">
            <v>8249.8409090909081</v>
          </cell>
          <cell r="O696">
            <v>5441.1363636363631</v>
          </cell>
          <cell r="P696">
            <v>96.590909090909093</v>
          </cell>
        </row>
        <row r="697">
          <cell r="K697">
            <v>0</v>
          </cell>
          <cell r="O697">
            <v>0</v>
          </cell>
        </row>
        <row r="698">
          <cell r="K698">
            <v>0</v>
          </cell>
          <cell r="O698">
            <v>0</v>
          </cell>
          <cell r="P698">
            <v>96.590909090909093</v>
          </cell>
        </row>
        <row r="699">
          <cell r="K699">
            <v>0</v>
          </cell>
          <cell r="O699">
            <v>0</v>
          </cell>
        </row>
        <row r="700">
          <cell r="K700">
            <v>5508.5609090909093</v>
          </cell>
          <cell r="O700">
            <v>1054.3636363636365</v>
          </cell>
          <cell r="P700">
            <v>96.590909090909093</v>
          </cell>
        </row>
        <row r="701">
          <cell r="K701">
            <v>3658.09</v>
          </cell>
          <cell r="L701">
            <v>187.46</v>
          </cell>
          <cell r="O701">
            <v>0</v>
          </cell>
        </row>
        <row r="702">
          <cell r="K702">
            <v>17899.754090909093</v>
          </cell>
          <cell r="O702">
            <v>1254.7272727272727</v>
          </cell>
          <cell r="P702">
            <v>96.590909090909093</v>
          </cell>
        </row>
        <row r="703">
          <cell r="K703">
            <v>3622.38</v>
          </cell>
          <cell r="L703">
            <v>187.46</v>
          </cell>
        </row>
        <row r="704">
          <cell r="K704">
            <v>2322.1704545454545</v>
          </cell>
          <cell r="O704">
            <v>1918.0568181818182</v>
          </cell>
          <cell r="P704">
            <v>96.590909090909093</v>
          </cell>
        </row>
        <row r="705">
          <cell r="K705">
            <v>0</v>
          </cell>
          <cell r="O705">
            <v>0</v>
          </cell>
        </row>
        <row r="706">
          <cell r="K706">
            <v>2322.1704545454545</v>
          </cell>
          <cell r="O706">
            <v>1918.0568181818182</v>
          </cell>
          <cell r="P706">
            <v>96.590909090909093</v>
          </cell>
        </row>
        <row r="707">
          <cell r="K707">
            <v>0</v>
          </cell>
          <cell r="O707">
            <v>0</v>
          </cell>
        </row>
        <row r="708">
          <cell r="K708">
            <v>3506.2495454545451</v>
          </cell>
          <cell r="O708">
            <v>1166.875</v>
          </cell>
          <cell r="P708">
            <v>96.590909090909093</v>
          </cell>
        </row>
        <row r="709">
          <cell r="K709">
            <v>0</v>
          </cell>
          <cell r="O709">
            <v>0</v>
          </cell>
        </row>
        <row r="710">
          <cell r="K710">
            <v>2359.852272727273</v>
          </cell>
          <cell r="O710">
            <v>926.44318181818176</v>
          </cell>
          <cell r="P710">
            <v>96.590909090909093</v>
          </cell>
        </row>
        <row r="711">
          <cell r="K711">
            <v>0</v>
          </cell>
          <cell r="O711">
            <v>0</v>
          </cell>
        </row>
        <row r="712">
          <cell r="K712">
            <v>99716.098181818175</v>
          </cell>
          <cell r="O712">
            <v>3412.522727272727</v>
          </cell>
          <cell r="P712">
            <v>96.590909090909093</v>
          </cell>
        </row>
        <row r="713">
          <cell r="K713">
            <v>0</v>
          </cell>
          <cell r="O713">
            <v>0</v>
          </cell>
        </row>
        <row r="714">
          <cell r="K714">
            <v>2354.284090909091</v>
          </cell>
          <cell r="O714">
            <v>1872.806818181818</v>
          </cell>
          <cell r="P714">
            <v>96.590909090909093</v>
          </cell>
        </row>
        <row r="715">
          <cell r="K715">
            <v>0</v>
          </cell>
          <cell r="O715">
            <v>0</v>
          </cell>
        </row>
        <row r="716">
          <cell r="K716">
            <v>2600.2613636363635</v>
          </cell>
          <cell r="O716">
            <v>891.61363636363637</v>
          </cell>
          <cell r="P716">
            <v>96.590909090909093</v>
          </cell>
        </row>
        <row r="717">
          <cell r="K717">
            <v>0</v>
          </cell>
          <cell r="O717">
            <v>0</v>
          </cell>
        </row>
        <row r="718">
          <cell r="K718">
            <v>699.21590909090901</v>
          </cell>
          <cell r="O718">
            <v>388.1704545454545</v>
          </cell>
          <cell r="P718">
            <v>96.590909090909093</v>
          </cell>
        </row>
        <row r="719">
          <cell r="K719">
            <v>105.22</v>
          </cell>
          <cell r="L719">
            <v>5.45</v>
          </cell>
          <cell r="M719">
            <v>16.34</v>
          </cell>
          <cell r="O719">
            <v>0</v>
          </cell>
        </row>
        <row r="720">
          <cell r="K720">
            <v>2088.1059090909093</v>
          </cell>
          <cell r="O720">
            <v>388.1704545454545</v>
          </cell>
          <cell r="P720">
            <v>96.590909090909093</v>
          </cell>
        </row>
        <row r="721">
          <cell r="K721">
            <v>0</v>
          </cell>
          <cell r="O721">
            <v>0</v>
          </cell>
        </row>
        <row r="722">
          <cell r="K722">
            <v>699.21590909090901</v>
          </cell>
          <cell r="O722">
            <v>388.1704545454545</v>
          </cell>
          <cell r="P722">
            <v>96.590909090909093</v>
          </cell>
        </row>
        <row r="723">
          <cell r="K723">
            <v>210.46</v>
          </cell>
          <cell r="L723">
            <v>10.89</v>
          </cell>
          <cell r="M723">
            <v>32.68</v>
          </cell>
          <cell r="O723">
            <v>0</v>
          </cell>
        </row>
        <row r="724">
          <cell r="K724">
            <v>699.21590909090901</v>
          </cell>
          <cell r="O724">
            <v>388.1704545454545</v>
          </cell>
          <cell r="P724">
            <v>96.590909090909093</v>
          </cell>
        </row>
        <row r="725">
          <cell r="K725">
            <v>0</v>
          </cell>
          <cell r="O725">
            <v>0</v>
          </cell>
        </row>
        <row r="726">
          <cell r="K726">
            <v>699.21590909090901</v>
          </cell>
          <cell r="O726">
            <v>388.1704545454545</v>
          </cell>
          <cell r="P726">
            <v>96.590909090909093</v>
          </cell>
        </row>
        <row r="727">
          <cell r="K727">
            <v>0</v>
          </cell>
          <cell r="O727">
            <v>0</v>
          </cell>
        </row>
        <row r="728">
          <cell r="K728">
            <v>2338.1059090909093</v>
          </cell>
          <cell r="O728">
            <v>388.1704545454545</v>
          </cell>
          <cell r="P728">
            <v>96.590909090909093</v>
          </cell>
        </row>
        <row r="729">
          <cell r="K729">
            <v>0</v>
          </cell>
          <cell r="O729">
            <v>0</v>
          </cell>
        </row>
        <row r="730">
          <cell r="K730">
            <v>0</v>
          </cell>
          <cell r="O730">
            <v>0</v>
          </cell>
          <cell r="P730">
            <v>96.590909090909093</v>
          </cell>
        </row>
        <row r="731">
          <cell r="K731">
            <v>0</v>
          </cell>
          <cell r="O731">
            <v>0</v>
          </cell>
        </row>
        <row r="732">
          <cell r="K732">
            <v>0</v>
          </cell>
          <cell r="O732">
            <v>0</v>
          </cell>
          <cell r="P732">
            <v>96.590909090909093</v>
          </cell>
        </row>
        <row r="733">
          <cell r="K733">
            <v>0</v>
          </cell>
          <cell r="O733">
            <v>0</v>
          </cell>
        </row>
        <row r="734">
          <cell r="K734">
            <v>12481.977272727272</v>
          </cell>
          <cell r="O734">
            <v>1891.2386363636363</v>
          </cell>
          <cell r="P734">
            <v>96.590909090909093</v>
          </cell>
        </row>
        <row r="735">
          <cell r="K735">
            <v>0</v>
          </cell>
          <cell r="O735">
            <v>0</v>
          </cell>
        </row>
        <row r="736">
          <cell r="K736">
            <v>1419.909090909091</v>
          </cell>
          <cell r="O736">
            <v>1343.7727272727273</v>
          </cell>
          <cell r="P736">
            <v>96.590909090909093</v>
          </cell>
        </row>
        <row r="737">
          <cell r="K737">
            <v>0</v>
          </cell>
          <cell r="O737">
            <v>0</v>
          </cell>
        </row>
        <row r="738">
          <cell r="K738">
            <v>12852.75</v>
          </cell>
          <cell r="O738">
            <v>2008.7727272727273</v>
          </cell>
          <cell r="P738">
            <v>96.590909090909093</v>
          </cell>
        </row>
        <row r="739">
          <cell r="K739">
            <v>0</v>
          </cell>
          <cell r="O739">
            <v>0</v>
          </cell>
        </row>
        <row r="740">
          <cell r="K740">
            <v>13351.056818181818</v>
          </cell>
          <cell r="O740">
            <v>2481.431818181818</v>
          </cell>
          <cell r="P740">
            <v>96.590909090909093</v>
          </cell>
        </row>
        <row r="742">
          <cell r="K742">
            <v>12948.272727272726</v>
          </cell>
          <cell r="O742">
            <v>2171.590909090909</v>
          </cell>
          <cell r="P742">
            <v>96.590909090909093</v>
          </cell>
        </row>
        <row r="743">
          <cell r="K743">
            <v>0</v>
          </cell>
          <cell r="O743">
            <v>0</v>
          </cell>
        </row>
        <row r="744">
          <cell r="K744">
            <v>13187.193181818182</v>
          </cell>
          <cell r="O744">
            <v>2441.6590909090905</v>
          </cell>
          <cell r="P744">
            <v>96.590909090909093</v>
          </cell>
        </row>
        <row r="746">
          <cell r="K746">
            <v>12948.272727272726</v>
          </cell>
          <cell r="O746">
            <v>2171.590909090909</v>
          </cell>
          <cell r="P746">
            <v>96.590909090909093</v>
          </cell>
        </row>
        <row r="747">
          <cell r="K747">
            <v>0</v>
          </cell>
          <cell r="O747">
            <v>0</v>
          </cell>
        </row>
        <row r="748">
          <cell r="K748">
            <v>3034.386363636364</v>
          </cell>
          <cell r="O748">
            <v>2459.193181818182</v>
          </cell>
          <cell r="P748">
            <v>96.590909090909093</v>
          </cell>
        </row>
        <row r="749">
          <cell r="K749">
            <v>0</v>
          </cell>
          <cell r="O749">
            <v>0</v>
          </cell>
        </row>
        <row r="750">
          <cell r="K750">
            <v>1416.7045454545455</v>
          </cell>
          <cell r="O750">
            <v>1279.3863636363635</v>
          </cell>
          <cell r="P750">
            <v>96.590909090909093</v>
          </cell>
        </row>
        <row r="751">
          <cell r="K751">
            <v>0</v>
          </cell>
          <cell r="O751">
            <v>0</v>
          </cell>
        </row>
        <row r="752">
          <cell r="K752">
            <v>4320.431818181818</v>
          </cell>
          <cell r="O752">
            <v>3237.0454545454545</v>
          </cell>
          <cell r="P752">
            <v>96.590909090909093</v>
          </cell>
        </row>
        <row r="753">
          <cell r="K753">
            <v>0</v>
          </cell>
          <cell r="O753">
            <v>0</v>
          </cell>
        </row>
        <row r="754">
          <cell r="K754">
            <v>4973.602272727273</v>
          </cell>
          <cell r="O754">
            <v>2807.9204545454545</v>
          </cell>
          <cell r="P754">
            <v>96.590909090909093</v>
          </cell>
        </row>
        <row r="755">
          <cell r="K755">
            <v>0</v>
          </cell>
          <cell r="O755">
            <v>0</v>
          </cell>
        </row>
        <row r="756">
          <cell r="K756">
            <v>8335.079545454546</v>
          </cell>
          <cell r="O756">
            <v>5470.420454545455</v>
          </cell>
          <cell r="P756">
            <v>96.590909090909093</v>
          </cell>
        </row>
        <row r="757">
          <cell r="K757">
            <v>0</v>
          </cell>
          <cell r="O757">
            <v>0</v>
          </cell>
        </row>
        <row r="758">
          <cell r="K758">
            <v>0</v>
          </cell>
          <cell r="O758">
            <v>0</v>
          </cell>
          <cell r="P758">
            <v>96.590909090909093</v>
          </cell>
        </row>
        <row r="759">
          <cell r="K759">
            <v>0</v>
          </cell>
          <cell r="O759">
            <v>0</v>
          </cell>
        </row>
        <row r="760">
          <cell r="K760">
            <v>1648.7045454545453</v>
          </cell>
          <cell r="O760">
            <v>1608.3181818181818</v>
          </cell>
          <cell r="P760">
            <v>96.590909090909093</v>
          </cell>
        </row>
        <row r="761">
          <cell r="K761">
            <v>0</v>
          </cell>
          <cell r="O761">
            <v>0</v>
          </cell>
        </row>
        <row r="762">
          <cell r="K762">
            <v>14451.318181818182</v>
          </cell>
          <cell r="O762">
            <v>2928.125</v>
          </cell>
          <cell r="P762">
            <v>96.590909090909093</v>
          </cell>
        </row>
        <row r="763">
          <cell r="K763">
            <v>0</v>
          </cell>
          <cell r="O763">
            <v>0</v>
          </cell>
        </row>
        <row r="764">
          <cell r="K764">
            <v>2161.2727272727275</v>
          </cell>
          <cell r="O764">
            <v>1792.9772727272727</v>
          </cell>
          <cell r="P764">
            <v>96.590909090909093</v>
          </cell>
        </row>
        <row r="765">
          <cell r="K765">
            <v>0</v>
          </cell>
          <cell r="O765">
            <v>0</v>
          </cell>
        </row>
        <row r="766">
          <cell r="K766">
            <v>2359.7954545454545</v>
          </cell>
          <cell r="O766">
            <v>1651.4772727272727</v>
          </cell>
          <cell r="P766">
            <v>96.590909090909093</v>
          </cell>
        </row>
        <row r="767">
          <cell r="K767">
            <v>0</v>
          </cell>
          <cell r="O767">
            <v>0</v>
          </cell>
        </row>
        <row r="768">
          <cell r="K768">
            <v>988.48863636363637</v>
          </cell>
          <cell r="O768">
            <v>429.04545454545456</v>
          </cell>
          <cell r="P768">
            <v>96.590909090909093</v>
          </cell>
        </row>
        <row r="769">
          <cell r="K769">
            <v>0</v>
          </cell>
          <cell r="O769">
            <v>0</v>
          </cell>
        </row>
        <row r="770">
          <cell r="K770">
            <v>3186.2695454545456</v>
          </cell>
          <cell r="O770">
            <v>2349.931818181818</v>
          </cell>
          <cell r="P770">
            <v>96.590909090909093</v>
          </cell>
        </row>
        <row r="771">
          <cell r="K771">
            <v>3625.07</v>
          </cell>
          <cell r="L771">
            <v>187.57</v>
          </cell>
          <cell r="O771">
            <v>0</v>
          </cell>
        </row>
        <row r="772">
          <cell r="K772">
            <v>8990.4059090909086</v>
          </cell>
          <cell r="O772">
            <v>2450.113636363636</v>
          </cell>
          <cell r="P772">
            <v>96.590909090909093</v>
          </cell>
        </row>
        <row r="773">
          <cell r="K773">
            <v>3390.88</v>
          </cell>
          <cell r="L773">
            <v>175.48</v>
          </cell>
        </row>
        <row r="774">
          <cell r="K774">
            <v>3917.8413636363634</v>
          </cell>
          <cell r="O774">
            <v>779.875</v>
          </cell>
          <cell r="P774">
            <v>96.590909090909093</v>
          </cell>
        </row>
        <row r="775">
          <cell r="K775">
            <v>3085.72</v>
          </cell>
          <cell r="L775">
            <v>159.69</v>
          </cell>
          <cell r="O775">
            <v>0</v>
          </cell>
        </row>
        <row r="776">
          <cell r="K776">
            <v>5492.8109090909093</v>
          </cell>
          <cell r="O776">
            <v>1033.534090909091</v>
          </cell>
          <cell r="P776">
            <v>96.590909090909093</v>
          </cell>
        </row>
        <row r="777">
          <cell r="K777">
            <v>3814.41</v>
          </cell>
          <cell r="L777">
            <v>197.4</v>
          </cell>
          <cell r="O777">
            <v>0</v>
          </cell>
        </row>
        <row r="778">
          <cell r="K778">
            <v>5653.0040909090912</v>
          </cell>
          <cell r="O778">
            <v>1034.4204545454545</v>
          </cell>
          <cell r="P778">
            <v>96.590909090909093</v>
          </cell>
        </row>
        <row r="779">
          <cell r="K779">
            <v>3622.38</v>
          </cell>
          <cell r="L779">
            <v>187.46</v>
          </cell>
          <cell r="O779">
            <v>0</v>
          </cell>
        </row>
        <row r="780">
          <cell r="K780">
            <v>2344.1022727272725</v>
          </cell>
          <cell r="O780">
            <v>905.61363636363637</v>
          </cell>
          <cell r="P780">
            <v>96.590909090909093</v>
          </cell>
        </row>
        <row r="781">
          <cell r="K781">
            <v>0</v>
          </cell>
          <cell r="O781">
            <v>0</v>
          </cell>
        </row>
        <row r="782">
          <cell r="K782">
            <v>824.69318181818176</v>
          </cell>
          <cell r="O782">
            <v>104.80681818181819</v>
          </cell>
          <cell r="P782">
            <v>96.590909090909093</v>
          </cell>
        </row>
        <row r="783">
          <cell r="K783">
            <v>0</v>
          </cell>
          <cell r="O783">
            <v>0</v>
          </cell>
        </row>
        <row r="784">
          <cell r="K784">
            <v>5492.8109090909093</v>
          </cell>
          <cell r="O784">
            <v>1033.534090909091</v>
          </cell>
          <cell r="P784">
            <v>96.590909090909093</v>
          </cell>
        </row>
        <row r="785">
          <cell r="K785">
            <v>4107.99</v>
          </cell>
          <cell r="L785">
            <v>212.59</v>
          </cell>
          <cell r="O785">
            <v>0</v>
          </cell>
        </row>
        <row r="786">
          <cell r="K786">
            <v>474.69318181818181</v>
          </cell>
          <cell r="O786">
            <v>104.80681818181819</v>
          </cell>
          <cell r="P786">
            <v>96.590909090909093</v>
          </cell>
        </row>
        <row r="787">
          <cell r="K787">
            <v>0</v>
          </cell>
          <cell r="O787">
            <v>0</v>
          </cell>
        </row>
        <row r="788">
          <cell r="K788">
            <v>0</v>
          </cell>
          <cell r="O788">
            <v>0</v>
          </cell>
          <cell r="P788">
            <v>96.590909090909093</v>
          </cell>
        </row>
        <row r="789">
          <cell r="K789">
            <v>0</v>
          </cell>
          <cell r="O789">
            <v>0</v>
          </cell>
        </row>
        <row r="790">
          <cell r="K790">
            <v>0</v>
          </cell>
          <cell r="O790">
            <v>0</v>
          </cell>
          <cell r="P790">
            <v>96.590909090909093</v>
          </cell>
        </row>
        <row r="791">
          <cell r="K791">
            <v>0</v>
          </cell>
          <cell r="O791">
            <v>0</v>
          </cell>
        </row>
        <row r="792">
          <cell r="K792">
            <v>0</v>
          </cell>
          <cell r="O792">
            <v>0</v>
          </cell>
          <cell r="P792">
            <v>96.590909090909093</v>
          </cell>
        </row>
        <row r="793">
          <cell r="K793">
            <v>0</v>
          </cell>
          <cell r="O793">
            <v>0</v>
          </cell>
        </row>
        <row r="794">
          <cell r="K794">
            <v>0</v>
          </cell>
          <cell r="O794">
            <v>0</v>
          </cell>
          <cell r="P794">
            <v>96.590909090909093</v>
          </cell>
        </row>
        <row r="795">
          <cell r="K795">
            <v>0</v>
          </cell>
          <cell r="O795">
            <v>0</v>
          </cell>
        </row>
        <row r="796">
          <cell r="K796">
            <v>0</v>
          </cell>
          <cell r="O796">
            <v>0</v>
          </cell>
          <cell r="P796">
            <v>96.590909090909093</v>
          </cell>
        </row>
        <row r="797">
          <cell r="K797">
            <v>0</v>
          </cell>
          <cell r="O797">
            <v>0</v>
          </cell>
        </row>
        <row r="798">
          <cell r="K798">
            <v>0</v>
          </cell>
          <cell r="O798">
            <v>0</v>
          </cell>
          <cell r="P798">
            <v>96.590909090909093</v>
          </cell>
        </row>
        <row r="799">
          <cell r="K799">
            <v>0</v>
          </cell>
          <cell r="O799">
            <v>0</v>
          </cell>
        </row>
        <row r="800">
          <cell r="K800">
            <v>13249.861818181818</v>
          </cell>
          <cell r="O800">
            <v>233.26136363636365</v>
          </cell>
          <cell r="P800">
            <v>306.59090909090912</v>
          </cell>
        </row>
        <row r="801">
          <cell r="K801">
            <v>0</v>
          </cell>
          <cell r="O801">
            <v>0</v>
          </cell>
        </row>
        <row r="802">
          <cell r="K802">
            <v>1494.4777272727272</v>
          </cell>
          <cell r="O802">
            <v>581.96590909090912</v>
          </cell>
          <cell r="P802">
            <v>96.590909090909093</v>
          </cell>
        </row>
        <row r="803">
          <cell r="K803">
            <v>1070.0899999999999</v>
          </cell>
          <cell r="L803">
            <v>55.37</v>
          </cell>
          <cell r="O803">
            <v>0</v>
          </cell>
        </row>
        <row r="804">
          <cell r="K804">
            <v>1618.3940909090909</v>
          </cell>
          <cell r="O804">
            <v>621.73863636363637</v>
          </cell>
          <cell r="P804">
            <v>96.590909090909093</v>
          </cell>
        </row>
        <row r="805">
          <cell r="K805">
            <v>1546.81</v>
          </cell>
          <cell r="L805">
            <v>79.53</v>
          </cell>
          <cell r="O805">
            <v>0</v>
          </cell>
        </row>
        <row r="806">
          <cell r="K806">
            <v>2506.7077272727274</v>
          </cell>
          <cell r="O806">
            <v>581.96590909090912</v>
          </cell>
          <cell r="P806">
            <v>96.590909090909093</v>
          </cell>
        </row>
        <row r="807">
          <cell r="K807">
            <v>1070.0899999999999</v>
          </cell>
          <cell r="L807">
            <v>55.37</v>
          </cell>
          <cell r="O807">
            <v>0</v>
          </cell>
        </row>
        <row r="808">
          <cell r="K808">
            <v>219.06818181818181</v>
          </cell>
          <cell r="O808">
            <v>273.03409090909093</v>
          </cell>
          <cell r="P808">
            <v>96.590909090909093</v>
          </cell>
        </row>
        <row r="809">
          <cell r="K809">
            <v>1546.81</v>
          </cell>
          <cell r="L809">
            <v>80.05</v>
          </cell>
          <cell r="O809">
            <v>0</v>
          </cell>
        </row>
        <row r="810">
          <cell r="K810">
            <v>1305.7272727272727</v>
          </cell>
          <cell r="O810">
            <v>904.31818181818176</v>
          </cell>
          <cell r="P810">
            <v>96.590909090909093</v>
          </cell>
        </row>
        <row r="811">
          <cell r="K811">
            <v>19565.29</v>
          </cell>
          <cell r="L811">
            <v>1012.51</v>
          </cell>
          <cell r="O811">
            <v>0</v>
          </cell>
        </row>
        <row r="812">
          <cell r="K812">
            <v>474.69318181818181</v>
          </cell>
          <cell r="O812">
            <v>104.80681818181819</v>
          </cell>
          <cell r="P812">
            <v>96.590909090909093</v>
          </cell>
        </row>
        <row r="813">
          <cell r="K813">
            <v>0</v>
          </cell>
          <cell r="O813">
            <v>0</v>
          </cell>
        </row>
        <row r="814">
          <cell r="K814">
            <v>8431.454545454546</v>
          </cell>
          <cell r="O814">
            <v>7982.5</v>
          </cell>
          <cell r="P814">
            <v>96.590909090909093</v>
          </cell>
        </row>
        <row r="815">
          <cell r="K815">
            <v>0</v>
          </cell>
          <cell r="O815">
            <v>0</v>
          </cell>
        </row>
        <row r="816">
          <cell r="K816">
            <v>4215.727272727273</v>
          </cell>
          <cell r="O816">
            <v>3991.25</v>
          </cell>
          <cell r="P816">
            <v>96.590909090909093</v>
          </cell>
        </row>
        <row r="817">
          <cell r="K817">
            <v>0</v>
          </cell>
          <cell r="O817">
            <v>0</v>
          </cell>
        </row>
        <row r="818">
          <cell r="K818">
            <v>4215.727272727273</v>
          </cell>
          <cell r="O818">
            <v>3991.25</v>
          </cell>
          <cell r="P818">
            <v>96.590909090909093</v>
          </cell>
        </row>
        <row r="819">
          <cell r="K819">
            <v>0</v>
          </cell>
          <cell r="O819">
            <v>0</v>
          </cell>
        </row>
        <row r="820">
          <cell r="K820">
            <v>4215.727272727273</v>
          </cell>
          <cell r="O820">
            <v>3991.25</v>
          </cell>
          <cell r="P820">
            <v>96.590909090909093</v>
          </cell>
        </row>
        <row r="821">
          <cell r="K821">
            <v>0</v>
          </cell>
          <cell r="O821">
            <v>0</v>
          </cell>
        </row>
        <row r="822">
          <cell r="K822">
            <v>0</v>
          </cell>
          <cell r="O822">
            <v>0</v>
          </cell>
          <cell r="P822">
            <v>96.590909090909093</v>
          </cell>
        </row>
        <row r="823">
          <cell r="K823">
            <v>0</v>
          </cell>
          <cell r="O823">
            <v>0</v>
          </cell>
        </row>
        <row r="824">
          <cell r="K824">
            <v>0</v>
          </cell>
          <cell r="O824">
            <v>0</v>
          </cell>
          <cell r="P824">
            <v>96.590909090909093</v>
          </cell>
        </row>
        <row r="825">
          <cell r="K825">
            <v>546197.52</v>
          </cell>
          <cell r="L825">
            <v>30582.02</v>
          </cell>
          <cell r="M825">
            <v>3229.46</v>
          </cell>
          <cell r="N825">
            <v>32475.46</v>
          </cell>
          <cell r="O825">
            <v>0</v>
          </cell>
        </row>
        <row r="826">
          <cell r="K826">
            <v>2714.5909090909095</v>
          </cell>
          <cell r="O826">
            <v>1982.9431818181818</v>
          </cell>
          <cell r="P826">
            <v>96.590909090909093</v>
          </cell>
        </row>
        <row r="827">
          <cell r="K827">
            <v>0</v>
          </cell>
          <cell r="O827">
            <v>0</v>
          </cell>
        </row>
        <row r="828">
          <cell r="K828">
            <v>14233.022727272726</v>
          </cell>
          <cell r="O828">
            <v>3036.25</v>
          </cell>
          <cell r="P828">
            <v>96.590909090909093</v>
          </cell>
        </row>
        <row r="829">
          <cell r="K829">
            <v>0</v>
          </cell>
          <cell r="O829">
            <v>0</v>
          </cell>
        </row>
        <row r="830">
          <cell r="K830">
            <v>0</v>
          </cell>
          <cell r="O830">
            <v>0</v>
          </cell>
          <cell r="P830">
            <v>96.590909090909093</v>
          </cell>
        </row>
        <row r="831">
          <cell r="K831">
            <v>0</v>
          </cell>
          <cell r="O831">
            <v>0</v>
          </cell>
        </row>
        <row r="832">
          <cell r="K832">
            <v>0</v>
          </cell>
          <cell r="O832">
            <v>0</v>
          </cell>
          <cell r="P832">
            <v>96.590909090909093</v>
          </cell>
        </row>
        <row r="833">
          <cell r="K833">
            <v>0</v>
          </cell>
          <cell r="O833">
            <v>0</v>
          </cell>
        </row>
        <row r="834">
          <cell r="K834">
            <v>0</v>
          </cell>
          <cell r="O834">
            <v>0</v>
          </cell>
          <cell r="P834">
            <v>96.590909090909093</v>
          </cell>
        </row>
        <row r="835">
          <cell r="K835">
            <v>0</v>
          </cell>
          <cell r="O835">
            <v>0</v>
          </cell>
        </row>
        <row r="836">
          <cell r="K836">
            <v>0</v>
          </cell>
          <cell r="O836">
            <v>0</v>
          </cell>
          <cell r="P836">
            <v>96.590909090909093</v>
          </cell>
        </row>
        <row r="837">
          <cell r="K837">
            <v>0</v>
          </cell>
          <cell r="O837">
            <v>0</v>
          </cell>
        </row>
        <row r="838">
          <cell r="K838">
            <v>0</v>
          </cell>
          <cell r="O838">
            <v>0</v>
          </cell>
          <cell r="P838">
            <v>96.590909090909093</v>
          </cell>
        </row>
        <row r="839">
          <cell r="K839">
            <v>0</v>
          </cell>
          <cell r="O839">
            <v>0</v>
          </cell>
        </row>
        <row r="840">
          <cell r="K840">
            <v>0</v>
          </cell>
          <cell r="O840">
            <v>0</v>
          </cell>
          <cell r="P840">
            <v>96.590909090909093</v>
          </cell>
        </row>
        <row r="841">
          <cell r="K841">
            <v>0</v>
          </cell>
          <cell r="O841">
            <v>0</v>
          </cell>
        </row>
        <row r="842">
          <cell r="K842">
            <v>2344.1022727272725</v>
          </cell>
          <cell r="O842">
            <v>905.61363636363637</v>
          </cell>
          <cell r="P842">
            <v>96.590909090909093</v>
          </cell>
        </row>
        <row r="875">
          <cell r="J875">
            <v>70985</v>
          </cell>
        </row>
      </sheetData>
      <sheetData sheetId="2">
        <row r="110">
          <cell r="I110">
            <v>0</v>
          </cell>
        </row>
        <row r="111">
          <cell r="I111">
            <v>0</v>
          </cell>
        </row>
        <row r="112">
          <cell r="I112">
            <v>0</v>
          </cell>
        </row>
        <row r="113">
          <cell r="I113">
            <v>0</v>
          </cell>
        </row>
        <row r="114">
          <cell r="I114">
            <v>0</v>
          </cell>
        </row>
        <row r="115">
          <cell r="I115">
            <v>0</v>
          </cell>
        </row>
        <row r="116">
          <cell r="I116">
            <v>0</v>
          </cell>
        </row>
        <row r="117">
          <cell r="I117">
            <v>0</v>
          </cell>
        </row>
        <row r="118">
          <cell r="I118">
            <v>0</v>
          </cell>
        </row>
        <row r="119">
          <cell r="I119">
            <v>0</v>
          </cell>
        </row>
        <row r="120">
          <cell r="I120">
            <v>0</v>
          </cell>
        </row>
        <row r="121">
          <cell r="I121">
            <v>0</v>
          </cell>
        </row>
        <row r="122">
          <cell r="I122">
            <v>0</v>
          </cell>
        </row>
        <row r="123">
          <cell r="I123">
            <v>0</v>
          </cell>
        </row>
        <row r="124">
          <cell r="I124">
            <v>0</v>
          </cell>
        </row>
        <row r="125">
          <cell r="I125">
            <v>0</v>
          </cell>
        </row>
        <row r="126">
          <cell r="I126">
            <v>0</v>
          </cell>
        </row>
        <row r="127">
          <cell r="I127">
            <v>0</v>
          </cell>
        </row>
        <row r="128">
          <cell r="I128">
            <v>0</v>
          </cell>
        </row>
        <row r="129">
          <cell r="I129">
            <v>0</v>
          </cell>
        </row>
        <row r="130">
          <cell r="I130">
            <v>0</v>
          </cell>
        </row>
        <row r="131">
          <cell r="I131">
            <v>0</v>
          </cell>
        </row>
        <row r="132">
          <cell r="I132">
            <v>0</v>
          </cell>
        </row>
        <row r="133">
          <cell r="I133">
            <v>0</v>
          </cell>
        </row>
        <row r="134">
          <cell r="I134">
            <v>0</v>
          </cell>
        </row>
        <row r="135">
          <cell r="I135">
            <v>0</v>
          </cell>
        </row>
        <row r="229">
          <cell r="K229">
            <v>105529.67</v>
          </cell>
        </row>
        <row r="241">
          <cell r="O241">
            <v>994.06818181818176</v>
          </cell>
        </row>
        <row r="242">
          <cell r="K242">
            <v>170787.07</v>
          </cell>
          <cell r="L242">
            <v>19565.63</v>
          </cell>
        </row>
        <row r="243">
          <cell r="K243">
            <v>198.86363636363637</v>
          </cell>
          <cell r="O243">
            <v>4531.829545454546</v>
          </cell>
        </row>
        <row r="244">
          <cell r="K244">
            <v>40827.08</v>
          </cell>
          <cell r="L244">
            <v>19565.63</v>
          </cell>
        </row>
        <row r="245">
          <cell r="O245">
            <v>994.06818181818176</v>
          </cell>
        </row>
        <row r="247">
          <cell r="O247">
            <v>994.06818181818176</v>
          </cell>
        </row>
        <row r="248">
          <cell r="K248">
            <v>196494.67</v>
          </cell>
          <cell r="L248">
            <v>19565.63</v>
          </cell>
        </row>
        <row r="249">
          <cell r="O249">
            <v>994.06818181818176</v>
          </cell>
        </row>
        <row r="251">
          <cell r="O251">
            <v>994.06818181818176</v>
          </cell>
        </row>
        <row r="253">
          <cell r="O253">
            <v>304.54545454545456</v>
          </cell>
        </row>
        <row r="255">
          <cell r="O255">
            <v>778.40909090909088</v>
          </cell>
        </row>
        <row r="257">
          <cell r="O257">
            <v>1721.590909090909</v>
          </cell>
        </row>
        <row r="259">
          <cell r="O259">
            <v>304.54545454545456</v>
          </cell>
        </row>
        <row r="274">
          <cell r="O274">
            <v>994.06818181818176</v>
          </cell>
        </row>
        <row r="299">
          <cell r="J299">
            <v>1230.5178679999999</v>
          </cell>
        </row>
        <row r="303">
          <cell r="J303">
            <v>1230.5178679999999</v>
          </cell>
        </row>
        <row r="309">
          <cell r="J309">
            <v>1230.5178679999999</v>
          </cell>
        </row>
        <row r="311">
          <cell r="J311">
            <v>1230.5178679999999</v>
          </cell>
        </row>
        <row r="317">
          <cell r="J317">
            <v>1230.5178679999999</v>
          </cell>
        </row>
        <row r="321">
          <cell r="J321">
            <v>1230.5178679999999</v>
          </cell>
        </row>
        <row r="323">
          <cell r="J323">
            <v>1230.5178679999999</v>
          </cell>
        </row>
        <row r="327">
          <cell r="J327">
            <v>1230.5178679999999</v>
          </cell>
        </row>
        <row r="329">
          <cell r="J329">
            <v>1230.5178679999999</v>
          </cell>
        </row>
        <row r="331">
          <cell r="J331">
            <v>1230.5178679999999</v>
          </cell>
        </row>
        <row r="335">
          <cell r="J335">
            <v>1230.5178679999999</v>
          </cell>
        </row>
        <row r="337">
          <cell r="J337">
            <v>1230.5178679999999</v>
          </cell>
        </row>
        <row r="347">
          <cell r="J347">
            <v>1230.5178679999999</v>
          </cell>
        </row>
        <row r="349">
          <cell r="J349">
            <v>1230.5178679999999</v>
          </cell>
        </row>
        <row r="351">
          <cell r="J351">
            <v>1230.5178679999999</v>
          </cell>
        </row>
        <row r="355">
          <cell r="J355">
            <v>1230.5178679999999</v>
          </cell>
        </row>
        <row r="357">
          <cell r="J357">
            <v>1230.5178679999999</v>
          </cell>
        </row>
        <row r="395">
          <cell r="J395">
            <v>1230.5178679999999</v>
          </cell>
        </row>
        <row r="403">
          <cell r="J403">
            <v>1230.5178679999999</v>
          </cell>
        </row>
        <row r="405">
          <cell r="J405">
            <v>1230.5178679999999</v>
          </cell>
        </row>
        <row r="407">
          <cell r="J407">
            <v>1230.5178679999999</v>
          </cell>
        </row>
        <row r="409">
          <cell r="J409">
            <v>1230.5178679999999</v>
          </cell>
        </row>
        <row r="411">
          <cell r="J411">
            <v>1230.5178679999999</v>
          </cell>
        </row>
        <row r="413">
          <cell r="J413">
            <v>1230.5178679999999</v>
          </cell>
        </row>
        <row r="415">
          <cell r="J415">
            <v>1230.5178679999999</v>
          </cell>
        </row>
        <row r="417">
          <cell r="J417">
            <v>1230.5178679999999</v>
          </cell>
        </row>
        <row r="421">
          <cell r="J421">
            <v>1230.5178679999999</v>
          </cell>
        </row>
        <row r="425">
          <cell r="J425">
            <v>1230.5178679999999</v>
          </cell>
        </row>
        <row r="429">
          <cell r="J429">
            <v>1230.5178679999999</v>
          </cell>
        </row>
        <row r="433">
          <cell r="J433">
            <v>1230.5178679999999</v>
          </cell>
        </row>
        <row r="437">
          <cell r="J437">
            <v>1230.5178679999999</v>
          </cell>
        </row>
        <row r="439">
          <cell r="J439">
            <v>1230.5178679999999</v>
          </cell>
        </row>
        <row r="443">
          <cell r="J443">
            <v>1230.5178679999999</v>
          </cell>
        </row>
        <row r="445">
          <cell r="J445">
            <v>1230.5178679999999</v>
          </cell>
        </row>
        <row r="447">
          <cell r="J447">
            <v>1230.5178679999999</v>
          </cell>
        </row>
        <row r="457">
          <cell r="J457">
            <v>1230.5178679999999</v>
          </cell>
        </row>
        <row r="459">
          <cell r="J459">
            <v>1230.5178679999999</v>
          </cell>
        </row>
        <row r="481">
          <cell r="K481">
            <v>2629972.5227272729</v>
          </cell>
          <cell r="O481">
            <v>793203.32954545459</v>
          </cell>
        </row>
        <row r="487">
          <cell r="K487">
            <v>20837.5</v>
          </cell>
          <cell r="O487">
            <v>6625</v>
          </cell>
        </row>
        <row r="504">
          <cell r="K504">
            <v>4401.772727272727</v>
          </cell>
          <cell r="O504">
            <v>1409.9431818181818</v>
          </cell>
          <cell r="P504">
            <v>96.590909090909093</v>
          </cell>
        </row>
        <row r="505">
          <cell r="K505">
            <v>4669.37</v>
          </cell>
          <cell r="L505">
            <v>241.5</v>
          </cell>
        </row>
        <row r="506">
          <cell r="K506">
            <v>4204.75</v>
          </cell>
          <cell r="O506">
            <v>977.10227272727275</v>
          </cell>
          <cell r="P506">
            <v>96.590909090909093</v>
          </cell>
        </row>
        <row r="507">
          <cell r="K507">
            <v>22761.5</v>
          </cell>
          <cell r="L507">
            <v>1177.9100000000001</v>
          </cell>
        </row>
        <row r="508">
          <cell r="K508">
            <v>3838.7159090909095</v>
          </cell>
          <cell r="O508">
            <v>962.84090909090901</v>
          </cell>
          <cell r="P508">
            <v>96.590909090909093</v>
          </cell>
        </row>
        <row r="509">
          <cell r="K509">
            <v>16454.57</v>
          </cell>
          <cell r="L509">
            <v>851</v>
          </cell>
        </row>
        <row r="510">
          <cell r="K510">
            <v>4204.75</v>
          </cell>
          <cell r="O510">
            <v>977.10227272727275</v>
          </cell>
          <cell r="P510">
            <v>96.590909090909093</v>
          </cell>
        </row>
        <row r="511">
          <cell r="K511">
            <v>10851.11</v>
          </cell>
          <cell r="L511">
            <v>561.55999999999995</v>
          </cell>
        </row>
        <row r="512">
          <cell r="K512">
            <v>2052.5227272727275</v>
          </cell>
          <cell r="O512">
            <v>1088.25</v>
          </cell>
          <cell r="P512">
            <v>96.590909090909093</v>
          </cell>
        </row>
        <row r="513">
          <cell r="K513">
            <v>128077.78</v>
          </cell>
          <cell r="L513">
            <v>6628.05</v>
          </cell>
        </row>
        <row r="514">
          <cell r="K514">
            <v>2383.988636363636</v>
          </cell>
          <cell r="O514">
            <v>1039.6022727272727</v>
          </cell>
          <cell r="P514">
            <v>96.590909090909093</v>
          </cell>
        </row>
        <row r="515">
          <cell r="K515">
            <v>42356.7</v>
          </cell>
          <cell r="L515">
            <v>2191.96</v>
          </cell>
        </row>
        <row r="516">
          <cell r="K516">
            <v>0</v>
          </cell>
          <cell r="O516">
            <v>0</v>
          </cell>
          <cell r="P516">
            <v>96.590909090909093</v>
          </cell>
        </row>
        <row r="517">
          <cell r="K517">
            <v>0</v>
          </cell>
          <cell r="O517">
            <v>0</v>
          </cell>
        </row>
        <row r="518">
          <cell r="K518">
            <v>0</v>
          </cell>
          <cell r="O518">
            <v>0</v>
          </cell>
          <cell r="P518">
            <v>96.590909090909093</v>
          </cell>
        </row>
        <row r="519">
          <cell r="K519">
            <v>0</v>
          </cell>
          <cell r="O519">
            <v>0</v>
          </cell>
        </row>
        <row r="520">
          <cell r="K520">
            <v>0</v>
          </cell>
          <cell r="O520">
            <v>0</v>
          </cell>
          <cell r="P520">
            <v>96.590909090909093</v>
          </cell>
        </row>
        <row r="521">
          <cell r="K521">
            <v>0</v>
          </cell>
          <cell r="O521">
            <v>0</v>
          </cell>
        </row>
        <row r="522">
          <cell r="K522">
            <v>2383.988636363636</v>
          </cell>
          <cell r="O522">
            <v>1141.875</v>
          </cell>
          <cell r="P522">
            <v>96.590909090909093</v>
          </cell>
        </row>
        <row r="524">
          <cell r="K524">
            <v>798.43181818181813</v>
          </cell>
          <cell r="O524">
            <v>540.86363636363637</v>
          </cell>
          <cell r="P524">
            <v>96.590909090909093</v>
          </cell>
        </row>
        <row r="525">
          <cell r="K525">
            <v>0</v>
          </cell>
          <cell r="O525">
            <v>0</v>
          </cell>
        </row>
        <row r="526">
          <cell r="K526">
            <v>0</v>
          </cell>
          <cell r="O526">
            <v>0</v>
          </cell>
          <cell r="P526">
            <v>96.590909090909093</v>
          </cell>
        </row>
        <row r="527">
          <cell r="K527">
            <v>0</v>
          </cell>
          <cell r="O527">
            <v>0</v>
          </cell>
        </row>
        <row r="528">
          <cell r="K528">
            <v>0</v>
          </cell>
          <cell r="O528">
            <v>0</v>
          </cell>
          <cell r="P528">
            <v>96.590909090909093</v>
          </cell>
        </row>
        <row r="529">
          <cell r="K529">
            <v>0</v>
          </cell>
          <cell r="O529">
            <v>0</v>
          </cell>
        </row>
        <row r="530">
          <cell r="K530">
            <v>0</v>
          </cell>
          <cell r="O530">
            <v>0</v>
          </cell>
          <cell r="P530">
            <v>96.590909090909093</v>
          </cell>
        </row>
        <row r="531">
          <cell r="K531">
            <v>0</v>
          </cell>
          <cell r="O531">
            <v>0</v>
          </cell>
        </row>
        <row r="532">
          <cell r="K532">
            <v>0</v>
          </cell>
          <cell r="O532">
            <v>0</v>
          </cell>
          <cell r="P532">
            <v>96.590909090909093</v>
          </cell>
        </row>
        <row r="533">
          <cell r="K533">
            <v>0</v>
          </cell>
          <cell r="O533">
            <v>0</v>
          </cell>
        </row>
        <row r="534">
          <cell r="K534">
            <v>4089.4772727272725</v>
          </cell>
          <cell r="O534">
            <v>2676.1363636363635</v>
          </cell>
          <cell r="P534">
            <v>96.590909090909093</v>
          </cell>
        </row>
        <row r="535">
          <cell r="K535">
            <v>0</v>
          </cell>
          <cell r="O535">
            <v>0</v>
          </cell>
        </row>
        <row r="536">
          <cell r="K536">
            <v>4089.4772727272725</v>
          </cell>
          <cell r="O536">
            <v>2676.1363636363635</v>
          </cell>
          <cell r="P536">
            <v>96.590909090909093</v>
          </cell>
        </row>
        <row r="537">
          <cell r="K537">
            <v>0</v>
          </cell>
          <cell r="O537">
            <v>0</v>
          </cell>
        </row>
        <row r="538">
          <cell r="K538">
            <v>4089.4772727272725</v>
          </cell>
          <cell r="O538">
            <v>2676.1363636363635</v>
          </cell>
          <cell r="P538">
            <v>96.590909090909093</v>
          </cell>
        </row>
        <row r="539">
          <cell r="K539">
            <v>0</v>
          </cell>
          <cell r="O539">
            <v>0</v>
          </cell>
        </row>
        <row r="540">
          <cell r="K540">
            <v>4089.4772727272725</v>
          </cell>
          <cell r="O540">
            <v>2676.1363636363635</v>
          </cell>
          <cell r="P540">
            <v>96.590909090909093</v>
          </cell>
        </row>
        <row r="541">
          <cell r="K541">
            <v>0</v>
          </cell>
          <cell r="O541">
            <v>0</v>
          </cell>
        </row>
        <row r="542">
          <cell r="K542">
            <v>4089.4772727272725</v>
          </cell>
          <cell r="O542">
            <v>2676.1363636363635</v>
          </cell>
          <cell r="P542">
            <v>96.590909090909093</v>
          </cell>
        </row>
        <row r="543">
          <cell r="K543">
            <v>0</v>
          </cell>
          <cell r="O543">
            <v>0</v>
          </cell>
        </row>
        <row r="544">
          <cell r="K544">
            <v>4089.4772727272725</v>
          </cell>
          <cell r="O544">
            <v>2676.1363636363635</v>
          </cell>
          <cell r="P544">
            <v>96.590909090909093</v>
          </cell>
        </row>
        <row r="545">
          <cell r="K545">
            <v>0</v>
          </cell>
          <cell r="O545">
            <v>0</v>
          </cell>
        </row>
        <row r="546">
          <cell r="K546">
            <v>3425.840909090909</v>
          </cell>
          <cell r="O546">
            <v>1931.2727272727273</v>
          </cell>
          <cell r="P546">
            <v>96.590909090909093</v>
          </cell>
        </row>
        <row r="547">
          <cell r="K547">
            <v>0</v>
          </cell>
          <cell r="O547">
            <v>0</v>
          </cell>
        </row>
        <row r="548">
          <cell r="K548">
            <v>3099.9772727272725</v>
          </cell>
          <cell r="O548">
            <v>1891.0227272727273</v>
          </cell>
          <cell r="P548">
            <v>96.590909090909093</v>
          </cell>
        </row>
        <row r="549">
          <cell r="K549">
            <v>0</v>
          </cell>
          <cell r="O549">
            <v>0</v>
          </cell>
        </row>
        <row r="550">
          <cell r="K550">
            <v>3296.863636363636</v>
          </cell>
          <cell r="O550">
            <v>1956.3636363636363</v>
          </cell>
          <cell r="P550">
            <v>96.590909090909093</v>
          </cell>
        </row>
        <row r="551">
          <cell r="K551">
            <v>0</v>
          </cell>
          <cell r="O551">
            <v>0</v>
          </cell>
        </row>
        <row r="552">
          <cell r="K552">
            <v>0</v>
          </cell>
          <cell r="O552">
            <v>0</v>
          </cell>
          <cell r="P552">
            <v>96.590909090909093</v>
          </cell>
        </row>
        <row r="553">
          <cell r="K553">
            <v>0</v>
          </cell>
          <cell r="O553">
            <v>0</v>
          </cell>
        </row>
        <row r="554">
          <cell r="K554">
            <v>0</v>
          </cell>
          <cell r="O554">
            <v>0</v>
          </cell>
          <cell r="P554">
            <v>96.590909090909093</v>
          </cell>
        </row>
        <row r="555">
          <cell r="K555">
            <v>0</v>
          </cell>
          <cell r="O555">
            <v>0</v>
          </cell>
        </row>
        <row r="556">
          <cell r="K556">
            <v>0</v>
          </cell>
          <cell r="O556">
            <v>0</v>
          </cell>
          <cell r="P556">
            <v>96.590909090909093</v>
          </cell>
        </row>
        <row r="557">
          <cell r="K557">
            <v>0</v>
          </cell>
          <cell r="O557">
            <v>0</v>
          </cell>
        </row>
        <row r="558">
          <cell r="K558">
            <v>0</v>
          </cell>
          <cell r="O558">
            <v>0</v>
          </cell>
          <cell r="P558">
            <v>96.590909090909093</v>
          </cell>
        </row>
        <row r="559">
          <cell r="K559">
            <v>0</v>
          </cell>
          <cell r="O559">
            <v>0</v>
          </cell>
        </row>
        <row r="560">
          <cell r="K560">
            <v>18464.375</v>
          </cell>
          <cell r="O560">
            <v>8506.613636363636</v>
          </cell>
          <cell r="P560">
            <v>96.590909090909093</v>
          </cell>
        </row>
        <row r="561">
          <cell r="K561">
            <v>0</v>
          </cell>
          <cell r="O561">
            <v>0</v>
          </cell>
        </row>
        <row r="562">
          <cell r="K562">
            <v>0</v>
          </cell>
          <cell r="O562">
            <v>0</v>
          </cell>
          <cell r="P562">
            <v>96.590909090909093</v>
          </cell>
        </row>
        <row r="563">
          <cell r="K563">
            <v>0</v>
          </cell>
          <cell r="O563">
            <v>0</v>
          </cell>
        </row>
        <row r="564">
          <cell r="K564">
            <v>0</v>
          </cell>
          <cell r="O564">
            <v>0</v>
          </cell>
          <cell r="P564">
            <v>96.590909090909093</v>
          </cell>
        </row>
        <row r="565">
          <cell r="K565">
            <v>0</v>
          </cell>
          <cell r="O565">
            <v>0</v>
          </cell>
        </row>
        <row r="566">
          <cell r="K566">
            <v>0</v>
          </cell>
          <cell r="O566">
            <v>0</v>
          </cell>
          <cell r="P566">
            <v>96.590909090909093</v>
          </cell>
        </row>
        <row r="567">
          <cell r="K567">
            <v>0</v>
          </cell>
          <cell r="O567">
            <v>0</v>
          </cell>
        </row>
        <row r="568">
          <cell r="K568">
            <v>0</v>
          </cell>
          <cell r="O568">
            <v>0</v>
          </cell>
          <cell r="P568">
            <v>96.590909090909093</v>
          </cell>
        </row>
        <row r="569">
          <cell r="K569">
            <v>0</v>
          </cell>
          <cell r="O569">
            <v>0</v>
          </cell>
        </row>
        <row r="570">
          <cell r="K570">
            <v>10832.840909090908</v>
          </cell>
          <cell r="O570">
            <v>7764.5681818181811</v>
          </cell>
          <cell r="P570">
            <v>96.590909090909093</v>
          </cell>
        </row>
        <row r="571">
          <cell r="O571">
            <v>0</v>
          </cell>
        </row>
        <row r="572">
          <cell r="I572">
            <v>315.81</v>
          </cell>
          <cell r="J572">
            <v>1680</v>
          </cell>
          <cell r="K572">
            <v>15206.362727272728</v>
          </cell>
          <cell r="L572">
            <v>1052.29</v>
          </cell>
          <cell r="N572">
            <v>140</v>
          </cell>
          <cell r="O572">
            <v>3454.875</v>
          </cell>
          <cell r="P572">
            <v>376.59090909090912</v>
          </cell>
        </row>
        <row r="573">
          <cell r="K573">
            <v>0</v>
          </cell>
          <cell r="O573">
            <v>0</v>
          </cell>
        </row>
        <row r="574">
          <cell r="I574">
            <v>315.81</v>
          </cell>
          <cell r="J574">
            <v>1680</v>
          </cell>
          <cell r="K574">
            <v>14933.294545454544</v>
          </cell>
          <cell r="L574">
            <v>1052.69</v>
          </cell>
          <cell r="N574">
            <v>140</v>
          </cell>
          <cell r="O574">
            <v>3200.556818181818</v>
          </cell>
          <cell r="P574">
            <v>376.59090909090912</v>
          </cell>
        </row>
        <row r="575">
          <cell r="K575">
            <v>0</v>
          </cell>
          <cell r="O575">
            <v>0</v>
          </cell>
        </row>
        <row r="576">
          <cell r="K576">
            <v>0</v>
          </cell>
          <cell r="O576">
            <v>0</v>
          </cell>
          <cell r="P576">
            <v>96.590909090909093</v>
          </cell>
        </row>
        <row r="577">
          <cell r="K577">
            <v>0</v>
          </cell>
          <cell r="O577">
            <v>0</v>
          </cell>
        </row>
        <row r="578">
          <cell r="I578">
            <v>315.75</v>
          </cell>
          <cell r="J578">
            <v>1680</v>
          </cell>
          <cell r="K578">
            <v>15204.832727272726</v>
          </cell>
          <cell r="L578">
            <v>1052.51</v>
          </cell>
          <cell r="N578">
            <v>140</v>
          </cell>
          <cell r="O578">
            <v>3568.5113636363635</v>
          </cell>
          <cell r="P578">
            <v>376.59090909090912</v>
          </cell>
        </row>
        <row r="579">
          <cell r="K579">
            <v>0</v>
          </cell>
          <cell r="O579">
            <v>0</v>
          </cell>
        </row>
        <row r="580">
          <cell r="I580">
            <v>378.24</v>
          </cell>
          <cell r="J580">
            <v>1680</v>
          </cell>
          <cell r="K580">
            <v>17016.762727272726</v>
          </cell>
          <cell r="L580">
            <v>1260.78</v>
          </cell>
          <cell r="N580">
            <v>140</v>
          </cell>
          <cell r="O580">
            <v>3568.5113636363635</v>
          </cell>
          <cell r="P580">
            <v>376.59090909090912</v>
          </cell>
        </row>
        <row r="581">
          <cell r="K581">
            <v>0</v>
          </cell>
          <cell r="O581">
            <v>0</v>
          </cell>
        </row>
        <row r="582">
          <cell r="I582">
            <v>505.08</v>
          </cell>
          <cell r="J582">
            <v>1680</v>
          </cell>
          <cell r="K582">
            <v>20695.312727272729</v>
          </cell>
          <cell r="L582">
            <v>1683.61</v>
          </cell>
          <cell r="N582">
            <v>140</v>
          </cell>
          <cell r="O582">
            <v>3568.5113636363635</v>
          </cell>
          <cell r="P582">
            <v>376.59090909090912</v>
          </cell>
        </row>
        <row r="583">
          <cell r="K583">
            <v>0</v>
          </cell>
          <cell r="O583">
            <v>0</v>
          </cell>
        </row>
        <row r="584">
          <cell r="I584">
            <v>669.46</v>
          </cell>
          <cell r="J584">
            <v>1680</v>
          </cell>
          <cell r="K584">
            <v>25462.232727272727</v>
          </cell>
          <cell r="L584">
            <v>2231.52</v>
          </cell>
          <cell r="N584">
            <v>140</v>
          </cell>
          <cell r="O584">
            <v>3568.5113636363635</v>
          </cell>
          <cell r="P584">
            <v>376.59090909090912</v>
          </cell>
        </row>
        <row r="585">
          <cell r="K585">
            <v>0</v>
          </cell>
          <cell r="O585">
            <v>0</v>
          </cell>
        </row>
        <row r="586">
          <cell r="I586">
            <v>669.46</v>
          </cell>
          <cell r="J586">
            <v>1680</v>
          </cell>
          <cell r="K586">
            <v>27317.630454545455</v>
          </cell>
          <cell r="L586">
            <v>2231.52</v>
          </cell>
          <cell r="N586">
            <v>140</v>
          </cell>
          <cell r="O586">
            <v>5399.193181818182</v>
          </cell>
          <cell r="P586">
            <v>376.59090909090912</v>
          </cell>
        </row>
        <row r="587">
          <cell r="K587">
            <v>0</v>
          </cell>
          <cell r="O587">
            <v>0</v>
          </cell>
        </row>
        <row r="588">
          <cell r="K588">
            <v>20195.897727272728</v>
          </cell>
          <cell r="O588">
            <v>8074.988636363636</v>
          </cell>
          <cell r="P588">
            <v>96.590909090909093</v>
          </cell>
        </row>
        <row r="589">
          <cell r="K589">
            <v>0</v>
          </cell>
          <cell r="O589">
            <v>0</v>
          </cell>
        </row>
        <row r="590">
          <cell r="K590">
            <v>20195.897727272728</v>
          </cell>
          <cell r="O590">
            <v>8074.988636363636</v>
          </cell>
          <cell r="P590">
            <v>96.590909090909093</v>
          </cell>
        </row>
        <row r="591">
          <cell r="K591">
            <v>0</v>
          </cell>
          <cell r="O591">
            <v>0</v>
          </cell>
        </row>
        <row r="592">
          <cell r="K592">
            <v>20195.897727272728</v>
          </cell>
          <cell r="O592">
            <v>8074.988636363636</v>
          </cell>
          <cell r="P592">
            <v>96.590909090909093</v>
          </cell>
        </row>
        <row r="593">
          <cell r="K593">
            <v>0</v>
          </cell>
          <cell r="O593">
            <v>0</v>
          </cell>
        </row>
        <row r="594">
          <cell r="K594">
            <v>20195.897727272728</v>
          </cell>
          <cell r="O594">
            <v>8074.988636363636</v>
          </cell>
          <cell r="P594">
            <v>96.590909090909093</v>
          </cell>
        </row>
        <row r="595">
          <cell r="K595">
            <v>0</v>
          </cell>
          <cell r="O595">
            <v>0</v>
          </cell>
        </row>
        <row r="596">
          <cell r="K596">
            <v>20195.897727272728</v>
          </cell>
          <cell r="O596">
            <v>8074.988636363636</v>
          </cell>
          <cell r="P596">
            <v>96.590909090909093</v>
          </cell>
        </row>
        <row r="597">
          <cell r="K597">
            <v>0</v>
          </cell>
          <cell r="O597">
            <v>0</v>
          </cell>
        </row>
        <row r="598">
          <cell r="K598">
            <v>198.43181818181819</v>
          </cell>
          <cell r="O598">
            <v>62.909090909090907</v>
          </cell>
          <cell r="P598">
            <v>96.590909090909093</v>
          </cell>
        </row>
        <row r="599">
          <cell r="K599">
            <v>0</v>
          </cell>
          <cell r="O599">
            <v>0</v>
          </cell>
        </row>
        <row r="600">
          <cell r="K600">
            <v>0</v>
          </cell>
          <cell r="O600">
            <v>0</v>
          </cell>
          <cell r="P600">
            <v>96.590909090909093</v>
          </cell>
        </row>
        <row r="601">
          <cell r="K601">
            <v>0</v>
          </cell>
          <cell r="O601">
            <v>0</v>
          </cell>
        </row>
        <row r="602">
          <cell r="K602">
            <v>685.38636363636363</v>
          </cell>
          <cell r="O602">
            <v>444.11363636363637</v>
          </cell>
          <cell r="P602">
            <v>96.590909090909093</v>
          </cell>
        </row>
        <row r="603">
          <cell r="K603">
            <v>0</v>
          </cell>
          <cell r="O603">
            <v>0</v>
          </cell>
        </row>
        <row r="604">
          <cell r="K604">
            <v>15347.284090909092</v>
          </cell>
          <cell r="O604">
            <v>3792.7159090909095</v>
          </cell>
          <cell r="P604">
            <v>96.590909090909093</v>
          </cell>
        </row>
        <row r="605">
          <cell r="K605">
            <v>0</v>
          </cell>
          <cell r="O605">
            <v>0</v>
          </cell>
        </row>
        <row r="606">
          <cell r="K606">
            <v>4454.545454545455</v>
          </cell>
          <cell r="O606">
            <v>1909.090909090909</v>
          </cell>
          <cell r="P606">
            <v>96.590909090909093</v>
          </cell>
        </row>
        <row r="607">
          <cell r="K607">
            <v>0</v>
          </cell>
          <cell r="O607">
            <v>0</v>
          </cell>
        </row>
        <row r="608">
          <cell r="I608">
            <v>315.81</v>
          </cell>
          <cell r="J608">
            <v>1680</v>
          </cell>
          <cell r="K608">
            <v>15206.362727272728</v>
          </cell>
          <cell r="L608">
            <v>1052.69</v>
          </cell>
          <cell r="N608">
            <v>140</v>
          </cell>
          <cell r="O608">
            <v>3454.875</v>
          </cell>
          <cell r="P608">
            <v>376.59090909090912</v>
          </cell>
        </row>
        <row r="609">
          <cell r="K609">
            <v>0</v>
          </cell>
          <cell r="O609">
            <v>0</v>
          </cell>
        </row>
        <row r="610">
          <cell r="K610">
            <v>3828.25</v>
          </cell>
          <cell r="O610">
            <v>312.90909090909093</v>
          </cell>
          <cell r="P610">
            <v>96.590909090909093</v>
          </cell>
        </row>
        <row r="611">
          <cell r="K611">
            <v>861.47</v>
          </cell>
          <cell r="L611">
            <v>43.08</v>
          </cell>
          <cell r="O611">
            <v>0</v>
          </cell>
        </row>
        <row r="612">
          <cell r="I612">
            <v>492.34</v>
          </cell>
          <cell r="J612">
            <v>1680</v>
          </cell>
          <cell r="K612">
            <v>18938.038636363635</v>
          </cell>
          <cell r="L612">
            <v>1641.14</v>
          </cell>
          <cell r="N612">
            <v>140</v>
          </cell>
          <cell r="O612">
            <v>2183.340909090909</v>
          </cell>
          <cell r="P612">
            <v>376.59090909090912</v>
          </cell>
        </row>
        <row r="613">
          <cell r="K613">
            <v>0</v>
          </cell>
          <cell r="O613">
            <v>0</v>
          </cell>
        </row>
        <row r="614">
          <cell r="I614">
            <v>585.85</v>
          </cell>
          <cell r="J614">
            <v>1680</v>
          </cell>
          <cell r="K614">
            <v>21649.828636363636</v>
          </cell>
          <cell r="L614">
            <v>1952.83</v>
          </cell>
          <cell r="N614">
            <v>140</v>
          </cell>
          <cell r="O614">
            <v>2183.340909090909</v>
          </cell>
          <cell r="P614">
            <v>376.59090909090912</v>
          </cell>
        </row>
        <row r="615">
          <cell r="K615">
            <v>0</v>
          </cell>
          <cell r="O615">
            <v>0</v>
          </cell>
        </row>
        <row r="616">
          <cell r="I616">
            <v>764.06</v>
          </cell>
          <cell r="J616">
            <v>1680</v>
          </cell>
          <cell r="K616">
            <v>26818.048636363637</v>
          </cell>
          <cell r="L616">
            <v>2546.88</v>
          </cell>
          <cell r="N616">
            <v>140</v>
          </cell>
          <cell r="O616">
            <v>2183.340909090909</v>
          </cell>
          <cell r="P616">
            <v>376.59090909090912</v>
          </cell>
        </row>
        <row r="617">
          <cell r="K617">
            <v>0</v>
          </cell>
          <cell r="O617">
            <v>0</v>
          </cell>
        </row>
        <row r="618">
          <cell r="I618">
            <v>1158.6500000000001</v>
          </cell>
          <cell r="J618">
            <v>1680</v>
          </cell>
          <cell r="K618">
            <v>38261.088636363638</v>
          </cell>
          <cell r="L618">
            <v>3862.17</v>
          </cell>
          <cell r="N618">
            <v>140</v>
          </cell>
          <cell r="O618">
            <v>2183.340909090909</v>
          </cell>
          <cell r="P618">
            <v>376.59090909090912</v>
          </cell>
        </row>
        <row r="619">
          <cell r="K619">
            <v>0</v>
          </cell>
          <cell r="O619">
            <v>0</v>
          </cell>
        </row>
        <row r="620">
          <cell r="I620">
            <v>1158.6500000000001</v>
          </cell>
          <cell r="J620">
            <v>1680</v>
          </cell>
          <cell r="K620">
            <v>38261.088636363638</v>
          </cell>
          <cell r="L620">
            <v>3862.17</v>
          </cell>
          <cell r="N620">
            <v>140</v>
          </cell>
          <cell r="O620">
            <v>2183.340909090909</v>
          </cell>
          <cell r="P620">
            <v>376.59090909090912</v>
          </cell>
        </row>
        <row r="621">
          <cell r="K621">
            <v>0</v>
          </cell>
          <cell r="O621">
            <v>0</v>
          </cell>
        </row>
        <row r="622">
          <cell r="I622">
            <v>492.34</v>
          </cell>
          <cell r="J622">
            <v>1680</v>
          </cell>
          <cell r="K622">
            <v>18938.038636363635</v>
          </cell>
          <cell r="L622">
            <v>1641.14</v>
          </cell>
          <cell r="N622">
            <v>140</v>
          </cell>
          <cell r="O622">
            <v>2183.340909090909</v>
          </cell>
          <cell r="P622">
            <v>376.59090909090912</v>
          </cell>
        </row>
        <row r="623">
          <cell r="K623">
            <v>0</v>
          </cell>
          <cell r="O623">
            <v>0</v>
          </cell>
        </row>
        <row r="624">
          <cell r="I624">
            <v>585.85</v>
          </cell>
          <cell r="J624">
            <v>1680</v>
          </cell>
          <cell r="K624">
            <v>21649.228636363638</v>
          </cell>
          <cell r="L624">
            <v>1952.83</v>
          </cell>
          <cell r="N624">
            <v>140</v>
          </cell>
          <cell r="O624">
            <v>2183.340909090909</v>
          </cell>
          <cell r="P624">
            <v>376.59090909090912</v>
          </cell>
        </row>
        <row r="625">
          <cell r="K625">
            <v>0</v>
          </cell>
          <cell r="O625">
            <v>0</v>
          </cell>
        </row>
        <row r="626">
          <cell r="I626">
            <v>764.06</v>
          </cell>
          <cell r="J626">
            <v>1680</v>
          </cell>
          <cell r="K626">
            <v>26818.048636363637</v>
          </cell>
          <cell r="L626">
            <v>2546.88</v>
          </cell>
          <cell r="N626">
            <v>140</v>
          </cell>
          <cell r="O626">
            <v>2183.340909090909</v>
          </cell>
          <cell r="P626">
            <v>376.59090909090912</v>
          </cell>
        </row>
        <row r="627">
          <cell r="K627">
            <v>0</v>
          </cell>
          <cell r="O627">
            <v>0</v>
          </cell>
        </row>
        <row r="628">
          <cell r="I628">
            <v>1158.6500000000001</v>
          </cell>
          <cell r="J628">
            <v>1680</v>
          </cell>
          <cell r="K628">
            <v>38261.088636363638</v>
          </cell>
          <cell r="L628">
            <v>3862.17</v>
          </cell>
          <cell r="N628">
            <v>140</v>
          </cell>
          <cell r="O628">
            <v>2183.340909090909</v>
          </cell>
          <cell r="P628">
            <v>376.59090909090912</v>
          </cell>
        </row>
        <row r="629">
          <cell r="K629">
            <v>0</v>
          </cell>
          <cell r="O629">
            <v>0</v>
          </cell>
        </row>
        <row r="630">
          <cell r="I630">
            <v>1158.6500000000001</v>
          </cell>
          <cell r="J630">
            <v>1680</v>
          </cell>
          <cell r="K630">
            <v>38261.088636363638</v>
          </cell>
          <cell r="L630">
            <v>3862.17</v>
          </cell>
          <cell r="N630">
            <v>140</v>
          </cell>
          <cell r="O630">
            <v>2183.340909090909</v>
          </cell>
          <cell r="P630">
            <v>376.59090909090912</v>
          </cell>
        </row>
        <row r="631">
          <cell r="K631">
            <v>0</v>
          </cell>
          <cell r="O631">
            <v>0</v>
          </cell>
        </row>
        <row r="632">
          <cell r="K632">
            <v>14416.693181818182</v>
          </cell>
          <cell r="O632">
            <v>2407.375</v>
          </cell>
          <cell r="P632">
            <v>96.590909090909093</v>
          </cell>
        </row>
        <row r="633">
          <cell r="K633">
            <v>0</v>
          </cell>
          <cell r="O633">
            <v>0</v>
          </cell>
        </row>
        <row r="634">
          <cell r="K634">
            <v>14416.693181818182</v>
          </cell>
          <cell r="O634">
            <v>2407.375</v>
          </cell>
          <cell r="P634">
            <v>96.590909090909093</v>
          </cell>
        </row>
        <row r="635">
          <cell r="K635">
            <v>0</v>
          </cell>
          <cell r="O635">
            <v>0</v>
          </cell>
        </row>
        <row r="636">
          <cell r="K636">
            <v>14416.693181818182</v>
          </cell>
          <cell r="O636">
            <v>2407.375</v>
          </cell>
          <cell r="P636">
            <v>96.590909090909093</v>
          </cell>
        </row>
        <row r="637">
          <cell r="K637">
            <v>0</v>
          </cell>
          <cell r="O637">
            <v>0</v>
          </cell>
        </row>
        <row r="638">
          <cell r="K638">
            <v>14416.693181818182</v>
          </cell>
          <cell r="O638">
            <v>2407.375</v>
          </cell>
          <cell r="P638">
            <v>96.590909090909093</v>
          </cell>
        </row>
        <row r="639">
          <cell r="K639">
            <v>0</v>
          </cell>
          <cell r="O639">
            <v>0</v>
          </cell>
        </row>
        <row r="640">
          <cell r="K640">
            <v>14416.693181818182</v>
          </cell>
          <cell r="O640">
            <v>2407.375</v>
          </cell>
          <cell r="P640">
            <v>96.590909090909093</v>
          </cell>
        </row>
        <row r="641">
          <cell r="K641">
            <v>0</v>
          </cell>
          <cell r="O641">
            <v>0</v>
          </cell>
        </row>
        <row r="642">
          <cell r="K642">
            <v>6379.943181818182</v>
          </cell>
          <cell r="O642">
            <v>1182.5909090909092</v>
          </cell>
          <cell r="P642">
            <v>96.590909090909093</v>
          </cell>
        </row>
        <row r="643">
          <cell r="K643">
            <v>4597.4399999999996</v>
          </cell>
          <cell r="L643">
            <v>229.87</v>
          </cell>
          <cell r="O643">
            <v>0</v>
          </cell>
        </row>
        <row r="644">
          <cell r="K644">
            <v>3136.9886363636365</v>
          </cell>
          <cell r="O644">
            <v>1483.340909090909</v>
          </cell>
          <cell r="P644">
            <v>96.590909090909093</v>
          </cell>
        </row>
        <row r="645">
          <cell r="K645">
            <v>0</v>
          </cell>
          <cell r="O645">
            <v>0</v>
          </cell>
        </row>
        <row r="646">
          <cell r="K646">
            <v>3913.7272727272725</v>
          </cell>
          <cell r="O646">
            <v>3245.0568181818185</v>
          </cell>
          <cell r="P646">
            <v>96.590909090909093</v>
          </cell>
        </row>
        <row r="647">
          <cell r="K647">
            <v>0</v>
          </cell>
          <cell r="O647">
            <v>0</v>
          </cell>
        </row>
        <row r="648">
          <cell r="K648">
            <v>1900.0113636363635</v>
          </cell>
          <cell r="O648">
            <v>1048.4772727272727</v>
          </cell>
          <cell r="P648">
            <v>96.590909090909093</v>
          </cell>
        </row>
        <row r="649">
          <cell r="K649">
            <v>0</v>
          </cell>
          <cell r="O649">
            <v>0</v>
          </cell>
        </row>
        <row r="650">
          <cell r="K650">
            <v>1694.5795454545455</v>
          </cell>
          <cell r="O650">
            <v>1060.840909090909</v>
          </cell>
          <cell r="P650">
            <v>96.590909090909093</v>
          </cell>
        </row>
        <row r="651">
          <cell r="K651">
            <v>0</v>
          </cell>
          <cell r="O651">
            <v>0</v>
          </cell>
        </row>
        <row r="652">
          <cell r="K652">
            <v>16669.636363636364</v>
          </cell>
          <cell r="O652">
            <v>4966.25</v>
          </cell>
          <cell r="P652">
            <v>96.590909090909093</v>
          </cell>
        </row>
        <row r="653">
          <cell r="K653">
            <v>0</v>
          </cell>
          <cell r="O653">
            <v>0</v>
          </cell>
        </row>
        <row r="654">
          <cell r="K654">
            <v>6036.7272727272721</v>
          </cell>
          <cell r="O654">
            <v>4529.931818181818</v>
          </cell>
          <cell r="P654">
            <v>96.590909090909093</v>
          </cell>
        </row>
        <row r="655">
          <cell r="K655">
            <v>0</v>
          </cell>
          <cell r="O655">
            <v>0</v>
          </cell>
        </row>
        <row r="656">
          <cell r="K656">
            <v>16669.636363636364</v>
          </cell>
          <cell r="O656">
            <v>4966.25</v>
          </cell>
          <cell r="P656">
            <v>96.590909090909093</v>
          </cell>
        </row>
        <row r="657">
          <cell r="K657">
            <v>0</v>
          </cell>
          <cell r="O657">
            <v>0</v>
          </cell>
        </row>
        <row r="658">
          <cell r="K658">
            <v>15550</v>
          </cell>
          <cell r="O658">
            <v>3521.4318181818185</v>
          </cell>
          <cell r="P658">
            <v>96.590909090909093</v>
          </cell>
        </row>
        <row r="659">
          <cell r="K659">
            <v>0</v>
          </cell>
          <cell r="O659">
            <v>0</v>
          </cell>
        </row>
        <row r="660">
          <cell r="K660">
            <v>0</v>
          </cell>
          <cell r="O660">
            <v>0</v>
          </cell>
          <cell r="P660">
            <v>96.590909090909093</v>
          </cell>
        </row>
        <row r="661">
          <cell r="K661">
            <v>0</v>
          </cell>
          <cell r="O661">
            <v>0</v>
          </cell>
        </row>
        <row r="662">
          <cell r="K662">
            <v>339.93181818181819</v>
          </cell>
          <cell r="O662">
            <v>258.14772727272725</v>
          </cell>
          <cell r="P662">
            <v>96.590909090909093</v>
          </cell>
        </row>
        <row r="663">
          <cell r="K663">
            <v>0</v>
          </cell>
          <cell r="O663">
            <v>0</v>
          </cell>
        </row>
        <row r="664">
          <cell r="K664">
            <v>0</v>
          </cell>
          <cell r="O664">
            <v>0</v>
          </cell>
          <cell r="P664">
            <v>96.590909090909093</v>
          </cell>
        </row>
        <row r="665">
          <cell r="K665">
            <v>0</v>
          </cell>
          <cell r="O665">
            <v>0</v>
          </cell>
        </row>
        <row r="666">
          <cell r="K666">
            <v>0</v>
          </cell>
          <cell r="O666">
            <v>0</v>
          </cell>
          <cell r="P666">
            <v>96.590909090909093</v>
          </cell>
        </row>
        <row r="667">
          <cell r="K667">
            <v>0</v>
          </cell>
          <cell r="O667">
            <v>0</v>
          </cell>
        </row>
        <row r="668">
          <cell r="K668">
            <v>0</v>
          </cell>
          <cell r="O668">
            <v>0</v>
          </cell>
          <cell r="P668">
            <v>96.590909090909093</v>
          </cell>
        </row>
        <row r="669">
          <cell r="K669">
            <v>0</v>
          </cell>
          <cell r="O669">
            <v>0</v>
          </cell>
        </row>
        <row r="670">
          <cell r="K670">
            <v>0</v>
          </cell>
          <cell r="O670">
            <v>0</v>
          </cell>
          <cell r="P670">
            <v>96.590909090909093</v>
          </cell>
        </row>
        <row r="671">
          <cell r="K671">
            <v>0</v>
          </cell>
          <cell r="O671">
            <v>0</v>
          </cell>
        </row>
        <row r="672">
          <cell r="K672">
            <v>0</v>
          </cell>
          <cell r="O672">
            <v>0</v>
          </cell>
          <cell r="P672">
            <v>96.590909090909093</v>
          </cell>
        </row>
        <row r="673">
          <cell r="K673">
            <v>0</v>
          </cell>
          <cell r="O673">
            <v>0</v>
          </cell>
        </row>
        <row r="674">
          <cell r="K674">
            <v>609.7954545454545</v>
          </cell>
          <cell r="O674">
            <v>436.71590909090907</v>
          </cell>
          <cell r="P674">
            <v>96.590909090909093</v>
          </cell>
        </row>
        <row r="675">
          <cell r="K675">
            <v>0</v>
          </cell>
          <cell r="O675">
            <v>0</v>
          </cell>
        </row>
        <row r="676">
          <cell r="K676">
            <v>964.29545454545462</v>
          </cell>
          <cell r="O676">
            <v>658.23863636363637</v>
          </cell>
          <cell r="P676">
            <v>96.590909090909093</v>
          </cell>
        </row>
        <row r="677">
          <cell r="K677">
            <v>0</v>
          </cell>
          <cell r="O677">
            <v>0</v>
          </cell>
        </row>
        <row r="678">
          <cell r="K678">
            <v>704.93181818181824</v>
          </cell>
          <cell r="O678">
            <v>649.71590909090912</v>
          </cell>
          <cell r="P678">
            <v>96.590909090909093</v>
          </cell>
        </row>
        <row r="679">
          <cell r="K679">
            <v>0</v>
          </cell>
          <cell r="O679">
            <v>0</v>
          </cell>
        </row>
        <row r="680">
          <cell r="K680">
            <v>5508.5609090909093</v>
          </cell>
          <cell r="O680">
            <v>1054.3636363636365</v>
          </cell>
          <cell r="P680">
            <v>96.590909090909093</v>
          </cell>
        </row>
        <row r="681">
          <cell r="K681">
            <v>4206.3599999999997</v>
          </cell>
          <cell r="L681">
            <v>217.68</v>
          </cell>
          <cell r="O681">
            <v>0</v>
          </cell>
        </row>
        <row r="682">
          <cell r="K682">
            <v>4286.340909090909</v>
          </cell>
          <cell r="O682">
            <v>1054.3636363636365</v>
          </cell>
          <cell r="P682">
            <v>96.590909090909093</v>
          </cell>
        </row>
        <row r="683">
          <cell r="K683">
            <v>0</v>
          </cell>
          <cell r="O683">
            <v>0</v>
          </cell>
        </row>
        <row r="684">
          <cell r="K684">
            <v>5508.5609090909093</v>
          </cell>
          <cell r="O684">
            <v>1054.3636363636365</v>
          </cell>
          <cell r="P684">
            <v>96.590909090909093</v>
          </cell>
        </row>
        <row r="685">
          <cell r="K685">
            <v>3622.38</v>
          </cell>
          <cell r="L685">
            <v>187.46</v>
          </cell>
          <cell r="O685">
            <v>0</v>
          </cell>
        </row>
        <row r="686">
          <cell r="K686">
            <v>3887.6590909090905</v>
          </cell>
          <cell r="O686">
            <v>800.27272727272725</v>
          </cell>
          <cell r="P686">
            <v>96.590909090909093</v>
          </cell>
        </row>
        <row r="687">
          <cell r="K687">
            <v>0</v>
          </cell>
          <cell r="O687">
            <v>0</v>
          </cell>
        </row>
        <row r="688">
          <cell r="K688">
            <v>54555.73863636364</v>
          </cell>
          <cell r="O688">
            <v>1134.9318181818182</v>
          </cell>
          <cell r="P688">
            <v>96.590909090909093</v>
          </cell>
        </row>
        <row r="689">
          <cell r="K689">
            <v>0</v>
          </cell>
          <cell r="O689">
            <v>0</v>
          </cell>
        </row>
        <row r="690">
          <cell r="K690">
            <v>932.6704545454545</v>
          </cell>
          <cell r="O690">
            <v>857.88636363636374</v>
          </cell>
          <cell r="P690">
            <v>96.590909090909093</v>
          </cell>
        </row>
        <row r="691">
          <cell r="K691">
            <v>0</v>
          </cell>
          <cell r="O691">
            <v>0</v>
          </cell>
        </row>
        <row r="692">
          <cell r="K692">
            <v>0</v>
          </cell>
          <cell r="O692">
            <v>0</v>
          </cell>
          <cell r="P692">
            <v>96.590909090909093</v>
          </cell>
        </row>
        <row r="693">
          <cell r="K693">
            <v>0</v>
          </cell>
          <cell r="O693">
            <v>0</v>
          </cell>
        </row>
        <row r="694">
          <cell r="K694">
            <v>398.68181818181813</v>
          </cell>
          <cell r="O694">
            <v>254.09090909090909</v>
          </cell>
          <cell r="P694">
            <v>96.590909090909093</v>
          </cell>
        </row>
        <row r="695">
          <cell r="K695">
            <v>0</v>
          </cell>
          <cell r="O695">
            <v>0</v>
          </cell>
        </row>
        <row r="696">
          <cell r="K696">
            <v>8249.8409090909081</v>
          </cell>
          <cell r="O696">
            <v>5441.1363636363631</v>
          </cell>
          <cell r="P696">
            <v>96.590909090909093</v>
          </cell>
        </row>
        <row r="697">
          <cell r="K697">
            <v>0</v>
          </cell>
          <cell r="O697">
            <v>0</v>
          </cell>
        </row>
        <row r="698">
          <cell r="K698">
            <v>0</v>
          </cell>
          <cell r="O698">
            <v>0</v>
          </cell>
          <cell r="P698">
            <v>96.590909090909093</v>
          </cell>
        </row>
        <row r="699">
          <cell r="K699">
            <v>0</v>
          </cell>
          <cell r="O699">
            <v>0</v>
          </cell>
        </row>
        <row r="700">
          <cell r="K700">
            <v>5508.5609090909093</v>
          </cell>
          <cell r="O700">
            <v>1054.3636363636365</v>
          </cell>
          <cell r="P700">
            <v>96.590909090909093</v>
          </cell>
        </row>
        <row r="701">
          <cell r="K701">
            <v>3658.09</v>
          </cell>
          <cell r="L701">
            <v>187.46</v>
          </cell>
          <cell r="O701">
            <v>0</v>
          </cell>
        </row>
        <row r="702">
          <cell r="K702">
            <v>17899.754090909093</v>
          </cell>
          <cell r="O702">
            <v>1254.7272727272727</v>
          </cell>
          <cell r="P702">
            <v>96.590909090909093</v>
          </cell>
        </row>
        <row r="703">
          <cell r="K703">
            <v>3622.38</v>
          </cell>
          <cell r="L703">
            <v>187.46</v>
          </cell>
        </row>
        <row r="704">
          <cell r="K704">
            <v>2322.1704545454545</v>
          </cell>
          <cell r="O704">
            <v>1918.0568181818182</v>
          </cell>
          <cell r="P704">
            <v>96.590909090909093</v>
          </cell>
        </row>
        <row r="705">
          <cell r="K705">
            <v>0</v>
          </cell>
          <cell r="O705">
            <v>0</v>
          </cell>
        </row>
        <row r="706">
          <cell r="K706">
            <v>2322.1704545454545</v>
          </cell>
          <cell r="O706">
            <v>1918.0568181818182</v>
          </cell>
          <cell r="P706">
            <v>96.590909090909093</v>
          </cell>
        </row>
        <row r="707">
          <cell r="K707">
            <v>0</v>
          </cell>
          <cell r="O707">
            <v>0</v>
          </cell>
        </row>
        <row r="708">
          <cell r="K708">
            <v>3506.2495454545451</v>
          </cell>
          <cell r="O708">
            <v>1166.875</v>
          </cell>
          <cell r="P708">
            <v>96.590909090909093</v>
          </cell>
        </row>
        <row r="709">
          <cell r="K709">
            <v>0</v>
          </cell>
          <cell r="O709">
            <v>0</v>
          </cell>
        </row>
        <row r="710">
          <cell r="K710">
            <v>2359.852272727273</v>
          </cell>
          <cell r="O710">
            <v>926.44318181818176</v>
          </cell>
          <cell r="P710">
            <v>96.590909090909093</v>
          </cell>
        </row>
        <row r="711">
          <cell r="K711">
            <v>0</v>
          </cell>
          <cell r="O711">
            <v>0</v>
          </cell>
        </row>
        <row r="712">
          <cell r="K712">
            <v>99716.098181818175</v>
          </cell>
          <cell r="O712">
            <v>3412.522727272727</v>
          </cell>
          <cell r="P712">
            <v>96.590909090909093</v>
          </cell>
        </row>
        <row r="713">
          <cell r="K713">
            <v>0</v>
          </cell>
          <cell r="O713">
            <v>0</v>
          </cell>
        </row>
        <row r="714">
          <cell r="K714">
            <v>2354.284090909091</v>
          </cell>
          <cell r="O714">
            <v>1872.806818181818</v>
          </cell>
          <cell r="P714">
            <v>96.590909090909093</v>
          </cell>
        </row>
        <row r="715">
          <cell r="K715">
            <v>0</v>
          </cell>
          <cell r="O715">
            <v>0</v>
          </cell>
        </row>
        <row r="716">
          <cell r="K716">
            <v>2600.2613636363635</v>
          </cell>
          <cell r="O716">
            <v>891.61363636363637</v>
          </cell>
          <cell r="P716">
            <v>96.590909090909093</v>
          </cell>
        </row>
        <row r="717">
          <cell r="K717">
            <v>0</v>
          </cell>
          <cell r="O717">
            <v>0</v>
          </cell>
        </row>
        <row r="718">
          <cell r="K718">
            <v>699.21590909090901</v>
          </cell>
          <cell r="O718">
            <v>388.1704545454545</v>
          </cell>
          <cell r="P718">
            <v>96.590909090909093</v>
          </cell>
        </row>
        <row r="719">
          <cell r="K719">
            <v>105.22</v>
          </cell>
          <cell r="L719">
            <v>5.45</v>
          </cell>
          <cell r="M719">
            <v>16.34</v>
          </cell>
          <cell r="O719">
            <v>0</v>
          </cell>
        </row>
        <row r="720">
          <cell r="K720">
            <v>2088.1059090909093</v>
          </cell>
          <cell r="O720">
            <v>388.1704545454545</v>
          </cell>
          <cell r="P720">
            <v>96.590909090909093</v>
          </cell>
        </row>
        <row r="721">
          <cell r="K721">
            <v>0</v>
          </cell>
          <cell r="O721">
            <v>0</v>
          </cell>
        </row>
        <row r="722">
          <cell r="K722">
            <v>699.21590909090901</v>
          </cell>
          <cell r="O722">
            <v>388.1704545454545</v>
          </cell>
          <cell r="P722">
            <v>96.590909090909093</v>
          </cell>
        </row>
        <row r="723">
          <cell r="K723">
            <v>210.46</v>
          </cell>
          <cell r="L723">
            <v>10.89</v>
          </cell>
          <cell r="M723">
            <v>32.68</v>
          </cell>
          <cell r="O723">
            <v>0</v>
          </cell>
        </row>
        <row r="724">
          <cell r="K724">
            <v>699.21590909090901</v>
          </cell>
          <cell r="O724">
            <v>388.1704545454545</v>
          </cell>
          <cell r="P724">
            <v>96.590909090909093</v>
          </cell>
        </row>
        <row r="725">
          <cell r="K725">
            <v>0</v>
          </cell>
          <cell r="O725">
            <v>0</v>
          </cell>
        </row>
        <row r="726">
          <cell r="K726">
            <v>699.21590909090901</v>
          </cell>
          <cell r="O726">
            <v>388.1704545454545</v>
          </cell>
          <cell r="P726">
            <v>96.590909090909093</v>
          </cell>
        </row>
        <row r="727">
          <cell r="K727">
            <v>0</v>
          </cell>
          <cell r="O727">
            <v>0</v>
          </cell>
        </row>
        <row r="728">
          <cell r="K728">
            <v>2338.1059090909093</v>
          </cell>
          <cell r="O728">
            <v>388.1704545454545</v>
          </cell>
          <cell r="P728">
            <v>96.590909090909093</v>
          </cell>
        </row>
        <row r="729">
          <cell r="K729">
            <v>0</v>
          </cell>
          <cell r="O729">
            <v>0</v>
          </cell>
        </row>
        <row r="730">
          <cell r="K730">
            <v>0</v>
          </cell>
          <cell r="O730">
            <v>0</v>
          </cell>
          <cell r="P730">
            <v>96.590909090909093</v>
          </cell>
        </row>
        <row r="731">
          <cell r="K731">
            <v>0</v>
          </cell>
          <cell r="O731">
            <v>0</v>
          </cell>
        </row>
        <row r="732">
          <cell r="K732">
            <v>0</v>
          </cell>
          <cell r="O732">
            <v>0</v>
          </cell>
          <cell r="P732">
            <v>96.590909090909093</v>
          </cell>
        </row>
        <row r="733">
          <cell r="K733">
            <v>0</v>
          </cell>
          <cell r="O733">
            <v>0</v>
          </cell>
        </row>
        <row r="734">
          <cell r="K734">
            <v>12177.886363636364</v>
          </cell>
          <cell r="O734">
            <v>1823.0568181818182</v>
          </cell>
          <cell r="P734">
            <v>96.590909090909093</v>
          </cell>
        </row>
        <row r="735">
          <cell r="K735">
            <v>0</v>
          </cell>
          <cell r="O735">
            <v>0</v>
          </cell>
        </row>
        <row r="736">
          <cell r="K736">
            <v>1419.909090909091</v>
          </cell>
          <cell r="O736">
            <v>1343.7727272727273</v>
          </cell>
          <cell r="P736">
            <v>96.590909090909093</v>
          </cell>
        </row>
        <row r="737">
          <cell r="K737">
            <v>0</v>
          </cell>
          <cell r="O737">
            <v>0</v>
          </cell>
        </row>
        <row r="738">
          <cell r="K738">
            <v>12267.75</v>
          </cell>
          <cell r="O738">
            <v>1872.409090909091</v>
          </cell>
          <cell r="P738">
            <v>96.590909090909093</v>
          </cell>
        </row>
        <row r="739">
          <cell r="K739">
            <v>0</v>
          </cell>
          <cell r="O739">
            <v>0</v>
          </cell>
        </row>
        <row r="740">
          <cell r="K740">
            <v>13046.965909090908</v>
          </cell>
          <cell r="O740">
            <v>2413.25</v>
          </cell>
          <cell r="P740">
            <v>96.590909090909093</v>
          </cell>
        </row>
        <row r="742">
          <cell r="K742">
            <v>12559.636363636364</v>
          </cell>
          <cell r="O742">
            <v>2103.409090909091</v>
          </cell>
          <cell r="P742">
            <v>96.590909090909093</v>
          </cell>
        </row>
        <row r="743">
          <cell r="K743">
            <v>0</v>
          </cell>
          <cell r="O743">
            <v>0</v>
          </cell>
        </row>
        <row r="744">
          <cell r="K744">
            <v>12883.102272727272</v>
          </cell>
          <cell r="O744">
            <v>2373.4772727272725</v>
          </cell>
          <cell r="P744">
            <v>96.590909090909093</v>
          </cell>
        </row>
        <row r="746">
          <cell r="K746">
            <v>12559.636363636364</v>
          </cell>
          <cell r="O746">
            <v>2103.409090909091</v>
          </cell>
          <cell r="P746">
            <v>96.590909090909093</v>
          </cell>
        </row>
        <row r="747">
          <cell r="K747">
            <v>0</v>
          </cell>
          <cell r="O747">
            <v>0</v>
          </cell>
        </row>
        <row r="748">
          <cell r="K748">
            <v>3034.386363636364</v>
          </cell>
          <cell r="O748">
            <v>2459.193181818182</v>
          </cell>
          <cell r="P748">
            <v>96.590909090909093</v>
          </cell>
        </row>
        <row r="749">
          <cell r="K749">
            <v>0</v>
          </cell>
          <cell r="O749">
            <v>0</v>
          </cell>
        </row>
        <row r="750">
          <cell r="K750">
            <v>1416.7045454545455</v>
          </cell>
          <cell r="O750">
            <v>1279.3863636363635</v>
          </cell>
          <cell r="P750">
            <v>96.590909090909093</v>
          </cell>
        </row>
        <row r="751">
          <cell r="K751">
            <v>0</v>
          </cell>
          <cell r="O751">
            <v>0</v>
          </cell>
        </row>
        <row r="752">
          <cell r="K752">
            <v>4320.431818181818</v>
          </cell>
          <cell r="O752">
            <v>3237.0454545454545</v>
          </cell>
          <cell r="P752">
            <v>96.590909090909093</v>
          </cell>
        </row>
        <row r="753">
          <cell r="K753">
            <v>0</v>
          </cell>
          <cell r="O753">
            <v>0</v>
          </cell>
        </row>
        <row r="754">
          <cell r="K754">
            <v>4973.602272727273</v>
          </cell>
          <cell r="O754">
            <v>2807.9204545454545</v>
          </cell>
          <cell r="P754">
            <v>96.590909090909093</v>
          </cell>
        </row>
        <row r="755">
          <cell r="K755">
            <v>0</v>
          </cell>
          <cell r="O755">
            <v>0</v>
          </cell>
        </row>
        <row r="756">
          <cell r="K756">
            <v>8335.079545454546</v>
          </cell>
          <cell r="O756">
            <v>5470.420454545455</v>
          </cell>
          <cell r="P756">
            <v>96.590909090909093</v>
          </cell>
        </row>
        <row r="757">
          <cell r="K757">
            <v>0</v>
          </cell>
          <cell r="O757">
            <v>0</v>
          </cell>
        </row>
        <row r="758">
          <cell r="K758">
            <v>0</v>
          </cell>
          <cell r="O758">
            <v>0</v>
          </cell>
          <cell r="P758">
            <v>96.590909090909093</v>
          </cell>
        </row>
        <row r="759">
          <cell r="K759">
            <v>0</v>
          </cell>
          <cell r="O759">
            <v>0</v>
          </cell>
        </row>
        <row r="760">
          <cell r="K760">
            <v>1648.7045454545453</v>
          </cell>
          <cell r="O760">
            <v>1608.3181818181818</v>
          </cell>
          <cell r="P760">
            <v>96.590909090909093</v>
          </cell>
        </row>
        <row r="761">
          <cell r="K761">
            <v>0</v>
          </cell>
          <cell r="O761">
            <v>0</v>
          </cell>
        </row>
        <row r="762">
          <cell r="K762">
            <v>13817.795454545454</v>
          </cell>
          <cell r="O762">
            <v>2786.0795454545455</v>
          </cell>
          <cell r="P762">
            <v>96.590909090909093</v>
          </cell>
        </row>
        <row r="763">
          <cell r="K763">
            <v>0</v>
          </cell>
          <cell r="O763">
            <v>0</v>
          </cell>
        </row>
        <row r="764">
          <cell r="K764">
            <v>2160.363636363636</v>
          </cell>
          <cell r="O764">
            <v>1792.9772727272727</v>
          </cell>
          <cell r="P764">
            <v>96.590909090909093</v>
          </cell>
        </row>
        <row r="765">
          <cell r="K765">
            <v>0</v>
          </cell>
          <cell r="O765">
            <v>0</v>
          </cell>
        </row>
        <row r="766">
          <cell r="K766">
            <v>2359.7954545454545</v>
          </cell>
          <cell r="O766">
            <v>1651.4772727272727</v>
          </cell>
          <cell r="P766">
            <v>96.590909090909093</v>
          </cell>
        </row>
        <row r="767">
          <cell r="K767">
            <v>0</v>
          </cell>
          <cell r="O767">
            <v>0</v>
          </cell>
        </row>
        <row r="768">
          <cell r="K768">
            <v>988.48863636363637</v>
          </cell>
          <cell r="O768">
            <v>429.04545454545456</v>
          </cell>
          <cell r="P768">
            <v>96.590909090909093</v>
          </cell>
        </row>
        <row r="769">
          <cell r="K769">
            <v>0</v>
          </cell>
          <cell r="O769">
            <v>0</v>
          </cell>
        </row>
        <row r="770">
          <cell r="K770">
            <v>3186.2695454545456</v>
          </cell>
          <cell r="O770">
            <v>2349.931818181818</v>
          </cell>
          <cell r="P770">
            <v>96.590909090909093</v>
          </cell>
        </row>
        <row r="771">
          <cell r="K771">
            <v>3625.07</v>
          </cell>
          <cell r="L771">
            <v>187.57</v>
          </cell>
          <cell r="O771">
            <v>0</v>
          </cell>
        </row>
        <row r="772">
          <cell r="K772">
            <v>8990.4059090909086</v>
          </cell>
          <cell r="O772">
            <v>2450.113636363636</v>
          </cell>
          <cell r="P772">
            <v>96.590909090909093</v>
          </cell>
        </row>
        <row r="773">
          <cell r="K773">
            <v>3390.88</v>
          </cell>
          <cell r="L773">
            <v>175.48</v>
          </cell>
        </row>
        <row r="774">
          <cell r="K774">
            <v>3917.8413636363634</v>
          </cell>
          <cell r="O774">
            <v>779.875</v>
          </cell>
          <cell r="P774">
            <v>96.590909090909093</v>
          </cell>
        </row>
        <row r="775">
          <cell r="K775">
            <v>3085.72</v>
          </cell>
          <cell r="L775">
            <v>159.69</v>
          </cell>
          <cell r="O775">
            <v>0</v>
          </cell>
        </row>
        <row r="776">
          <cell r="K776">
            <v>5492.8109090909093</v>
          </cell>
          <cell r="O776">
            <v>1033.534090909091</v>
          </cell>
          <cell r="P776">
            <v>96.590909090909093</v>
          </cell>
        </row>
        <row r="777">
          <cell r="K777">
            <v>3814.41</v>
          </cell>
          <cell r="L777">
            <v>197.4</v>
          </cell>
          <cell r="O777">
            <v>0</v>
          </cell>
        </row>
        <row r="778">
          <cell r="K778">
            <v>5653.0040909090912</v>
          </cell>
          <cell r="O778">
            <v>1034.4204545454545</v>
          </cell>
          <cell r="P778">
            <v>96.590909090909093</v>
          </cell>
        </row>
        <row r="779">
          <cell r="K779">
            <v>3622.38</v>
          </cell>
          <cell r="L779">
            <v>187.46</v>
          </cell>
          <cell r="O779">
            <v>0</v>
          </cell>
        </row>
        <row r="780">
          <cell r="K780">
            <v>2344.1022727272725</v>
          </cell>
          <cell r="O780">
            <v>905.61363636363637</v>
          </cell>
          <cell r="P780">
            <v>96.590909090909093</v>
          </cell>
        </row>
        <row r="781">
          <cell r="K781">
            <v>0</v>
          </cell>
          <cell r="O781">
            <v>0</v>
          </cell>
        </row>
        <row r="782">
          <cell r="K782">
            <v>824.69318181818176</v>
          </cell>
          <cell r="O782">
            <v>104.80681818181819</v>
          </cell>
          <cell r="P782">
            <v>96.590909090909093</v>
          </cell>
        </row>
        <row r="783">
          <cell r="K783">
            <v>0</v>
          </cell>
          <cell r="O783">
            <v>0</v>
          </cell>
        </row>
        <row r="784">
          <cell r="K784">
            <v>5492.8109090909093</v>
          </cell>
          <cell r="O784">
            <v>1033.534090909091</v>
          </cell>
          <cell r="P784">
            <v>96.590909090909093</v>
          </cell>
        </row>
        <row r="785">
          <cell r="K785">
            <v>4107.99</v>
          </cell>
          <cell r="L785">
            <v>212.59</v>
          </cell>
          <cell r="O785">
            <v>0</v>
          </cell>
        </row>
        <row r="786">
          <cell r="K786">
            <v>2141.3631818181821</v>
          </cell>
          <cell r="O786">
            <v>104.80681818181819</v>
          </cell>
          <cell r="P786">
            <v>96.590909090909093</v>
          </cell>
        </row>
        <row r="787">
          <cell r="K787">
            <v>0</v>
          </cell>
          <cell r="O787">
            <v>0</v>
          </cell>
        </row>
        <row r="788">
          <cell r="K788">
            <v>0</v>
          </cell>
          <cell r="O788">
            <v>0</v>
          </cell>
          <cell r="P788">
            <v>96.590909090909093</v>
          </cell>
        </row>
        <row r="789">
          <cell r="K789">
            <v>0</v>
          </cell>
          <cell r="O789">
            <v>0</v>
          </cell>
        </row>
        <row r="790">
          <cell r="K790">
            <v>0</v>
          </cell>
          <cell r="O790">
            <v>0</v>
          </cell>
          <cell r="P790">
            <v>96.590909090909093</v>
          </cell>
        </row>
        <row r="791">
          <cell r="K791">
            <v>0</v>
          </cell>
          <cell r="O791">
            <v>0</v>
          </cell>
        </row>
        <row r="792">
          <cell r="K792">
            <v>0</v>
          </cell>
          <cell r="O792">
            <v>0</v>
          </cell>
          <cell r="P792">
            <v>96.590909090909093</v>
          </cell>
        </row>
        <row r="793">
          <cell r="K793">
            <v>0</v>
          </cell>
          <cell r="O793">
            <v>0</v>
          </cell>
        </row>
        <row r="794">
          <cell r="K794">
            <v>0</v>
          </cell>
          <cell r="O794">
            <v>0</v>
          </cell>
          <cell r="P794">
            <v>96.590909090909093</v>
          </cell>
        </row>
        <row r="795">
          <cell r="K795">
            <v>0</v>
          </cell>
          <cell r="O795">
            <v>0</v>
          </cell>
        </row>
        <row r="796">
          <cell r="K796">
            <v>0</v>
          </cell>
          <cell r="O796">
            <v>0</v>
          </cell>
          <cell r="P796">
            <v>96.590909090909093</v>
          </cell>
        </row>
        <row r="797">
          <cell r="K797">
            <v>0</v>
          </cell>
          <cell r="O797">
            <v>0</v>
          </cell>
        </row>
        <row r="798">
          <cell r="K798">
            <v>0</v>
          </cell>
          <cell r="O798">
            <v>0</v>
          </cell>
          <cell r="P798">
            <v>96.590909090909093</v>
          </cell>
        </row>
        <row r="799">
          <cell r="K799">
            <v>0</v>
          </cell>
          <cell r="O799">
            <v>0</v>
          </cell>
        </row>
        <row r="800">
          <cell r="K800">
            <v>13249.861818181818</v>
          </cell>
          <cell r="O800">
            <v>233.26136363636365</v>
          </cell>
          <cell r="P800">
            <v>306.59090909090912</v>
          </cell>
        </row>
        <row r="801">
          <cell r="K801">
            <v>0</v>
          </cell>
          <cell r="O801">
            <v>0</v>
          </cell>
        </row>
        <row r="802">
          <cell r="K802">
            <v>1494.4777272727272</v>
          </cell>
          <cell r="O802">
            <v>581.96590909090912</v>
          </cell>
          <cell r="P802">
            <v>96.590909090909093</v>
          </cell>
        </row>
        <row r="803">
          <cell r="K803">
            <v>1070.0899999999999</v>
          </cell>
          <cell r="L803">
            <v>55.37</v>
          </cell>
          <cell r="O803">
            <v>0</v>
          </cell>
        </row>
        <row r="804">
          <cell r="K804">
            <v>1618.3940909090909</v>
          </cell>
          <cell r="O804">
            <v>621.73863636363637</v>
          </cell>
          <cell r="P804">
            <v>96.590909090909093</v>
          </cell>
        </row>
        <row r="805">
          <cell r="K805">
            <v>1645.81</v>
          </cell>
          <cell r="L805">
            <v>79.53</v>
          </cell>
          <cell r="O805">
            <v>0</v>
          </cell>
        </row>
        <row r="806">
          <cell r="K806">
            <v>2506.7077272727274</v>
          </cell>
          <cell r="O806">
            <v>581.96590909090912</v>
          </cell>
          <cell r="P806">
            <v>96.590909090909093</v>
          </cell>
        </row>
        <row r="807">
          <cell r="K807">
            <v>1070.0899999999999</v>
          </cell>
          <cell r="L807">
            <v>55.37</v>
          </cell>
          <cell r="O807">
            <v>0</v>
          </cell>
        </row>
        <row r="808">
          <cell r="K808">
            <v>219.06818181818181</v>
          </cell>
          <cell r="O808">
            <v>273.03409090909093</v>
          </cell>
          <cell r="P808">
            <v>96.590909090909093</v>
          </cell>
        </row>
        <row r="809">
          <cell r="K809">
            <v>1546.81</v>
          </cell>
          <cell r="L809">
            <v>80.05</v>
          </cell>
          <cell r="O809">
            <v>0</v>
          </cell>
        </row>
        <row r="810">
          <cell r="K810">
            <v>1305.7272727272727</v>
          </cell>
          <cell r="O810">
            <v>904.31818181818176</v>
          </cell>
          <cell r="P810">
            <v>96.590909090909093</v>
          </cell>
        </row>
        <row r="811">
          <cell r="K811">
            <v>19565.29</v>
          </cell>
          <cell r="L811">
            <v>1012.51</v>
          </cell>
          <cell r="O811">
            <v>0</v>
          </cell>
        </row>
        <row r="812">
          <cell r="K812">
            <v>474.69318181818181</v>
          </cell>
          <cell r="O812">
            <v>104.80681818181819</v>
          </cell>
          <cell r="P812">
            <v>96.590909090909093</v>
          </cell>
        </row>
        <row r="813">
          <cell r="K813">
            <v>0</v>
          </cell>
          <cell r="O813">
            <v>0</v>
          </cell>
        </row>
        <row r="814">
          <cell r="K814">
            <v>8431.454545454546</v>
          </cell>
          <cell r="O814">
            <v>7982.5</v>
          </cell>
          <cell r="P814">
            <v>96.590909090909093</v>
          </cell>
        </row>
        <row r="815">
          <cell r="K815">
            <v>0</v>
          </cell>
          <cell r="O815">
            <v>0</v>
          </cell>
        </row>
        <row r="816">
          <cell r="K816">
            <v>4215.727272727273</v>
          </cell>
          <cell r="O816">
            <v>3991.25</v>
          </cell>
          <cell r="P816">
            <v>96.590909090909093</v>
          </cell>
        </row>
        <row r="817">
          <cell r="K817">
            <v>0</v>
          </cell>
          <cell r="O817">
            <v>0</v>
          </cell>
        </row>
        <row r="818">
          <cell r="K818">
            <v>4215.727272727273</v>
          </cell>
          <cell r="O818">
            <v>3991.25</v>
          </cell>
          <cell r="P818">
            <v>96.590909090909093</v>
          </cell>
        </row>
        <row r="819">
          <cell r="K819">
            <v>0</v>
          </cell>
          <cell r="O819">
            <v>0</v>
          </cell>
        </row>
        <row r="820">
          <cell r="K820">
            <v>4215.727272727273</v>
          </cell>
          <cell r="O820">
            <v>3991.25</v>
          </cell>
          <cell r="P820">
            <v>96.590909090909093</v>
          </cell>
        </row>
        <row r="821">
          <cell r="K821">
            <v>0</v>
          </cell>
          <cell r="O821">
            <v>0</v>
          </cell>
        </row>
        <row r="822">
          <cell r="K822">
            <v>0</v>
          </cell>
          <cell r="O822">
            <v>0</v>
          </cell>
          <cell r="P822">
            <v>96.590909090909093</v>
          </cell>
        </row>
        <row r="823">
          <cell r="K823">
            <v>0</v>
          </cell>
          <cell r="O823">
            <v>0</v>
          </cell>
        </row>
        <row r="824">
          <cell r="K824">
            <v>0</v>
          </cell>
          <cell r="O824">
            <v>0</v>
          </cell>
          <cell r="P824">
            <v>96.590909090909093</v>
          </cell>
        </row>
        <row r="825">
          <cell r="K825">
            <v>546197.52</v>
          </cell>
          <cell r="L825">
            <v>30582.02</v>
          </cell>
          <cell r="M825">
            <v>3229.46</v>
          </cell>
          <cell r="N825">
            <v>32475.46</v>
          </cell>
          <cell r="O825">
            <v>0</v>
          </cell>
        </row>
        <row r="826">
          <cell r="K826">
            <v>2714.5909090909095</v>
          </cell>
          <cell r="O826">
            <v>1982.9431818181818</v>
          </cell>
          <cell r="P826">
            <v>96.590909090909093</v>
          </cell>
        </row>
        <row r="827">
          <cell r="K827">
            <v>0</v>
          </cell>
          <cell r="O827">
            <v>0</v>
          </cell>
        </row>
        <row r="828">
          <cell r="K828">
            <v>14233.022727272726</v>
          </cell>
          <cell r="O828">
            <v>3036.25</v>
          </cell>
          <cell r="P828">
            <v>96.590909090909093</v>
          </cell>
        </row>
        <row r="829">
          <cell r="K829">
            <v>0</v>
          </cell>
          <cell r="O829">
            <v>0</v>
          </cell>
        </row>
        <row r="830">
          <cell r="K830">
            <v>0</v>
          </cell>
          <cell r="O830">
            <v>0</v>
          </cell>
          <cell r="P830">
            <v>96.590909090909093</v>
          </cell>
        </row>
        <row r="831">
          <cell r="K831">
            <v>0</v>
          </cell>
          <cell r="O831">
            <v>0</v>
          </cell>
        </row>
        <row r="832">
          <cell r="K832">
            <v>0</v>
          </cell>
          <cell r="O832">
            <v>0</v>
          </cell>
          <cell r="P832">
            <v>96.590909090909093</v>
          </cell>
        </row>
        <row r="833">
          <cell r="K833">
            <v>0</v>
          </cell>
          <cell r="O833">
            <v>0</v>
          </cell>
        </row>
        <row r="834">
          <cell r="K834">
            <v>0</v>
          </cell>
          <cell r="O834">
            <v>0</v>
          </cell>
          <cell r="P834">
            <v>96.590909090909093</v>
          </cell>
        </row>
        <row r="835">
          <cell r="K835">
            <v>0</v>
          </cell>
          <cell r="O835">
            <v>0</v>
          </cell>
        </row>
        <row r="836">
          <cell r="K836">
            <v>0</v>
          </cell>
          <cell r="O836">
            <v>0</v>
          </cell>
          <cell r="P836">
            <v>96.590909090909093</v>
          </cell>
        </row>
        <row r="837">
          <cell r="K837">
            <v>0</v>
          </cell>
          <cell r="O837">
            <v>0</v>
          </cell>
        </row>
        <row r="838">
          <cell r="K838">
            <v>0</v>
          </cell>
          <cell r="O838">
            <v>0</v>
          </cell>
          <cell r="P838">
            <v>96.590909090909093</v>
          </cell>
        </row>
        <row r="839">
          <cell r="K839">
            <v>0</v>
          </cell>
          <cell r="O839">
            <v>0</v>
          </cell>
        </row>
        <row r="840">
          <cell r="K840">
            <v>0</v>
          </cell>
          <cell r="O840">
            <v>0</v>
          </cell>
          <cell r="P840">
            <v>96.590909090909093</v>
          </cell>
        </row>
        <row r="841">
          <cell r="K841">
            <v>0</v>
          </cell>
          <cell r="O841">
            <v>0</v>
          </cell>
        </row>
        <row r="842">
          <cell r="K842">
            <v>2344.1022727272725</v>
          </cell>
          <cell r="O842">
            <v>905.61363636363637</v>
          </cell>
          <cell r="P842">
            <v>96.590909090909093</v>
          </cell>
        </row>
        <row r="875">
          <cell r="J875">
            <v>70985</v>
          </cell>
        </row>
      </sheetData>
      <sheetData sheetId="3">
        <row r="110">
          <cell r="I110">
            <v>0</v>
          </cell>
        </row>
        <row r="111">
          <cell r="I111">
            <v>0</v>
          </cell>
        </row>
        <row r="112">
          <cell r="I112">
            <v>0</v>
          </cell>
        </row>
        <row r="113">
          <cell r="I113">
            <v>0</v>
          </cell>
        </row>
        <row r="114">
          <cell r="I114">
            <v>0</v>
          </cell>
        </row>
        <row r="115">
          <cell r="I115">
            <v>0</v>
          </cell>
        </row>
        <row r="116">
          <cell r="I116">
            <v>0</v>
          </cell>
        </row>
        <row r="117">
          <cell r="I117">
            <v>0</v>
          </cell>
        </row>
        <row r="118">
          <cell r="I118">
            <v>0</v>
          </cell>
        </row>
        <row r="119">
          <cell r="I119">
            <v>0</v>
          </cell>
        </row>
        <row r="120">
          <cell r="I120">
            <v>0</v>
          </cell>
        </row>
        <row r="121">
          <cell r="I121">
            <v>0</v>
          </cell>
        </row>
        <row r="122">
          <cell r="I122">
            <v>0</v>
          </cell>
        </row>
        <row r="123">
          <cell r="I123">
            <v>0</v>
          </cell>
        </row>
        <row r="124">
          <cell r="I124">
            <v>0</v>
          </cell>
        </row>
        <row r="125">
          <cell r="I125">
            <v>0</v>
          </cell>
        </row>
        <row r="126">
          <cell r="I126">
            <v>0</v>
          </cell>
        </row>
        <row r="127">
          <cell r="I127">
            <v>0</v>
          </cell>
        </row>
        <row r="128">
          <cell r="I128">
            <v>0</v>
          </cell>
        </row>
        <row r="129">
          <cell r="I129">
            <v>0</v>
          </cell>
        </row>
        <row r="130">
          <cell r="I130">
            <v>0</v>
          </cell>
        </row>
        <row r="131">
          <cell r="I131">
            <v>0</v>
          </cell>
        </row>
        <row r="132">
          <cell r="I132">
            <v>0</v>
          </cell>
        </row>
        <row r="133">
          <cell r="I133">
            <v>0</v>
          </cell>
        </row>
        <row r="134">
          <cell r="I134">
            <v>0</v>
          </cell>
        </row>
        <row r="135">
          <cell r="I135">
            <v>0</v>
          </cell>
        </row>
        <row r="229">
          <cell r="K229">
            <v>105529.67</v>
          </cell>
        </row>
        <row r="241">
          <cell r="O241">
            <v>994.06818181818176</v>
          </cell>
        </row>
        <row r="242">
          <cell r="K242">
            <v>170787.07</v>
          </cell>
          <cell r="L242">
            <v>19565.63</v>
          </cell>
        </row>
        <row r="243">
          <cell r="K243">
            <v>198.86363636363637</v>
          </cell>
          <cell r="O243">
            <v>4531.829545454546</v>
          </cell>
        </row>
        <row r="244">
          <cell r="K244">
            <v>40827.08</v>
          </cell>
          <cell r="L244">
            <v>19565.63</v>
          </cell>
        </row>
        <row r="245">
          <cell r="O245">
            <v>994.06818181818176</v>
          </cell>
        </row>
        <row r="247">
          <cell r="O247">
            <v>994.06818181818176</v>
          </cell>
        </row>
        <row r="248">
          <cell r="K248">
            <v>196494.67</v>
          </cell>
          <cell r="L248">
            <v>19565.63</v>
          </cell>
        </row>
        <row r="249">
          <cell r="O249">
            <v>994.06818181818176</v>
          </cell>
        </row>
        <row r="251">
          <cell r="O251">
            <v>994.06818181818176</v>
          </cell>
        </row>
        <row r="253">
          <cell r="O253">
            <v>304.54545454545456</v>
          </cell>
        </row>
        <row r="255">
          <cell r="O255">
            <v>778.40909090909088</v>
          </cell>
        </row>
        <row r="257">
          <cell r="O257">
            <v>1721.590909090909</v>
          </cell>
        </row>
        <row r="259">
          <cell r="O259">
            <v>304.54545454545456</v>
          </cell>
        </row>
        <row r="274">
          <cell r="O274">
            <v>994.06818181818176</v>
          </cell>
        </row>
        <row r="299">
          <cell r="J299">
            <v>1230.5178679999999</v>
          </cell>
        </row>
        <row r="301">
          <cell r="J301">
            <v>1230.5178679999999</v>
          </cell>
        </row>
        <row r="303">
          <cell r="J303">
            <v>1230.5178679999999</v>
          </cell>
        </row>
        <row r="309">
          <cell r="J309">
            <v>1230.5178679999999</v>
          </cell>
        </row>
        <row r="311">
          <cell r="J311">
            <v>1230.5178679999999</v>
          </cell>
        </row>
        <row r="317">
          <cell r="J317">
            <v>1230.5178679999999</v>
          </cell>
        </row>
        <row r="319">
          <cell r="J319">
            <v>1230.5178679999999</v>
          </cell>
        </row>
        <row r="321">
          <cell r="J321">
            <v>1230.5178679999999</v>
          </cell>
        </row>
        <row r="323">
          <cell r="J323">
            <v>1230.5178679999999</v>
          </cell>
        </row>
        <row r="327">
          <cell r="J327">
            <v>1230.5178679999999</v>
          </cell>
        </row>
        <row r="329">
          <cell r="J329">
            <v>1230.5178679999999</v>
          </cell>
        </row>
        <row r="331">
          <cell r="J331">
            <v>1230.5178679999999</v>
          </cell>
        </row>
        <row r="335">
          <cell r="J335">
            <v>1230.5178679999999</v>
          </cell>
        </row>
        <row r="337">
          <cell r="J337">
            <v>1230.5178679999999</v>
          </cell>
        </row>
        <row r="347">
          <cell r="J347">
            <v>1230.5178679999999</v>
          </cell>
        </row>
        <row r="349">
          <cell r="J349">
            <v>1230.5178679999999</v>
          </cell>
        </row>
        <row r="351">
          <cell r="J351">
            <v>1230.5178679999999</v>
          </cell>
        </row>
        <row r="355">
          <cell r="J355">
            <v>1230.5178679999999</v>
          </cell>
        </row>
        <row r="357">
          <cell r="J357">
            <v>1230.5178679999999</v>
          </cell>
        </row>
        <row r="395">
          <cell r="J395">
            <v>1230.5178679999999</v>
          </cell>
        </row>
        <row r="403">
          <cell r="J403">
            <v>1230.5178679999999</v>
          </cell>
        </row>
        <row r="405">
          <cell r="J405">
            <v>1230.5178679999999</v>
          </cell>
        </row>
        <row r="407">
          <cell r="J407">
            <v>1230.5178679999999</v>
          </cell>
        </row>
        <row r="409">
          <cell r="J409">
            <v>1230.5178679999999</v>
          </cell>
        </row>
        <row r="411">
          <cell r="J411">
            <v>1230.5178679999999</v>
          </cell>
        </row>
        <row r="413">
          <cell r="J413">
            <v>1230.5178679999999</v>
          </cell>
        </row>
        <row r="415">
          <cell r="J415">
            <v>1230.5178679999999</v>
          </cell>
        </row>
        <row r="417">
          <cell r="J417">
            <v>1230.5178679999999</v>
          </cell>
        </row>
        <row r="421">
          <cell r="J421">
            <v>1230.5178679999999</v>
          </cell>
        </row>
        <row r="425">
          <cell r="J425">
            <v>1230.5178679999999</v>
          </cell>
        </row>
        <row r="429">
          <cell r="J429">
            <v>1230.5178679999999</v>
          </cell>
        </row>
        <row r="433">
          <cell r="J433">
            <v>1230.5178679999999</v>
          </cell>
        </row>
        <row r="437">
          <cell r="J437">
            <v>1230.5178679999999</v>
          </cell>
        </row>
        <row r="439">
          <cell r="J439">
            <v>1230.5178679999999</v>
          </cell>
        </row>
        <row r="443">
          <cell r="J443">
            <v>1230.5178679999999</v>
          </cell>
        </row>
        <row r="445">
          <cell r="J445">
            <v>1230.5178679999999</v>
          </cell>
        </row>
        <row r="447">
          <cell r="J447">
            <v>1230.5178679999999</v>
          </cell>
        </row>
        <row r="457">
          <cell r="J457">
            <v>1230.5178679999999</v>
          </cell>
        </row>
        <row r="459">
          <cell r="J459">
            <v>1230.5178679999999</v>
          </cell>
        </row>
        <row r="463">
          <cell r="J463">
            <v>1230.5178679999999</v>
          </cell>
        </row>
        <row r="481">
          <cell r="K481">
            <v>2623368.7727272725</v>
          </cell>
          <cell r="O481">
            <v>792151.875</v>
          </cell>
        </row>
        <row r="487">
          <cell r="K487">
            <v>17309.090909090908</v>
          </cell>
          <cell r="O487">
            <v>5573.863636363636</v>
          </cell>
        </row>
        <row r="504">
          <cell r="K504">
            <v>4401.772727272727</v>
          </cell>
          <cell r="O504">
            <v>1409.9431818181818</v>
          </cell>
          <cell r="P504">
            <v>96.590909090909093</v>
          </cell>
        </row>
        <row r="505">
          <cell r="K505">
            <v>4669.37</v>
          </cell>
          <cell r="L505">
            <v>241.5</v>
          </cell>
        </row>
        <row r="506">
          <cell r="K506">
            <v>4204.75</v>
          </cell>
          <cell r="O506">
            <v>977.10227272727275</v>
          </cell>
          <cell r="P506">
            <v>96.590909090909093</v>
          </cell>
        </row>
        <row r="507">
          <cell r="K507">
            <v>22761.5</v>
          </cell>
          <cell r="L507">
            <v>1177.9100000000001</v>
          </cell>
        </row>
        <row r="508">
          <cell r="K508">
            <v>3838.7159090909095</v>
          </cell>
          <cell r="O508">
            <v>962.84090909090901</v>
          </cell>
          <cell r="P508">
            <v>96.590909090909093</v>
          </cell>
        </row>
        <row r="509">
          <cell r="K509">
            <v>16454.57</v>
          </cell>
          <cell r="L509">
            <v>851</v>
          </cell>
        </row>
        <row r="510">
          <cell r="K510">
            <v>4204.75</v>
          </cell>
          <cell r="O510">
            <v>977.10227272727275</v>
          </cell>
          <cell r="P510">
            <v>96.590909090909093</v>
          </cell>
        </row>
        <row r="511">
          <cell r="K511">
            <v>10851.11</v>
          </cell>
          <cell r="L511">
            <v>561.55999999999995</v>
          </cell>
        </row>
        <row r="512">
          <cell r="K512">
            <v>2052.5227272727275</v>
          </cell>
          <cell r="O512">
            <v>1088.25</v>
          </cell>
          <cell r="P512">
            <v>96.590909090909093</v>
          </cell>
        </row>
        <row r="513">
          <cell r="K513">
            <v>128077.78</v>
          </cell>
          <cell r="L513">
            <v>6628.05</v>
          </cell>
        </row>
        <row r="514">
          <cell r="K514">
            <v>2383.988636363636</v>
          </cell>
          <cell r="O514">
            <v>1039.6022727272727</v>
          </cell>
          <cell r="P514">
            <v>96.590909090909093</v>
          </cell>
        </row>
        <row r="515">
          <cell r="K515">
            <v>42356.7</v>
          </cell>
          <cell r="L515">
            <v>2191.96</v>
          </cell>
        </row>
        <row r="516">
          <cell r="K516">
            <v>0</v>
          </cell>
          <cell r="O516">
            <v>0</v>
          </cell>
          <cell r="P516">
            <v>96.590909090909093</v>
          </cell>
        </row>
        <row r="517">
          <cell r="K517">
            <v>0</v>
          </cell>
          <cell r="O517">
            <v>0</v>
          </cell>
        </row>
        <row r="518">
          <cell r="K518">
            <v>0</v>
          </cell>
          <cell r="O518">
            <v>0</v>
          </cell>
          <cell r="P518">
            <v>96.590909090909093</v>
          </cell>
        </row>
        <row r="519">
          <cell r="K519">
            <v>0</v>
          </cell>
          <cell r="O519">
            <v>0</v>
          </cell>
        </row>
        <row r="520">
          <cell r="K520">
            <v>0</v>
          </cell>
          <cell r="O520">
            <v>0</v>
          </cell>
          <cell r="P520">
            <v>96.590909090909093</v>
          </cell>
        </row>
        <row r="521">
          <cell r="K521">
            <v>0</v>
          </cell>
          <cell r="O521">
            <v>0</v>
          </cell>
        </row>
        <row r="522">
          <cell r="K522">
            <v>2383.988636363636</v>
          </cell>
          <cell r="O522">
            <v>1141.875</v>
          </cell>
          <cell r="P522">
            <v>96.590909090909093</v>
          </cell>
        </row>
        <row r="524">
          <cell r="K524">
            <v>798.43181818181813</v>
          </cell>
          <cell r="O524">
            <v>540.86363636363637</v>
          </cell>
          <cell r="P524">
            <v>96.590909090909093</v>
          </cell>
        </row>
        <row r="525">
          <cell r="K525">
            <v>0</v>
          </cell>
          <cell r="O525">
            <v>0</v>
          </cell>
        </row>
        <row r="526">
          <cell r="K526">
            <v>0</v>
          </cell>
          <cell r="O526">
            <v>0</v>
          </cell>
          <cell r="P526">
            <v>96.590909090909093</v>
          </cell>
        </row>
        <row r="527">
          <cell r="K527">
            <v>0</v>
          </cell>
          <cell r="O527">
            <v>0</v>
          </cell>
        </row>
        <row r="528">
          <cell r="K528">
            <v>0</v>
          </cell>
          <cell r="O528">
            <v>0</v>
          </cell>
          <cell r="P528">
            <v>96.590909090909093</v>
          </cell>
        </row>
        <row r="529">
          <cell r="K529">
            <v>0</v>
          </cell>
          <cell r="O529">
            <v>0</v>
          </cell>
        </row>
        <row r="530">
          <cell r="K530">
            <v>0</v>
          </cell>
          <cell r="O530">
            <v>0</v>
          </cell>
          <cell r="P530">
            <v>96.590909090909093</v>
          </cell>
        </row>
        <row r="531">
          <cell r="K531">
            <v>0</v>
          </cell>
          <cell r="O531">
            <v>0</v>
          </cell>
        </row>
        <row r="532">
          <cell r="K532">
            <v>0</v>
          </cell>
          <cell r="O532">
            <v>0</v>
          </cell>
          <cell r="P532">
            <v>96.590909090909093</v>
          </cell>
        </row>
        <row r="533">
          <cell r="K533">
            <v>0</v>
          </cell>
          <cell r="O533">
            <v>0</v>
          </cell>
        </row>
        <row r="534">
          <cell r="K534">
            <v>4089.4772727272725</v>
          </cell>
          <cell r="O534">
            <v>2676.1363636363635</v>
          </cell>
          <cell r="P534">
            <v>96.590909090909093</v>
          </cell>
        </row>
        <row r="535">
          <cell r="K535">
            <v>0</v>
          </cell>
          <cell r="O535">
            <v>0</v>
          </cell>
        </row>
        <row r="536">
          <cell r="K536">
            <v>4089.4772727272725</v>
          </cell>
          <cell r="O536">
            <v>2676.1363636363635</v>
          </cell>
          <cell r="P536">
            <v>96.590909090909093</v>
          </cell>
        </row>
        <row r="537">
          <cell r="K537">
            <v>0</v>
          </cell>
          <cell r="O537">
            <v>0</v>
          </cell>
        </row>
        <row r="538">
          <cell r="K538">
            <v>4089.4772727272725</v>
          </cell>
          <cell r="O538">
            <v>2676.1363636363635</v>
          </cell>
          <cell r="P538">
            <v>96.590909090909093</v>
          </cell>
        </row>
        <row r="539">
          <cell r="K539">
            <v>0</v>
          </cell>
          <cell r="O539">
            <v>0</v>
          </cell>
        </row>
        <row r="540">
          <cell r="K540">
            <v>4089.4772727272725</v>
          </cell>
          <cell r="O540">
            <v>2676.1363636363635</v>
          </cell>
          <cell r="P540">
            <v>96.590909090909093</v>
          </cell>
        </row>
        <row r="541">
          <cell r="K541">
            <v>0</v>
          </cell>
          <cell r="O541">
            <v>0</v>
          </cell>
        </row>
        <row r="542">
          <cell r="K542">
            <v>4089.4772727272725</v>
          </cell>
          <cell r="O542">
            <v>2676.1363636363635</v>
          </cell>
          <cell r="P542">
            <v>96.590909090909093</v>
          </cell>
        </row>
        <row r="543">
          <cell r="K543">
            <v>0</v>
          </cell>
          <cell r="O543">
            <v>0</v>
          </cell>
        </row>
        <row r="544">
          <cell r="K544">
            <v>4089.4772727272725</v>
          </cell>
          <cell r="O544">
            <v>2676.1363636363635</v>
          </cell>
          <cell r="P544">
            <v>96.590909090909093</v>
          </cell>
        </row>
        <row r="545">
          <cell r="K545">
            <v>0</v>
          </cell>
          <cell r="O545">
            <v>0</v>
          </cell>
        </row>
        <row r="546">
          <cell r="K546">
            <v>3425.840909090909</v>
          </cell>
          <cell r="O546">
            <v>1931.2727272727273</v>
          </cell>
          <cell r="P546">
            <v>96.590909090909093</v>
          </cell>
        </row>
        <row r="547">
          <cell r="K547">
            <v>0</v>
          </cell>
          <cell r="O547">
            <v>0</v>
          </cell>
        </row>
        <row r="548">
          <cell r="K548">
            <v>3099.9772727272725</v>
          </cell>
          <cell r="O548">
            <v>1891.0227272727273</v>
          </cell>
          <cell r="P548">
            <v>96.590909090909093</v>
          </cell>
        </row>
        <row r="549">
          <cell r="K549">
            <v>0</v>
          </cell>
          <cell r="O549">
            <v>0</v>
          </cell>
        </row>
        <row r="550">
          <cell r="K550">
            <v>3296.863636363636</v>
          </cell>
          <cell r="O550">
            <v>1956.3636363636363</v>
          </cell>
          <cell r="P550">
            <v>96.590909090909093</v>
          </cell>
        </row>
        <row r="551">
          <cell r="K551">
            <v>0</v>
          </cell>
          <cell r="O551">
            <v>0</v>
          </cell>
        </row>
        <row r="552">
          <cell r="K552">
            <v>0</v>
          </cell>
          <cell r="O552">
            <v>0</v>
          </cell>
          <cell r="P552">
            <v>96.590909090909093</v>
          </cell>
        </row>
        <row r="553">
          <cell r="K553">
            <v>0</v>
          </cell>
          <cell r="O553">
            <v>0</v>
          </cell>
        </row>
        <row r="554">
          <cell r="K554">
            <v>0</v>
          </cell>
          <cell r="O554">
            <v>0</v>
          </cell>
          <cell r="P554">
            <v>96.590909090909093</v>
          </cell>
        </row>
        <row r="555">
          <cell r="K555">
            <v>0</v>
          </cell>
          <cell r="O555">
            <v>0</v>
          </cell>
        </row>
        <row r="556">
          <cell r="K556">
            <v>0</v>
          </cell>
          <cell r="O556">
            <v>0</v>
          </cell>
          <cell r="P556">
            <v>96.590909090909093</v>
          </cell>
        </row>
        <row r="557">
          <cell r="K557">
            <v>0</v>
          </cell>
          <cell r="O557">
            <v>0</v>
          </cell>
        </row>
        <row r="558">
          <cell r="K558">
            <v>0</v>
          </cell>
          <cell r="O558">
            <v>0</v>
          </cell>
          <cell r="P558">
            <v>96.590909090909093</v>
          </cell>
        </row>
        <row r="559">
          <cell r="K559">
            <v>0</v>
          </cell>
          <cell r="O559">
            <v>0</v>
          </cell>
        </row>
        <row r="560">
          <cell r="K560">
            <v>18464.375</v>
          </cell>
          <cell r="O560">
            <v>8506.613636363636</v>
          </cell>
          <cell r="P560">
            <v>96.590909090909093</v>
          </cell>
        </row>
        <row r="561">
          <cell r="K561">
            <v>0</v>
          </cell>
          <cell r="O561">
            <v>0</v>
          </cell>
        </row>
        <row r="562">
          <cell r="K562">
            <v>0</v>
          </cell>
          <cell r="O562">
            <v>0</v>
          </cell>
          <cell r="P562">
            <v>96.590909090909093</v>
          </cell>
        </row>
        <row r="563">
          <cell r="K563">
            <v>0</v>
          </cell>
          <cell r="O563">
            <v>0</v>
          </cell>
        </row>
        <row r="564">
          <cell r="K564">
            <v>0</v>
          </cell>
          <cell r="O564">
            <v>0</v>
          </cell>
          <cell r="P564">
            <v>96.590909090909093</v>
          </cell>
        </row>
        <row r="565">
          <cell r="K565">
            <v>0</v>
          </cell>
          <cell r="O565">
            <v>0</v>
          </cell>
        </row>
        <row r="566">
          <cell r="K566">
            <v>0</v>
          </cell>
          <cell r="O566">
            <v>0</v>
          </cell>
          <cell r="P566">
            <v>96.590909090909093</v>
          </cell>
        </row>
        <row r="567">
          <cell r="K567">
            <v>0</v>
          </cell>
          <cell r="O567">
            <v>0</v>
          </cell>
        </row>
        <row r="568">
          <cell r="K568">
            <v>0</v>
          </cell>
          <cell r="O568">
            <v>0</v>
          </cell>
          <cell r="P568">
            <v>96.590909090909093</v>
          </cell>
        </row>
        <row r="569">
          <cell r="K569">
            <v>0</v>
          </cell>
          <cell r="O569">
            <v>0</v>
          </cell>
        </row>
        <row r="570">
          <cell r="K570">
            <v>10832.840909090908</v>
          </cell>
          <cell r="O570">
            <v>7764.5681818181811</v>
          </cell>
          <cell r="P570">
            <v>96.590909090909093</v>
          </cell>
        </row>
        <row r="571">
          <cell r="O571">
            <v>0</v>
          </cell>
        </row>
        <row r="572">
          <cell r="I572">
            <v>315.81</v>
          </cell>
          <cell r="J572">
            <v>1680</v>
          </cell>
          <cell r="K572">
            <v>15206.362727272728</v>
          </cell>
          <cell r="L572">
            <v>1052.69</v>
          </cell>
          <cell r="N572">
            <v>140</v>
          </cell>
          <cell r="O572">
            <v>3454.875</v>
          </cell>
          <cell r="P572">
            <v>376.59090909090912</v>
          </cell>
        </row>
        <row r="573">
          <cell r="K573">
            <v>0</v>
          </cell>
          <cell r="O573">
            <v>0</v>
          </cell>
        </row>
        <row r="574">
          <cell r="I574">
            <v>315.81</v>
          </cell>
          <cell r="J574">
            <v>1680</v>
          </cell>
          <cell r="K574">
            <v>14933.294545454544</v>
          </cell>
          <cell r="L574">
            <v>1052.69</v>
          </cell>
          <cell r="N574">
            <v>140</v>
          </cell>
          <cell r="O574">
            <v>3200.556818181818</v>
          </cell>
          <cell r="P574">
            <v>376.59090909090912</v>
          </cell>
        </row>
        <row r="575">
          <cell r="K575">
            <v>0</v>
          </cell>
          <cell r="O575">
            <v>0</v>
          </cell>
        </row>
        <row r="576">
          <cell r="K576">
            <v>0</v>
          </cell>
          <cell r="O576">
            <v>0</v>
          </cell>
          <cell r="P576">
            <v>96.590909090909093</v>
          </cell>
        </row>
        <row r="577">
          <cell r="K577">
            <v>0</v>
          </cell>
          <cell r="O577">
            <v>0</v>
          </cell>
        </row>
        <row r="578">
          <cell r="I578">
            <v>315.75</v>
          </cell>
          <cell r="J578">
            <v>1680</v>
          </cell>
          <cell r="K578">
            <v>15204.832727272726</v>
          </cell>
          <cell r="L578">
            <v>1052.51</v>
          </cell>
          <cell r="N578">
            <v>140</v>
          </cell>
          <cell r="O578">
            <v>3568.5113636363635</v>
          </cell>
          <cell r="P578">
            <v>376.59090909090912</v>
          </cell>
        </row>
        <row r="579">
          <cell r="K579">
            <v>0</v>
          </cell>
          <cell r="O579">
            <v>0</v>
          </cell>
        </row>
        <row r="580">
          <cell r="I580">
            <v>378.24</v>
          </cell>
          <cell r="J580">
            <v>1680</v>
          </cell>
          <cell r="K580">
            <v>17016.762727272726</v>
          </cell>
          <cell r="L580">
            <v>1260.78</v>
          </cell>
          <cell r="N580">
            <v>140</v>
          </cell>
          <cell r="O580">
            <v>3568.5113636363635</v>
          </cell>
          <cell r="P580">
            <v>376.59090909090912</v>
          </cell>
        </row>
        <row r="581">
          <cell r="K581">
            <v>0</v>
          </cell>
          <cell r="O581">
            <v>0</v>
          </cell>
        </row>
        <row r="582">
          <cell r="I582">
            <v>505.08</v>
          </cell>
          <cell r="J582">
            <v>1680</v>
          </cell>
          <cell r="K582">
            <v>20695.312727272729</v>
          </cell>
          <cell r="L582">
            <v>1683.61</v>
          </cell>
          <cell r="N582">
            <v>140</v>
          </cell>
          <cell r="O582">
            <v>3568.5113636363635</v>
          </cell>
          <cell r="P582">
            <v>376.59090909090912</v>
          </cell>
        </row>
        <row r="583">
          <cell r="K583">
            <v>0</v>
          </cell>
          <cell r="O583">
            <v>0</v>
          </cell>
        </row>
        <row r="584">
          <cell r="I584">
            <v>669.46</v>
          </cell>
          <cell r="J584">
            <v>1680</v>
          </cell>
          <cell r="K584">
            <v>25462.232727272727</v>
          </cell>
          <cell r="L584">
            <v>2231.52</v>
          </cell>
          <cell r="N584">
            <v>140</v>
          </cell>
          <cell r="O584">
            <v>3568.5113636363635</v>
          </cell>
          <cell r="P584">
            <v>376.59090909090912</v>
          </cell>
        </row>
        <row r="585">
          <cell r="K585">
            <v>0</v>
          </cell>
          <cell r="O585">
            <v>0</v>
          </cell>
        </row>
        <row r="586">
          <cell r="I586">
            <v>669.46</v>
          </cell>
          <cell r="J586">
            <v>1680</v>
          </cell>
          <cell r="K586">
            <v>27317.640454545457</v>
          </cell>
          <cell r="L586">
            <v>2231.52</v>
          </cell>
          <cell r="N586">
            <v>140</v>
          </cell>
          <cell r="O586">
            <v>5399.193181818182</v>
          </cell>
          <cell r="P586">
            <v>376.59090909090912</v>
          </cell>
        </row>
        <row r="587">
          <cell r="K587">
            <v>0</v>
          </cell>
          <cell r="O587">
            <v>0</v>
          </cell>
        </row>
        <row r="588">
          <cell r="K588">
            <v>20195.897727272728</v>
          </cell>
          <cell r="O588">
            <v>8074.988636363636</v>
          </cell>
          <cell r="P588">
            <v>96.590909090909093</v>
          </cell>
        </row>
        <row r="589">
          <cell r="K589">
            <v>0</v>
          </cell>
          <cell r="O589">
            <v>0</v>
          </cell>
        </row>
        <row r="590">
          <cell r="K590">
            <v>20195.897727272728</v>
          </cell>
          <cell r="O590">
            <v>8074.988636363636</v>
          </cell>
          <cell r="P590">
            <v>96.590909090909093</v>
          </cell>
        </row>
        <row r="591">
          <cell r="K591">
            <v>0</v>
          </cell>
          <cell r="O591">
            <v>0</v>
          </cell>
        </row>
        <row r="592">
          <cell r="K592">
            <v>20195.897727272728</v>
          </cell>
          <cell r="O592">
            <v>8074.988636363636</v>
          </cell>
          <cell r="P592">
            <v>96.590909090909093</v>
          </cell>
        </row>
        <row r="593">
          <cell r="K593">
            <v>0</v>
          </cell>
          <cell r="O593">
            <v>0</v>
          </cell>
        </row>
        <row r="594">
          <cell r="K594">
            <v>20195.897727272728</v>
          </cell>
          <cell r="O594">
            <v>8074.988636363636</v>
          </cell>
          <cell r="P594">
            <v>96.590909090909093</v>
          </cell>
        </row>
        <row r="595">
          <cell r="K595">
            <v>0</v>
          </cell>
          <cell r="O595">
            <v>0</v>
          </cell>
        </row>
        <row r="596">
          <cell r="K596">
            <v>20195.897727272728</v>
          </cell>
          <cell r="O596">
            <v>8074.988636363636</v>
          </cell>
          <cell r="P596">
            <v>96.590909090909093</v>
          </cell>
        </row>
        <row r="597">
          <cell r="K597">
            <v>0</v>
          </cell>
          <cell r="O597">
            <v>0</v>
          </cell>
        </row>
        <row r="598">
          <cell r="K598">
            <v>198.43181818181819</v>
          </cell>
          <cell r="O598">
            <v>62.909090909090907</v>
          </cell>
          <cell r="P598">
            <v>96.590909090909093</v>
          </cell>
        </row>
        <row r="599">
          <cell r="K599">
            <v>0</v>
          </cell>
          <cell r="O599">
            <v>0</v>
          </cell>
        </row>
        <row r="600">
          <cell r="K600">
            <v>0</v>
          </cell>
          <cell r="O600">
            <v>0</v>
          </cell>
          <cell r="P600">
            <v>96.590909090909093</v>
          </cell>
        </row>
        <row r="601">
          <cell r="K601">
            <v>0</v>
          </cell>
          <cell r="O601">
            <v>0</v>
          </cell>
        </row>
        <row r="602">
          <cell r="K602">
            <v>685.38636363636363</v>
          </cell>
          <cell r="O602">
            <v>444.11363636363637</v>
          </cell>
          <cell r="P602">
            <v>96.590909090909093</v>
          </cell>
        </row>
        <row r="603">
          <cell r="K603">
            <v>0</v>
          </cell>
          <cell r="O603">
            <v>0</v>
          </cell>
        </row>
        <row r="604">
          <cell r="K604">
            <v>15347.284090909092</v>
          </cell>
          <cell r="O604">
            <v>3792.7159090909095</v>
          </cell>
          <cell r="P604">
            <v>96.590909090909093</v>
          </cell>
        </row>
        <row r="605">
          <cell r="K605">
            <v>0</v>
          </cell>
          <cell r="O605">
            <v>0</v>
          </cell>
        </row>
        <row r="606">
          <cell r="K606">
            <v>4454.545454545455</v>
          </cell>
          <cell r="O606">
            <v>1909.090909090909</v>
          </cell>
          <cell r="P606">
            <v>96.590909090909093</v>
          </cell>
        </row>
        <row r="607">
          <cell r="K607">
            <v>0</v>
          </cell>
          <cell r="O607">
            <v>0</v>
          </cell>
        </row>
        <row r="608">
          <cell r="I608">
            <v>315.81</v>
          </cell>
          <cell r="J608">
            <v>1680</v>
          </cell>
          <cell r="K608">
            <v>15206.362727272728</v>
          </cell>
          <cell r="L608">
            <v>1052.69</v>
          </cell>
          <cell r="N608">
            <v>140</v>
          </cell>
          <cell r="O608">
            <v>3454.875</v>
          </cell>
          <cell r="P608">
            <v>376.59090909090912</v>
          </cell>
        </row>
        <row r="609">
          <cell r="K609">
            <v>0</v>
          </cell>
          <cell r="O609">
            <v>0</v>
          </cell>
        </row>
        <row r="610">
          <cell r="K610">
            <v>3828.25</v>
          </cell>
          <cell r="O610">
            <v>312.90909090909093</v>
          </cell>
          <cell r="P610">
            <v>96.590909090909093</v>
          </cell>
        </row>
        <row r="611">
          <cell r="K611">
            <v>861.47</v>
          </cell>
          <cell r="L611">
            <v>43.08</v>
          </cell>
          <cell r="O611">
            <v>0</v>
          </cell>
        </row>
        <row r="612">
          <cell r="I612">
            <v>492.34</v>
          </cell>
          <cell r="J612">
            <v>1680</v>
          </cell>
          <cell r="K612">
            <v>18938.038636363635</v>
          </cell>
          <cell r="L612">
            <v>1641.14</v>
          </cell>
          <cell r="N612">
            <v>140</v>
          </cell>
          <cell r="O612">
            <v>2183.340909090909</v>
          </cell>
          <cell r="P612">
            <v>376.59090909090912</v>
          </cell>
        </row>
        <row r="613">
          <cell r="K613">
            <v>0</v>
          </cell>
          <cell r="O613">
            <v>0</v>
          </cell>
        </row>
        <row r="614">
          <cell r="I614">
            <v>585.85</v>
          </cell>
          <cell r="J614">
            <v>1680</v>
          </cell>
          <cell r="K614">
            <v>21649.828636363636</v>
          </cell>
          <cell r="L614">
            <v>1952.83</v>
          </cell>
          <cell r="N614">
            <v>140</v>
          </cell>
          <cell r="O614">
            <v>2183.340909090909</v>
          </cell>
          <cell r="P614">
            <v>376.59090909090912</v>
          </cell>
        </row>
        <row r="615">
          <cell r="K615">
            <v>0</v>
          </cell>
          <cell r="O615">
            <v>0</v>
          </cell>
        </row>
        <row r="616">
          <cell r="I616">
            <v>764.06</v>
          </cell>
          <cell r="J616">
            <v>1680</v>
          </cell>
          <cell r="K616">
            <v>26818.048636363637</v>
          </cell>
          <cell r="L616">
            <v>2546.88</v>
          </cell>
          <cell r="N616">
            <v>140</v>
          </cell>
          <cell r="O616">
            <v>2183.340909090909</v>
          </cell>
          <cell r="P616">
            <v>376.59090909090912</v>
          </cell>
        </row>
        <row r="617">
          <cell r="K617">
            <v>0</v>
          </cell>
          <cell r="O617">
            <v>0</v>
          </cell>
        </row>
        <row r="618">
          <cell r="I618">
            <v>1158.6500000000001</v>
          </cell>
          <cell r="J618">
            <v>1680</v>
          </cell>
          <cell r="K618">
            <v>38261.088636363638</v>
          </cell>
          <cell r="L618">
            <v>3862.17</v>
          </cell>
          <cell r="N618">
            <v>140</v>
          </cell>
          <cell r="O618">
            <v>2183.340909090909</v>
          </cell>
          <cell r="P618">
            <v>376.59090909090912</v>
          </cell>
        </row>
        <row r="619">
          <cell r="K619">
            <v>0</v>
          </cell>
          <cell r="O619">
            <v>0</v>
          </cell>
        </row>
        <row r="620">
          <cell r="I620">
            <v>1158.6500000000001</v>
          </cell>
          <cell r="J620">
            <v>1680</v>
          </cell>
          <cell r="K620">
            <v>38261.088636363638</v>
          </cell>
          <cell r="L620">
            <v>3862.17</v>
          </cell>
          <cell r="N620">
            <v>140</v>
          </cell>
          <cell r="O620">
            <v>2183.340909090909</v>
          </cell>
          <cell r="P620">
            <v>376.59090909090912</v>
          </cell>
        </row>
        <row r="621">
          <cell r="K621">
            <v>0</v>
          </cell>
          <cell r="O621">
            <v>0</v>
          </cell>
        </row>
        <row r="622">
          <cell r="I622">
            <v>492.34</v>
          </cell>
          <cell r="J622">
            <v>1680</v>
          </cell>
          <cell r="K622">
            <v>18938.038636363635</v>
          </cell>
          <cell r="L622">
            <v>1641.14</v>
          </cell>
          <cell r="N622">
            <v>140</v>
          </cell>
          <cell r="O622">
            <v>2183.340909090909</v>
          </cell>
          <cell r="P622">
            <v>376.59090909090912</v>
          </cell>
        </row>
        <row r="623">
          <cell r="K623">
            <v>0</v>
          </cell>
          <cell r="O623">
            <v>0</v>
          </cell>
        </row>
        <row r="624">
          <cell r="I624">
            <v>585.85</v>
          </cell>
          <cell r="J624">
            <v>1680</v>
          </cell>
          <cell r="K624">
            <v>21649.828636363636</v>
          </cell>
          <cell r="L624">
            <v>1952.83</v>
          </cell>
          <cell r="N624">
            <v>140</v>
          </cell>
          <cell r="O624">
            <v>2183.340909090909</v>
          </cell>
          <cell r="P624">
            <v>376.59090909090912</v>
          </cell>
        </row>
        <row r="625">
          <cell r="K625">
            <v>0</v>
          </cell>
          <cell r="O625">
            <v>0</v>
          </cell>
        </row>
        <row r="626">
          <cell r="I626">
            <v>764.06</v>
          </cell>
          <cell r="J626">
            <v>1680</v>
          </cell>
          <cell r="K626">
            <v>26818.048636363637</v>
          </cell>
          <cell r="L626">
            <v>2546.88</v>
          </cell>
          <cell r="N626">
            <v>140</v>
          </cell>
          <cell r="O626">
            <v>2183.340909090909</v>
          </cell>
          <cell r="P626">
            <v>376.59090909090912</v>
          </cell>
        </row>
        <row r="627">
          <cell r="K627">
            <v>0</v>
          </cell>
          <cell r="O627">
            <v>0</v>
          </cell>
        </row>
        <row r="628">
          <cell r="I628">
            <v>1158.6500000000001</v>
          </cell>
          <cell r="J628">
            <v>1680</v>
          </cell>
          <cell r="K628">
            <v>38261.088636363638</v>
          </cell>
          <cell r="L628">
            <v>3862.17</v>
          </cell>
          <cell r="N628">
            <v>140</v>
          </cell>
          <cell r="O628">
            <v>2183.340909090909</v>
          </cell>
          <cell r="P628">
            <v>376.59090909090912</v>
          </cell>
        </row>
        <row r="629">
          <cell r="K629">
            <v>0</v>
          </cell>
          <cell r="O629">
            <v>0</v>
          </cell>
        </row>
        <row r="630">
          <cell r="I630">
            <v>1158.6500000000001</v>
          </cell>
          <cell r="J630">
            <v>1680</v>
          </cell>
          <cell r="K630">
            <v>38261.088636363638</v>
          </cell>
          <cell r="L630">
            <v>3862.17</v>
          </cell>
          <cell r="N630">
            <v>140</v>
          </cell>
          <cell r="O630">
            <v>2183.340909090909</v>
          </cell>
          <cell r="P630">
            <v>376.59090909090912</v>
          </cell>
        </row>
        <row r="631">
          <cell r="K631">
            <v>0</v>
          </cell>
          <cell r="O631">
            <v>0</v>
          </cell>
        </row>
        <row r="632">
          <cell r="K632">
            <v>14416.693181818182</v>
          </cell>
          <cell r="O632">
            <v>2407.375</v>
          </cell>
          <cell r="P632">
            <v>96.590909090909093</v>
          </cell>
        </row>
        <row r="633">
          <cell r="K633">
            <v>0</v>
          </cell>
          <cell r="O633">
            <v>0</v>
          </cell>
        </row>
        <row r="634">
          <cell r="K634">
            <v>14416.693181818182</v>
          </cell>
          <cell r="O634">
            <v>2407.375</v>
          </cell>
          <cell r="P634">
            <v>96.590909090909093</v>
          </cell>
        </row>
        <row r="635">
          <cell r="K635">
            <v>0</v>
          </cell>
          <cell r="O635">
            <v>0</v>
          </cell>
        </row>
        <row r="636">
          <cell r="K636">
            <v>14416.693181818182</v>
          </cell>
          <cell r="O636">
            <v>2407.375</v>
          </cell>
          <cell r="P636">
            <v>96.590909090909093</v>
          </cell>
        </row>
        <row r="637">
          <cell r="K637">
            <v>0</v>
          </cell>
          <cell r="O637">
            <v>0</v>
          </cell>
        </row>
        <row r="638">
          <cell r="K638">
            <v>14416.693181818182</v>
          </cell>
          <cell r="O638">
            <v>2407.375</v>
          </cell>
          <cell r="P638">
            <v>96.590909090909093</v>
          </cell>
        </row>
        <row r="639">
          <cell r="K639">
            <v>0</v>
          </cell>
          <cell r="O639">
            <v>0</v>
          </cell>
        </row>
        <row r="640">
          <cell r="K640">
            <v>14416.693181818182</v>
          </cell>
          <cell r="O640">
            <v>2407.375</v>
          </cell>
          <cell r="P640">
            <v>96.590909090909093</v>
          </cell>
        </row>
        <row r="641">
          <cell r="K641">
            <v>0</v>
          </cell>
          <cell r="O641">
            <v>0</v>
          </cell>
        </row>
        <row r="642">
          <cell r="K642">
            <v>6379.943181818182</v>
          </cell>
          <cell r="O642">
            <v>1182.5909090909092</v>
          </cell>
          <cell r="P642">
            <v>96.590909090909093</v>
          </cell>
        </row>
        <row r="643">
          <cell r="K643">
            <v>4597.4399999999996</v>
          </cell>
          <cell r="L643">
            <v>229.87</v>
          </cell>
          <cell r="O643">
            <v>0</v>
          </cell>
        </row>
        <row r="644">
          <cell r="K644">
            <v>3136.9886363636365</v>
          </cell>
          <cell r="O644">
            <v>1483.340909090909</v>
          </cell>
          <cell r="P644">
            <v>96.590909090909093</v>
          </cell>
        </row>
        <row r="645">
          <cell r="K645">
            <v>0</v>
          </cell>
          <cell r="O645">
            <v>0</v>
          </cell>
        </row>
        <row r="646">
          <cell r="K646">
            <v>3913.7272727272725</v>
          </cell>
          <cell r="O646">
            <v>3245.0568181818185</v>
          </cell>
          <cell r="P646">
            <v>96.590909090909093</v>
          </cell>
        </row>
        <row r="647">
          <cell r="K647">
            <v>0</v>
          </cell>
          <cell r="O647">
            <v>0</v>
          </cell>
        </row>
        <row r="648">
          <cell r="K648">
            <v>1900.0113636363635</v>
          </cell>
          <cell r="O648">
            <v>1048.4772727272727</v>
          </cell>
          <cell r="P648">
            <v>96.590909090909093</v>
          </cell>
        </row>
        <row r="649">
          <cell r="K649">
            <v>0</v>
          </cell>
          <cell r="O649">
            <v>0</v>
          </cell>
        </row>
        <row r="650">
          <cell r="K650">
            <v>1694.5795454545455</v>
          </cell>
          <cell r="O650">
            <v>1060.840909090909</v>
          </cell>
          <cell r="P650">
            <v>96.590909090909093</v>
          </cell>
        </row>
        <row r="651">
          <cell r="K651">
            <v>0</v>
          </cell>
          <cell r="O651">
            <v>0</v>
          </cell>
        </row>
        <row r="652">
          <cell r="K652">
            <v>16669.636363636364</v>
          </cell>
          <cell r="O652">
            <v>4966.25</v>
          </cell>
          <cell r="P652">
            <v>96.590909090909093</v>
          </cell>
        </row>
        <row r="653">
          <cell r="K653">
            <v>0</v>
          </cell>
          <cell r="O653">
            <v>0</v>
          </cell>
        </row>
        <row r="654">
          <cell r="K654">
            <v>6036.7272727272721</v>
          </cell>
          <cell r="O654">
            <v>4529.931818181818</v>
          </cell>
          <cell r="P654">
            <v>96.590909090909093</v>
          </cell>
        </row>
        <row r="655">
          <cell r="K655">
            <v>0</v>
          </cell>
          <cell r="O655">
            <v>0</v>
          </cell>
        </row>
        <row r="656">
          <cell r="K656">
            <v>16669.636363636364</v>
          </cell>
          <cell r="O656">
            <v>4966.25</v>
          </cell>
          <cell r="P656">
            <v>96.590909090909093</v>
          </cell>
        </row>
        <row r="657">
          <cell r="K657">
            <v>0</v>
          </cell>
          <cell r="O657">
            <v>0</v>
          </cell>
        </row>
        <row r="658">
          <cell r="K658">
            <v>15550</v>
          </cell>
          <cell r="O658">
            <v>3521.4318181818185</v>
          </cell>
          <cell r="P658">
            <v>96.590909090909093</v>
          </cell>
        </row>
        <row r="659">
          <cell r="K659">
            <v>0</v>
          </cell>
          <cell r="O659">
            <v>0</v>
          </cell>
        </row>
        <row r="660">
          <cell r="K660">
            <v>0</v>
          </cell>
          <cell r="O660">
            <v>0</v>
          </cell>
          <cell r="P660">
            <v>96.590909090909093</v>
          </cell>
        </row>
        <row r="661">
          <cell r="K661">
            <v>0</v>
          </cell>
          <cell r="O661">
            <v>0</v>
          </cell>
        </row>
        <row r="662">
          <cell r="K662">
            <v>339.93181818181819</v>
          </cell>
          <cell r="O662">
            <v>258.14772727272725</v>
          </cell>
          <cell r="P662">
            <v>96.590909090909093</v>
          </cell>
        </row>
        <row r="663">
          <cell r="K663">
            <v>0</v>
          </cell>
          <cell r="O663">
            <v>0</v>
          </cell>
        </row>
        <row r="664">
          <cell r="K664">
            <v>0</v>
          </cell>
          <cell r="O664">
            <v>0</v>
          </cell>
          <cell r="P664">
            <v>96.590909090909093</v>
          </cell>
        </row>
        <row r="665">
          <cell r="K665">
            <v>0</v>
          </cell>
          <cell r="O665">
            <v>0</v>
          </cell>
        </row>
        <row r="666">
          <cell r="K666">
            <v>0</v>
          </cell>
          <cell r="O666">
            <v>0</v>
          </cell>
          <cell r="P666">
            <v>96.590909090909093</v>
          </cell>
        </row>
        <row r="667">
          <cell r="K667">
            <v>0</v>
          </cell>
          <cell r="O667">
            <v>0</v>
          </cell>
        </row>
        <row r="668">
          <cell r="K668">
            <v>0</v>
          </cell>
          <cell r="O668">
            <v>0</v>
          </cell>
          <cell r="P668">
            <v>96.590909090909093</v>
          </cell>
        </row>
        <row r="669">
          <cell r="K669">
            <v>0</v>
          </cell>
          <cell r="O669">
            <v>0</v>
          </cell>
        </row>
        <row r="670">
          <cell r="K670">
            <v>0</v>
          </cell>
          <cell r="O670">
            <v>0</v>
          </cell>
          <cell r="P670">
            <v>96.590909090909093</v>
          </cell>
        </row>
        <row r="671">
          <cell r="K671">
            <v>0</v>
          </cell>
          <cell r="O671">
            <v>0</v>
          </cell>
        </row>
        <row r="672">
          <cell r="K672">
            <v>0</v>
          </cell>
          <cell r="O672">
            <v>0</v>
          </cell>
          <cell r="P672">
            <v>96.590909090909093</v>
          </cell>
        </row>
        <row r="673">
          <cell r="K673">
            <v>0</v>
          </cell>
          <cell r="O673">
            <v>0</v>
          </cell>
        </row>
        <row r="674">
          <cell r="K674">
            <v>609.7954545454545</v>
          </cell>
          <cell r="O674">
            <v>436.71590909090907</v>
          </cell>
          <cell r="P674">
            <v>96.590909090909093</v>
          </cell>
        </row>
        <row r="675">
          <cell r="K675">
            <v>0</v>
          </cell>
          <cell r="O675">
            <v>0</v>
          </cell>
        </row>
        <row r="676">
          <cell r="K676">
            <v>964.29545454545462</v>
          </cell>
          <cell r="O676">
            <v>658.23863636363637</v>
          </cell>
          <cell r="P676">
            <v>96.590909090909093</v>
          </cell>
        </row>
        <row r="677">
          <cell r="K677">
            <v>0</v>
          </cell>
          <cell r="O677">
            <v>0</v>
          </cell>
        </row>
        <row r="678">
          <cell r="K678">
            <v>704.93181818181824</v>
          </cell>
          <cell r="O678">
            <v>649.71590909090912</v>
          </cell>
          <cell r="P678">
            <v>96.590909090909093</v>
          </cell>
        </row>
        <row r="679">
          <cell r="K679">
            <v>0</v>
          </cell>
          <cell r="O679">
            <v>0</v>
          </cell>
        </row>
        <row r="680">
          <cell r="K680">
            <v>5508.5609090909093</v>
          </cell>
          <cell r="O680">
            <v>1054.3636363636365</v>
          </cell>
          <cell r="P680">
            <v>96.590909090909093</v>
          </cell>
        </row>
        <row r="681">
          <cell r="K681">
            <v>4206.3599999999997</v>
          </cell>
          <cell r="L681">
            <v>217.68</v>
          </cell>
          <cell r="O681">
            <v>0</v>
          </cell>
        </row>
        <row r="682">
          <cell r="K682">
            <v>4286.340909090909</v>
          </cell>
          <cell r="O682">
            <v>1054.3636363636365</v>
          </cell>
          <cell r="P682">
            <v>96.590909090909093</v>
          </cell>
        </row>
        <row r="683">
          <cell r="K683">
            <v>0</v>
          </cell>
          <cell r="O683">
            <v>0</v>
          </cell>
        </row>
        <row r="684">
          <cell r="K684">
            <v>5508.5609090909093</v>
          </cell>
          <cell r="O684">
            <v>1054.3636363636365</v>
          </cell>
          <cell r="P684">
            <v>96.590909090909093</v>
          </cell>
        </row>
        <row r="685">
          <cell r="K685">
            <v>3622.38</v>
          </cell>
          <cell r="L685">
            <v>187.46</v>
          </cell>
          <cell r="O685">
            <v>0</v>
          </cell>
        </row>
        <row r="686">
          <cell r="K686">
            <v>3887.6590909090905</v>
          </cell>
          <cell r="O686">
            <v>800.27272727272725</v>
          </cell>
          <cell r="P686">
            <v>96.590909090909093</v>
          </cell>
        </row>
        <row r="687">
          <cell r="K687">
            <v>0</v>
          </cell>
          <cell r="O687">
            <v>0</v>
          </cell>
        </row>
        <row r="688">
          <cell r="K688">
            <v>54555.73863636364</v>
          </cell>
          <cell r="O688">
            <v>1134.9318181818182</v>
          </cell>
          <cell r="P688">
            <v>96.590909090909093</v>
          </cell>
        </row>
        <row r="689">
          <cell r="K689">
            <v>0</v>
          </cell>
          <cell r="O689">
            <v>0</v>
          </cell>
        </row>
        <row r="690">
          <cell r="K690">
            <v>932.6704545454545</v>
          </cell>
          <cell r="O690">
            <v>857.88636363636374</v>
          </cell>
          <cell r="P690">
            <v>96.590909090909093</v>
          </cell>
        </row>
        <row r="691">
          <cell r="K691">
            <v>0</v>
          </cell>
          <cell r="O691">
            <v>0</v>
          </cell>
        </row>
        <row r="692">
          <cell r="K692">
            <v>0</v>
          </cell>
          <cell r="O692">
            <v>0</v>
          </cell>
          <cell r="P692">
            <v>96.590909090909093</v>
          </cell>
        </row>
        <row r="693">
          <cell r="K693">
            <v>0</v>
          </cell>
          <cell r="O693">
            <v>0</v>
          </cell>
        </row>
        <row r="694">
          <cell r="K694">
            <v>398.68181818181813</v>
          </cell>
          <cell r="O694">
            <v>254.09090909090909</v>
          </cell>
          <cell r="P694">
            <v>96.590909090909093</v>
          </cell>
        </row>
        <row r="695">
          <cell r="K695">
            <v>0</v>
          </cell>
          <cell r="O695">
            <v>0</v>
          </cell>
        </row>
        <row r="696">
          <cell r="K696">
            <v>8249.8409090909081</v>
          </cell>
          <cell r="O696">
            <v>5441.1363636363631</v>
          </cell>
          <cell r="P696">
            <v>96.590909090909093</v>
          </cell>
        </row>
        <row r="697">
          <cell r="K697">
            <v>0</v>
          </cell>
          <cell r="O697">
            <v>0</v>
          </cell>
        </row>
        <row r="698">
          <cell r="K698">
            <v>0</v>
          </cell>
          <cell r="O698">
            <v>0</v>
          </cell>
          <cell r="P698">
            <v>96.590909090909093</v>
          </cell>
        </row>
        <row r="699">
          <cell r="K699">
            <v>0</v>
          </cell>
          <cell r="O699">
            <v>0</v>
          </cell>
        </row>
        <row r="700">
          <cell r="K700">
            <v>5508.5609090909093</v>
          </cell>
          <cell r="O700">
            <v>1054.3636363636365</v>
          </cell>
          <cell r="P700">
            <v>96.590909090909093</v>
          </cell>
        </row>
        <row r="701">
          <cell r="K701">
            <v>3658.09</v>
          </cell>
          <cell r="L701">
            <v>187.46</v>
          </cell>
          <cell r="O701">
            <v>0</v>
          </cell>
        </row>
        <row r="702">
          <cell r="K702">
            <v>17899.754090909093</v>
          </cell>
          <cell r="O702">
            <v>1254.7272727272727</v>
          </cell>
          <cell r="P702">
            <v>96.590909090909093</v>
          </cell>
        </row>
        <row r="703">
          <cell r="K703">
            <v>3622.38</v>
          </cell>
          <cell r="L703">
            <v>187.46</v>
          </cell>
        </row>
        <row r="704">
          <cell r="K704">
            <v>2322.1704545454545</v>
          </cell>
          <cell r="O704">
            <v>1918.0568181818182</v>
          </cell>
          <cell r="P704">
            <v>96.590909090909093</v>
          </cell>
        </row>
        <row r="705">
          <cell r="K705">
            <v>0</v>
          </cell>
          <cell r="O705">
            <v>0</v>
          </cell>
        </row>
        <row r="706">
          <cell r="K706">
            <v>2322.1704545454545</v>
          </cell>
          <cell r="O706">
            <v>1918.0568181818182</v>
          </cell>
          <cell r="P706">
            <v>96.590909090909093</v>
          </cell>
        </row>
        <row r="707">
          <cell r="K707">
            <v>0</v>
          </cell>
          <cell r="O707">
            <v>0</v>
          </cell>
        </row>
        <row r="708">
          <cell r="K708">
            <v>3506.2495454545451</v>
          </cell>
          <cell r="O708">
            <v>1166.875</v>
          </cell>
          <cell r="P708">
            <v>96.590909090909093</v>
          </cell>
        </row>
        <row r="709">
          <cell r="K709">
            <v>0</v>
          </cell>
          <cell r="O709">
            <v>0</v>
          </cell>
        </row>
        <row r="710">
          <cell r="K710">
            <v>2359.852272727273</v>
          </cell>
          <cell r="O710">
            <v>926.44318181818176</v>
          </cell>
          <cell r="P710">
            <v>96.590909090909093</v>
          </cell>
        </row>
        <row r="711">
          <cell r="K711">
            <v>0</v>
          </cell>
          <cell r="O711">
            <v>0</v>
          </cell>
        </row>
        <row r="712">
          <cell r="K712">
            <v>99716.098181818175</v>
          </cell>
          <cell r="O712">
            <v>3412.522727272727</v>
          </cell>
          <cell r="P712">
            <v>96.590909090909093</v>
          </cell>
        </row>
        <row r="713">
          <cell r="K713">
            <v>0</v>
          </cell>
          <cell r="O713">
            <v>0</v>
          </cell>
        </row>
        <row r="714">
          <cell r="K714">
            <v>2354.284090909091</v>
          </cell>
          <cell r="O714">
            <v>1872.806818181818</v>
          </cell>
          <cell r="P714">
            <v>96.590909090909093</v>
          </cell>
        </row>
        <row r="715">
          <cell r="K715">
            <v>0</v>
          </cell>
          <cell r="O715">
            <v>0</v>
          </cell>
        </row>
        <row r="716">
          <cell r="K716">
            <v>2600.2613636363635</v>
          </cell>
          <cell r="O716">
            <v>891.61363636363637</v>
          </cell>
          <cell r="P716">
            <v>96.590909090909093</v>
          </cell>
        </row>
        <row r="717">
          <cell r="K717">
            <v>0</v>
          </cell>
          <cell r="O717">
            <v>0</v>
          </cell>
        </row>
        <row r="718">
          <cell r="K718">
            <v>699.21590909090901</v>
          </cell>
          <cell r="O718">
            <v>388.1704545454545</v>
          </cell>
          <cell r="P718">
            <v>96.590909090909093</v>
          </cell>
        </row>
        <row r="719">
          <cell r="K719">
            <v>105.22</v>
          </cell>
          <cell r="L719">
            <v>5.45</v>
          </cell>
          <cell r="M719">
            <v>16.34</v>
          </cell>
          <cell r="O719">
            <v>0</v>
          </cell>
        </row>
        <row r="720">
          <cell r="K720">
            <v>2088.1059090909093</v>
          </cell>
          <cell r="O720">
            <v>388.1704545454545</v>
          </cell>
          <cell r="P720">
            <v>96.590909090909093</v>
          </cell>
        </row>
        <row r="721">
          <cell r="K721">
            <v>0</v>
          </cell>
          <cell r="O721">
            <v>0</v>
          </cell>
        </row>
        <row r="722">
          <cell r="K722">
            <v>699.21590909090901</v>
          </cell>
          <cell r="O722">
            <v>388.1704545454545</v>
          </cell>
          <cell r="P722">
            <v>96.590909090909093</v>
          </cell>
        </row>
        <row r="723">
          <cell r="K723">
            <v>210.46</v>
          </cell>
          <cell r="L723">
            <v>10.89</v>
          </cell>
          <cell r="M723">
            <v>32.68</v>
          </cell>
          <cell r="O723">
            <v>0</v>
          </cell>
        </row>
        <row r="724">
          <cell r="K724">
            <v>699.21590909090901</v>
          </cell>
          <cell r="O724">
            <v>388.1704545454545</v>
          </cell>
          <cell r="P724">
            <v>96.590909090909093</v>
          </cell>
        </row>
        <row r="725">
          <cell r="K725">
            <v>0</v>
          </cell>
          <cell r="O725">
            <v>0</v>
          </cell>
        </row>
        <row r="726">
          <cell r="K726">
            <v>699.21590909090901</v>
          </cell>
          <cell r="O726">
            <v>388.1704545454545</v>
          </cell>
          <cell r="P726">
            <v>96.590909090909093</v>
          </cell>
        </row>
        <row r="727">
          <cell r="K727">
            <v>0</v>
          </cell>
          <cell r="O727">
            <v>0</v>
          </cell>
        </row>
        <row r="728">
          <cell r="K728">
            <v>2338.1059090909093</v>
          </cell>
          <cell r="O728">
            <v>388.1704545454545</v>
          </cell>
          <cell r="P728">
            <v>96.590909090909093</v>
          </cell>
        </row>
        <row r="729">
          <cell r="K729">
            <v>0</v>
          </cell>
          <cell r="O729">
            <v>0</v>
          </cell>
        </row>
        <row r="730">
          <cell r="K730">
            <v>0</v>
          </cell>
          <cell r="O730">
            <v>0</v>
          </cell>
          <cell r="P730">
            <v>96.590909090909093</v>
          </cell>
        </row>
        <row r="731">
          <cell r="K731">
            <v>0</v>
          </cell>
          <cell r="O731">
            <v>0</v>
          </cell>
        </row>
        <row r="732">
          <cell r="K732">
            <v>0</v>
          </cell>
          <cell r="O732">
            <v>0</v>
          </cell>
          <cell r="P732">
            <v>96.590909090909093</v>
          </cell>
        </row>
        <row r="733">
          <cell r="K733">
            <v>0</v>
          </cell>
          <cell r="O733">
            <v>0</v>
          </cell>
        </row>
        <row r="734">
          <cell r="K734">
            <v>12177.886363636364</v>
          </cell>
          <cell r="O734">
            <v>1823.0568181818182</v>
          </cell>
          <cell r="P734">
            <v>96.590909090909093</v>
          </cell>
        </row>
        <row r="735">
          <cell r="K735">
            <v>0</v>
          </cell>
          <cell r="O735">
            <v>0</v>
          </cell>
        </row>
        <row r="736">
          <cell r="K736">
            <v>1419.909090909091</v>
          </cell>
          <cell r="O736">
            <v>1343.7727272727273</v>
          </cell>
          <cell r="P736">
            <v>96.590909090909093</v>
          </cell>
        </row>
        <row r="737">
          <cell r="K737">
            <v>0</v>
          </cell>
          <cell r="O737">
            <v>0</v>
          </cell>
        </row>
        <row r="738">
          <cell r="K738">
            <v>12267.75</v>
          </cell>
          <cell r="O738">
            <v>1872.409090909091</v>
          </cell>
          <cell r="P738">
            <v>96.590909090909093</v>
          </cell>
        </row>
        <row r="739">
          <cell r="K739">
            <v>0</v>
          </cell>
          <cell r="O739">
            <v>0</v>
          </cell>
        </row>
        <row r="740">
          <cell r="K740">
            <v>13046.965909090908</v>
          </cell>
          <cell r="O740">
            <v>2413.25</v>
          </cell>
          <cell r="P740">
            <v>96.590909090909093</v>
          </cell>
        </row>
        <row r="742">
          <cell r="K742">
            <v>12559.636363636364</v>
          </cell>
          <cell r="O742">
            <v>2103.409090909091</v>
          </cell>
          <cell r="P742">
            <v>96.590909090909093</v>
          </cell>
        </row>
        <row r="743">
          <cell r="K743">
            <v>0</v>
          </cell>
          <cell r="O743">
            <v>0</v>
          </cell>
        </row>
        <row r="744">
          <cell r="K744">
            <v>12883.102272727272</v>
          </cell>
          <cell r="O744">
            <v>2373.4772727272725</v>
          </cell>
          <cell r="P744">
            <v>96.590909090909093</v>
          </cell>
        </row>
        <row r="746">
          <cell r="K746">
            <v>12559.636363636364</v>
          </cell>
          <cell r="O746">
            <v>2103.409090909091</v>
          </cell>
          <cell r="P746">
            <v>96.590909090909093</v>
          </cell>
        </row>
        <row r="747">
          <cell r="K747">
            <v>0</v>
          </cell>
          <cell r="O747">
            <v>0</v>
          </cell>
        </row>
        <row r="748">
          <cell r="K748">
            <v>3034.386363636364</v>
          </cell>
          <cell r="O748">
            <v>2459.193181818182</v>
          </cell>
          <cell r="P748">
            <v>96.590909090909093</v>
          </cell>
        </row>
        <row r="749">
          <cell r="K749">
            <v>0</v>
          </cell>
          <cell r="O749">
            <v>0</v>
          </cell>
        </row>
        <row r="750">
          <cell r="K750">
            <v>1416.7045454545455</v>
          </cell>
          <cell r="O750">
            <v>1279.3863636363635</v>
          </cell>
          <cell r="P750">
            <v>96.590909090909093</v>
          </cell>
        </row>
        <row r="751">
          <cell r="K751">
            <v>0</v>
          </cell>
          <cell r="O751">
            <v>0</v>
          </cell>
        </row>
        <row r="752">
          <cell r="K752">
            <v>4320.431818181818</v>
          </cell>
          <cell r="O752">
            <v>3237.0454545454545</v>
          </cell>
          <cell r="P752">
            <v>96.590909090909093</v>
          </cell>
        </row>
        <row r="753">
          <cell r="K753">
            <v>0</v>
          </cell>
          <cell r="O753">
            <v>0</v>
          </cell>
        </row>
        <row r="754">
          <cell r="K754">
            <v>4973.602272727273</v>
          </cell>
          <cell r="O754">
            <v>2807.9204545454545</v>
          </cell>
          <cell r="P754">
            <v>96.590909090909093</v>
          </cell>
        </row>
        <row r="755">
          <cell r="K755">
            <v>0</v>
          </cell>
          <cell r="O755">
            <v>0</v>
          </cell>
        </row>
        <row r="756">
          <cell r="K756">
            <v>8335.079545454546</v>
          </cell>
          <cell r="O756">
            <v>5470.420454545455</v>
          </cell>
          <cell r="P756">
            <v>96.590909090909093</v>
          </cell>
        </row>
        <row r="757">
          <cell r="K757">
            <v>0</v>
          </cell>
          <cell r="O757">
            <v>0</v>
          </cell>
        </row>
        <row r="758">
          <cell r="K758">
            <v>0</v>
          </cell>
          <cell r="O758">
            <v>0</v>
          </cell>
          <cell r="P758">
            <v>96.590909090909093</v>
          </cell>
        </row>
        <row r="759">
          <cell r="K759">
            <v>0</v>
          </cell>
          <cell r="O759">
            <v>0</v>
          </cell>
        </row>
        <row r="760">
          <cell r="K760">
            <v>1648.7045454545453</v>
          </cell>
          <cell r="O760">
            <v>1608.3181818181818</v>
          </cell>
          <cell r="P760">
            <v>96.590909090909093</v>
          </cell>
        </row>
        <row r="761">
          <cell r="K761">
            <v>0</v>
          </cell>
          <cell r="O761">
            <v>0</v>
          </cell>
        </row>
        <row r="762">
          <cell r="K762">
            <v>13817.795454545454</v>
          </cell>
          <cell r="O762">
            <v>2786.0795454545455</v>
          </cell>
          <cell r="P762">
            <v>96.590909090909093</v>
          </cell>
        </row>
        <row r="763">
          <cell r="K763">
            <v>0</v>
          </cell>
          <cell r="O763">
            <v>0</v>
          </cell>
        </row>
        <row r="764">
          <cell r="K764">
            <v>2160.363636363636</v>
          </cell>
          <cell r="O764">
            <v>1792.9772727272727</v>
          </cell>
          <cell r="P764">
            <v>96.590909090909093</v>
          </cell>
        </row>
        <row r="765">
          <cell r="K765">
            <v>0</v>
          </cell>
          <cell r="O765">
            <v>0</v>
          </cell>
        </row>
        <row r="766">
          <cell r="K766">
            <v>2359.7954545454545</v>
          </cell>
          <cell r="O766">
            <v>1651.4772727272727</v>
          </cell>
          <cell r="P766">
            <v>96.590909090909093</v>
          </cell>
        </row>
        <row r="767">
          <cell r="K767">
            <v>0</v>
          </cell>
          <cell r="O767">
            <v>0</v>
          </cell>
        </row>
        <row r="768">
          <cell r="K768">
            <v>988.48863636363637</v>
          </cell>
          <cell r="O768">
            <v>429.04545454545456</v>
          </cell>
          <cell r="P768">
            <v>96.590909090909093</v>
          </cell>
        </row>
        <row r="769">
          <cell r="K769">
            <v>0</v>
          </cell>
          <cell r="O769">
            <v>0</v>
          </cell>
        </row>
        <row r="770">
          <cell r="K770">
            <v>3186.2695454545456</v>
          </cell>
          <cell r="O770">
            <v>2349.931818181818</v>
          </cell>
          <cell r="P770">
            <v>96.590909090909093</v>
          </cell>
        </row>
        <row r="771">
          <cell r="K771">
            <v>3625.07</v>
          </cell>
          <cell r="L771">
            <v>187.57</v>
          </cell>
          <cell r="O771">
            <v>0</v>
          </cell>
        </row>
        <row r="772">
          <cell r="K772">
            <v>8990.4059090909086</v>
          </cell>
          <cell r="O772">
            <v>2450.113636363636</v>
          </cell>
          <cell r="P772">
            <v>96.590909090909093</v>
          </cell>
        </row>
        <row r="773">
          <cell r="K773">
            <v>3390.88</v>
          </cell>
          <cell r="L773">
            <v>175.48</v>
          </cell>
        </row>
        <row r="774">
          <cell r="K774">
            <v>3917.8413636363634</v>
          </cell>
          <cell r="O774">
            <v>779.875</v>
          </cell>
          <cell r="P774">
            <v>96.590909090909093</v>
          </cell>
        </row>
        <row r="775">
          <cell r="K775">
            <v>3085.72</v>
          </cell>
          <cell r="L775">
            <v>159.69</v>
          </cell>
          <cell r="O775">
            <v>0</v>
          </cell>
        </row>
        <row r="776">
          <cell r="K776">
            <v>5492.8109090909093</v>
          </cell>
          <cell r="O776">
            <v>1033.534090909091</v>
          </cell>
          <cell r="P776">
            <v>96.590909090909093</v>
          </cell>
        </row>
        <row r="777">
          <cell r="K777">
            <v>3814.41</v>
          </cell>
          <cell r="L777">
            <v>197.4</v>
          </cell>
          <cell r="O777">
            <v>0</v>
          </cell>
        </row>
        <row r="778">
          <cell r="K778">
            <v>5653.0040909090912</v>
          </cell>
          <cell r="O778">
            <v>1034.4204545454545</v>
          </cell>
          <cell r="P778">
            <v>96.590909090909093</v>
          </cell>
        </row>
        <row r="779">
          <cell r="K779">
            <v>3622.38</v>
          </cell>
          <cell r="L779">
            <v>187.46</v>
          </cell>
          <cell r="O779">
            <v>0</v>
          </cell>
        </row>
        <row r="780">
          <cell r="K780">
            <v>2344.1022727272725</v>
          </cell>
          <cell r="O780">
            <v>905.61363636363637</v>
          </cell>
          <cell r="P780">
            <v>96.590909090909093</v>
          </cell>
        </row>
        <row r="781">
          <cell r="K781">
            <v>0</v>
          </cell>
          <cell r="O781">
            <v>0</v>
          </cell>
        </row>
        <row r="782">
          <cell r="K782">
            <v>824.69318181818176</v>
          </cell>
          <cell r="O782">
            <v>104.80681818181819</v>
          </cell>
          <cell r="P782">
            <v>96.590909090909093</v>
          </cell>
        </row>
        <row r="783">
          <cell r="K783">
            <v>0</v>
          </cell>
          <cell r="O783">
            <v>0</v>
          </cell>
        </row>
        <row r="784">
          <cell r="K784">
            <v>5492.8109090909093</v>
          </cell>
          <cell r="O784">
            <v>1033.534090909091</v>
          </cell>
          <cell r="P784">
            <v>96.590909090909093</v>
          </cell>
        </row>
        <row r="785">
          <cell r="K785">
            <v>4107.99</v>
          </cell>
          <cell r="L785">
            <v>212.59</v>
          </cell>
          <cell r="O785">
            <v>0</v>
          </cell>
        </row>
        <row r="786">
          <cell r="K786">
            <v>2141.3631818181821</v>
          </cell>
          <cell r="O786">
            <v>104.80681818181819</v>
          </cell>
          <cell r="P786">
            <v>96.590909090909093</v>
          </cell>
        </row>
        <row r="787">
          <cell r="K787">
            <v>0</v>
          </cell>
          <cell r="O787">
            <v>0</v>
          </cell>
        </row>
        <row r="788">
          <cell r="K788">
            <v>0</v>
          </cell>
          <cell r="O788">
            <v>0</v>
          </cell>
          <cell r="P788">
            <v>96.590909090909093</v>
          </cell>
        </row>
        <row r="789">
          <cell r="K789">
            <v>0</v>
          </cell>
          <cell r="O789">
            <v>0</v>
          </cell>
        </row>
        <row r="790">
          <cell r="K790">
            <v>0</v>
          </cell>
          <cell r="O790">
            <v>0</v>
          </cell>
          <cell r="P790">
            <v>96.590909090909093</v>
          </cell>
        </row>
        <row r="791">
          <cell r="K791">
            <v>0</v>
          </cell>
          <cell r="O791">
            <v>0</v>
          </cell>
        </row>
        <row r="792">
          <cell r="K792">
            <v>0</v>
          </cell>
          <cell r="O792">
            <v>0</v>
          </cell>
          <cell r="P792">
            <v>96.590909090909093</v>
          </cell>
        </row>
        <row r="793">
          <cell r="K793">
            <v>0</v>
          </cell>
          <cell r="O793">
            <v>0</v>
          </cell>
        </row>
        <row r="794">
          <cell r="K794">
            <v>0</v>
          </cell>
          <cell r="O794">
            <v>0</v>
          </cell>
          <cell r="P794">
            <v>96.590909090909093</v>
          </cell>
        </row>
        <row r="795">
          <cell r="K795">
            <v>0</v>
          </cell>
          <cell r="O795">
            <v>0</v>
          </cell>
        </row>
        <row r="796">
          <cell r="K796">
            <v>0</v>
          </cell>
          <cell r="O796">
            <v>0</v>
          </cell>
          <cell r="P796">
            <v>96.590909090909093</v>
          </cell>
        </row>
        <row r="797">
          <cell r="K797">
            <v>0</v>
          </cell>
          <cell r="O797">
            <v>0</v>
          </cell>
        </row>
        <row r="798">
          <cell r="K798">
            <v>0</v>
          </cell>
          <cell r="O798">
            <v>0</v>
          </cell>
          <cell r="P798">
            <v>96.590909090909093</v>
          </cell>
        </row>
        <row r="799">
          <cell r="K799">
            <v>0</v>
          </cell>
          <cell r="O799">
            <v>0</v>
          </cell>
        </row>
        <row r="800">
          <cell r="K800">
            <v>13249.861818181818</v>
          </cell>
          <cell r="O800">
            <v>233.26136363636365</v>
          </cell>
          <cell r="P800">
            <v>306.59090909090912</v>
          </cell>
        </row>
        <row r="801">
          <cell r="K801">
            <v>0</v>
          </cell>
          <cell r="O801">
            <v>0</v>
          </cell>
        </row>
        <row r="802">
          <cell r="K802">
            <v>1494.4777272727272</v>
          </cell>
          <cell r="O802">
            <v>581.96590909090912</v>
          </cell>
          <cell r="P802">
            <v>96.590909090909093</v>
          </cell>
        </row>
        <row r="803">
          <cell r="K803">
            <v>1070.0899999999999</v>
          </cell>
          <cell r="L803">
            <v>55.37</v>
          </cell>
          <cell r="O803">
            <v>0</v>
          </cell>
        </row>
        <row r="804">
          <cell r="K804">
            <v>1618.3940909090909</v>
          </cell>
          <cell r="O804">
            <v>621.73863636363637</v>
          </cell>
          <cell r="P804">
            <v>96.590909090909093</v>
          </cell>
        </row>
        <row r="805">
          <cell r="K805">
            <v>1546.81</v>
          </cell>
          <cell r="L805">
            <v>79.53</v>
          </cell>
          <cell r="O805">
            <v>0</v>
          </cell>
        </row>
        <row r="806">
          <cell r="K806">
            <v>2506.7077272727274</v>
          </cell>
          <cell r="O806">
            <v>581.96590909090912</v>
          </cell>
          <cell r="P806">
            <v>96.590909090909093</v>
          </cell>
        </row>
        <row r="807">
          <cell r="K807">
            <v>1070.0899999999999</v>
          </cell>
          <cell r="L807">
            <v>55.37</v>
          </cell>
          <cell r="O807">
            <v>0</v>
          </cell>
        </row>
        <row r="808">
          <cell r="K808">
            <v>219.06818181818181</v>
          </cell>
          <cell r="O808">
            <v>273.03409090909093</v>
          </cell>
          <cell r="P808">
            <v>96.590909090909093</v>
          </cell>
        </row>
        <row r="809">
          <cell r="K809">
            <v>1546.81</v>
          </cell>
          <cell r="L809">
            <v>80.05</v>
          </cell>
          <cell r="O809">
            <v>0</v>
          </cell>
        </row>
        <row r="810">
          <cell r="K810">
            <v>1305.7272727272727</v>
          </cell>
          <cell r="O810">
            <v>904.31818181818176</v>
          </cell>
          <cell r="P810">
            <v>96.590909090909093</v>
          </cell>
        </row>
        <row r="811">
          <cell r="K811">
            <v>19565.29</v>
          </cell>
          <cell r="L811">
            <v>1012.51</v>
          </cell>
          <cell r="O811">
            <v>0</v>
          </cell>
        </row>
        <row r="812">
          <cell r="K812">
            <v>474.69318181818181</v>
          </cell>
          <cell r="O812">
            <v>104.80681818181819</v>
          </cell>
          <cell r="P812">
            <v>96.590909090909093</v>
          </cell>
        </row>
        <row r="813">
          <cell r="K813">
            <v>0</v>
          </cell>
          <cell r="O813">
            <v>0</v>
          </cell>
        </row>
        <row r="814">
          <cell r="K814">
            <v>8431.454545454546</v>
          </cell>
          <cell r="O814">
            <v>7982.5</v>
          </cell>
          <cell r="P814">
            <v>96.590909090909093</v>
          </cell>
        </row>
        <row r="815">
          <cell r="K815">
            <v>0</v>
          </cell>
          <cell r="O815">
            <v>0</v>
          </cell>
        </row>
        <row r="816">
          <cell r="K816">
            <v>4215.727272727273</v>
          </cell>
          <cell r="O816">
            <v>3991.25</v>
          </cell>
          <cell r="P816">
            <v>96.590909090909093</v>
          </cell>
        </row>
        <row r="817">
          <cell r="K817">
            <v>0</v>
          </cell>
          <cell r="O817">
            <v>0</v>
          </cell>
        </row>
        <row r="818">
          <cell r="K818">
            <v>4215.727272727273</v>
          </cell>
          <cell r="O818">
            <v>3991.25</v>
          </cell>
          <cell r="P818">
            <v>96.590909090909093</v>
          </cell>
        </row>
        <row r="819">
          <cell r="K819">
            <v>0</v>
          </cell>
          <cell r="O819">
            <v>0</v>
          </cell>
        </row>
        <row r="820">
          <cell r="K820">
            <v>4215.727272727273</v>
          </cell>
          <cell r="O820">
            <v>3991.25</v>
          </cell>
          <cell r="P820">
            <v>96.590909090909093</v>
          </cell>
        </row>
        <row r="821">
          <cell r="K821">
            <v>0</v>
          </cell>
          <cell r="O821">
            <v>0</v>
          </cell>
        </row>
        <row r="822">
          <cell r="K822">
            <v>0</v>
          </cell>
          <cell r="O822">
            <v>0</v>
          </cell>
          <cell r="P822">
            <v>96.590909090909093</v>
          </cell>
        </row>
        <row r="823">
          <cell r="K823">
            <v>0</v>
          </cell>
          <cell r="O823">
            <v>0</v>
          </cell>
        </row>
        <row r="824">
          <cell r="K824">
            <v>0</v>
          </cell>
          <cell r="O824">
            <v>0</v>
          </cell>
          <cell r="P824">
            <v>96.590909090909093</v>
          </cell>
        </row>
        <row r="825">
          <cell r="K825">
            <v>546197.52</v>
          </cell>
          <cell r="L825">
            <v>30582.02</v>
          </cell>
          <cell r="M825">
            <v>3229.46</v>
          </cell>
          <cell r="N825">
            <v>32475.46</v>
          </cell>
          <cell r="O825">
            <v>0</v>
          </cell>
        </row>
        <row r="826">
          <cell r="K826">
            <v>2714.5909090909095</v>
          </cell>
          <cell r="O826">
            <v>1982.9431818181818</v>
          </cell>
          <cell r="P826">
            <v>96.590909090909093</v>
          </cell>
        </row>
        <row r="827">
          <cell r="K827">
            <v>0</v>
          </cell>
          <cell r="O827">
            <v>0</v>
          </cell>
        </row>
        <row r="828">
          <cell r="K828">
            <v>14233.022727272726</v>
          </cell>
          <cell r="O828">
            <v>3036.25</v>
          </cell>
          <cell r="P828">
            <v>96.590909090909093</v>
          </cell>
        </row>
        <row r="829">
          <cell r="K829">
            <v>0</v>
          </cell>
          <cell r="O829">
            <v>0</v>
          </cell>
        </row>
        <row r="830">
          <cell r="K830">
            <v>0</v>
          </cell>
          <cell r="O830">
            <v>0</v>
          </cell>
          <cell r="P830">
            <v>96.590909090909093</v>
          </cell>
        </row>
        <row r="831">
          <cell r="K831">
            <v>0</v>
          </cell>
          <cell r="O831">
            <v>0</v>
          </cell>
        </row>
        <row r="832">
          <cell r="K832">
            <v>0</v>
          </cell>
          <cell r="O832">
            <v>0</v>
          </cell>
          <cell r="P832">
            <v>96.590909090909093</v>
          </cell>
        </row>
        <row r="833">
          <cell r="K833">
            <v>0</v>
          </cell>
          <cell r="O833">
            <v>0</v>
          </cell>
        </row>
        <row r="834">
          <cell r="K834">
            <v>0</v>
          </cell>
          <cell r="O834">
            <v>0</v>
          </cell>
          <cell r="P834">
            <v>96.590909090909093</v>
          </cell>
        </row>
        <row r="835">
          <cell r="K835">
            <v>0</v>
          </cell>
          <cell r="O835">
            <v>0</v>
          </cell>
        </row>
        <row r="836">
          <cell r="K836">
            <v>0</v>
          </cell>
          <cell r="O836">
            <v>0</v>
          </cell>
          <cell r="P836">
            <v>96.590909090909093</v>
          </cell>
        </row>
        <row r="837">
          <cell r="K837">
            <v>0</v>
          </cell>
          <cell r="O837">
            <v>0</v>
          </cell>
        </row>
        <row r="838">
          <cell r="K838">
            <v>0</v>
          </cell>
          <cell r="O838">
            <v>0</v>
          </cell>
          <cell r="P838">
            <v>96.590909090909093</v>
          </cell>
        </row>
        <row r="839">
          <cell r="K839">
            <v>0</v>
          </cell>
          <cell r="O839">
            <v>0</v>
          </cell>
        </row>
        <row r="840">
          <cell r="K840">
            <v>0</v>
          </cell>
          <cell r="O840">
            <v>0</v>
          </cell>
          <cell r="P840">
            <v>96.590909090909093</v>
          </cell>
        </row>
        <row r="841">
          <cell r="K841">
            <v>0</v>
          </cell>
          <cell r="O841">
            <v>0</v>
          </cell>
        </row>
        <row r="842">
          <cell r="K842">
            <v>2344.1022727272725</v>
          </cell>
          <cell r="O842">
            <v>905.61363636363637</v>
          </cell>
          <cell r="P842">
            <v>96.590909090909093</v>
          </cell>
        </row>
        <row r="875">
          <cell r="J875">
            <v>70985</v>
          </cell>
        </row>
      </sheetData>
      <sheetData sheetId="4">
        <row r="110">
          <cell r="I110">
            <v>0</v>
          </cell>
        </row>
        <row r="111">
          <cell r="I111">
            <v>0</v>
          </cell>
        </row>
        <row r="112">
          <cell r="I112">
            <v>0</v>
          </cell>
        </row>
        <row r="113">
          <cell r="I113">
            <v>0</v>
          </cell>
        </row>
        <row r="114">
          <cell r="I114">
            <v>0</v>
          </cell>
        </row>
        <row r="115">
          <cell r="I115">
            <v>0</v>
          </cell>
        </row>
        <row r="116">
          <cell r="I116">
            <v>0</v>
          </cell>
        </row>
        <row r="117">
          <cell r="I117">
            <v>0</v>
          </cell>
        </row>
        <row r="118">
          <cell r="I118">
            <v>0</v>
          </cell>
        </row>
        <row r="119">
          <cell r="I119">
            <v>0</v>
          </cell>
        </row>
        <row r="120">
          <cell r="I120">
            <v>0</v>
          </cell>
        </row>
        <row r="121">
          <cell r="I121">
            <v>0</v>
          </cell>
        </row>
        <row r="122">
          <cell r="I122">
            <v>0</v>
          </cell>
        </row>
        <row r="123">
          <cell r="I123">
            <v>0</v>
          </cell>
        </row>
        <row r="124">
          <cell r="I124">
            <v>0</v>
          </cell>
        </row>
        <row r="125">
          <cell r="I125">
            <v>0</v>
          </cell>
        </row>
        <row r="126">
          <cell r="I126">
            <v>0</v>
          </cell>
        </row>
        <row r="127">
          <cell r="I127">
            <v>0</v>
          </cell>
        </row>
        <row r="128">
          <cell r="I128">
            <v>0</v>
          </cell>
        </row>
        <row r="129">
          <cell r="I129">
            <v>0</v>
          </cell>
        </row>
        <row r="130">
          <cell r="I130">
            <v>0</v>
          </cell>
        </row>
        <row r="131">
          <cell r="I131">
            <v>0</v>
          </cell>
        </row>
        <row r="132">
          <cell r="I132">
            <v>0</v>
          </cell>
        </row>
        <row r="133">
          <cell r="I133">
            <v>0</v>
          </cell>
        </row>
        <row r="134">
          <cell r="I134">
            <v>0</v>
          </cell>
        </row>
        <row r="135">
          <cell r="I135">
            <v>0</v>
          </cell>
        </row>
        <row r="229">
          <cell r="K229">
            <v>105529.67</v>
          </cell>
        </row>
        <row r="241">
          <cell r="O241">
            <v>994.06818181818176</v>
          </cell>
        </row>
        <row r="242">
          <cell r="K242">
            <v>170787.07</v>
          </cell>
          <cell r="L242">
            <v>19565.63</v>
          </cell>
        </row>
        <row r="243">
          <cell r="K243">
            <v>198.86363636363637</v>
          </cell>
          <cell r="O243">
            <v>4531.829545454546</v>
          </cell>
        </row>
        <row r="244">
          <cell r="K244">
            <v>40827.08</v>
          </cell>
          <cell r="L244">
            <v>19565.63</v>
          </cell>
        </row>
        <row r="245">
          <cell r="O245">
            <v>994.06818181818176</v>
          </cell>
        </row>
        <row r="247">
          <cell r="O247">
            <v>994.06818181818176</v>
          </cell>
        </row>
        <row r="248">
          <cell r="K248">
            <v>196494.67</v>
          </cell>
          <cell r="L248">
            <v>19565.63</v>
          </cell>
        </row>
        <row r="249">
          <cell r="O249">
            <v>994.06818181818176</v>
          </cell>
        </row>
        <row r="251">
          <cell r="O251">
            <v>994.06818181818176</v>
          </cell>
        </row>
        <row r="253">
          <cell r="O253">
            <v>304.54545454545456</v>
          </cell>
        </row>
        <row r="255">
          <cell r="O255">
            <v>778.40909090909088</v>
          </cell>
        </row>
        <row r="257">
          <cell r="O257">
            <v>1721.590909090909</v>
          </cell>
        </row>
        <row r="259">
          <cell r="O259">
            <v>304.54545454545456</v>
          </cell>
        </row>
        <row r="274">
          <cell r="O274">
            <v>994.06818181818176</v>
          </cell>
        </row>
        <row r="299">
          <cell r="J299">
            <v>1230.5178679999999</v>
          </cell>
        </row>
        <row r="301">
          <cell r="J301">
            <v>1230.5178679999999</v>
          </cell>
        </row>
        <row r="303">
          <cell r="J303">
            <v>1230.5178679999999</v>
          </cell>
        </row>
        <row r="309">
          <cell r="J309">
            <v>1230.5178679999999</v>
          </cell>
        </row>
        <row r="311">
          <cell r="J311">
            <v>1230.5178679999999</v>
          </cell>
        </row>
        <row r="317">
          <cell r="J317">
            <v>1230.5178679999999</v>
          </cell>
        </row>
        <row r="319">
          <cell r="J319">
            <v>1230.5178679999999</v>
          </cell>
        </row>
        <row r="321">
          <cell r="J321">
            <v>1230.5178679999999</v>
          </cell>
        </row>
        <row r="323">
          <cell r="J323">
            <v>1230.5178679999999</v>
          </cell>
        </row>
        <row r="325">
          <cell r="J325">
            <v>1230.5178679999999</v>
          </cell>
        </row>
        <row r="329">
          <cell r="J329">
            <v>1230.5178679999999</v>
          </cell>
        </row>
        <row r="331">
          <cell r="J331">
            <v>1230.5178679999999</v>
          </cell>
        </row>
        <row r="335">
          <cell r="J335">
            <v>1230.5178679999999</v>
          </cell>
        </row>
        <row r="337">
          <cell r="J337">
            <v>1230.5178679999999</v>
          </cell>
        </row>
        <row r="347">
          <cell r="J347">
            <v>1230.5178679999999</v>
          </cell>
        </row>
        <row r="349">
          <cell r="J349">
            <v>1230.5178679999999</v>
          </cell>
        </row>
        <row r="351">
          <cell r="J351">
            <v>1230.5178679999999</v>
          </cell>
        </row>
        <row r="355">
          <cell r="J355">
            <v>1230.5178679999999</v>
          </cell>
        </row>
        <row r="357">
          <cell r="J357">
            <v>1230.5178679999999</v>
          </cell>
        </row>
        <row r="395">
          <cell r="J395">
            <v>1230.5178679999999</v>
          </cell>
        </row>
        <row r="403">
          <cell r="J403">
            <v>1230.5178679999999</v>
          </cell>
        </row>
        <row r="405">
          <cell r="J405">
            <v>1230.5178679999999</v>
          </cell>
        </row>
        <row r="407">
          <cell r="J407">
            <v>1230.5178679999999</v>
          </cell>
        </row>
        <row r="409">
          <cell r="J409">
            <v>1230.5178679999999</v>
          </cell>
        </row>
        <row r="411">
          <cell r="J411">
            <v>1230.5178679999999</v>
          </cell>
        </row>
        <row r="413">
          <cell r="J413">
            <v>1230.5178679999999</v>
          </cell>
        </row>
        <row r="415">
          <cell r="J415">
            <v>1230.5178679999999</v>
          </cell>
        </row>
        <row r="417">
          <cell r="J417">
            <v>1230.5178679999999</v>
          </cell>
        </row>
        <row r="419">
          <cell r="J419">
            <v>1230.5178679999999</v>
          </cell>
        </row>
        <row r="421">
          <cell r="J421">
            <v>1230.5178679999999</v>
          </cell>
        </row>
        <row r="425">
          <cell r="J425">
            <v>1230.5178679999999</v>
          </cell>
        </row>
        <row r="429">
          <cell r="J429">
            <v>1230.5178679999999</v>
          </cell>
        </row>
        <row r="433">
          <cell r="J433">
            <v>1230.5178679999999</v>
          </cell>
        </row>
        <row r="437">
          <cell r="J437">
            <v>1230.5178679999999</v>
          </cell>
        </row>
        <row r="439">
          <cell r="J439">
            <v>1230.5178679999999</v>
          </cell>
        </row>
        <row r="443">
          <cell r="J443">
            <v>1230.5178679999999</v>
          </cell>
        </row>
        <row r="445">
          <cell r="J445">
            <v>1230.5178679999999</v>
          </cell>
        </row>
        <row r="447">
          <cell r="J447">
            <v>1230.5178679999999</v>
          </cell>
        </row>
        <row r="457">
          <cell r="J457">
            <v>1230.5178679999999</v>
          </cell>
        </row>
        <row r="459">
          <cell r="J459">
            <v>1230.5178679999999</v>
          </cell>
        </row>
        <row r="463">
          <cell r="J463">
            <v>1230.5178679999999</v>
          </cell>
        </row>
        <row r="481">
          <cell r="K481">
            <v>2612142.2954545454</v>
          </cell>
          <cell r="O481">
            <v>790614.125</v>
          </cell>
        </row>
        <row r="487">
          <cell r="K487">
            <v>17309.090909090908</v>
          </cell>
          <cell r="O487">
            <v>5573.863636363636</v>
          </cell>
        </row>
        <row r="504">
          <cell r="K504">
            <v>4401.772727272727</v>
          </cell>
          <cell r="O504">
            <v>1409.9431818181818</v>
          </cell>
          <cell r="P504">
            <v>96.590909090909093</v>
          </cell>
        </row>
        <row r="505">
          <cell r="K505">
            <v>4669.37</v>
          </cell>
          <cell r="L505">
            <v>241.5</v>
          </cell>
        </row>
        <row r="506">
          <cell r="K506">
            <v>4204.75</v>
          </cell>
          <cell r="O506">
            <v>977.10227272727275</v>
          </cell>
          <cell r="P506">
            <v>96.590909090909093</v>
          </cell>
        </row>
        <row r="507">
          <cell r="K507">
            <v>22761.5</v>
          </cell>
          <cell r="L507">
            <v>1177.9100000000001</v>
          </cell>
        </row>
        <row r="508">
          <cell r="K508">
            <v>3838.7159090909095</v>
          </cell>
          <cell r="O508">
            <v>962.84090909090901</v>
          </cell>
          <cell r="P508">
            <v>96.590909090909093</v>
          </cell>
        </row>
        <row r="509">
          <cell r="K509">
            <v>16454.57</v>
          </cell>
          <cell r="L509">
            <v>851</v>
          </cell>
        </row>
        <row r="510">
          <cell r="K510">
            <v>4204.75</v>
          </cell>
          <cell r="O510">
            <v>977.10227272727275</v>
          </cell>
          <cell r="P510">
            <v>96.590909090909093</v>
          </cell>
        </row>
        <row r="511">
          <cell r="K511">
            <v>10851.11</v>
          </cell>
          <cell r="L511">
            <v>561.55999999999995</v>
          </cell>
        </row>
        <row r="512">
          <cell r="K512">
            <v>2052.5227272727275</v>
          </cell>
          <cell r="O512">
            <v>1088.25</v>
          </cell>
          <cell r="P512">
            <v>96.590909090909093</v>
          </cell>
        </row>
        <row r="513">
          <cell r="K513">
            <v>128077.78</v>
          </cell>
          <cell r="L513">
            <v>6628.05</v>
          </cell>
        </row>
        <row r="514">
          <cell r="K514">
            <v>2383.988636363636</v>
          </cell>
          <cell r="O514">
            <v>1039.6022727272727</v>
          </cell>
          <cell r="P514">
            <v>96.590909090909093</v>
          </cell>
        </row>
        <row r="515">
          <cell r="K515">
            <v>42356.7</v>
          </cell>
          <cell r="L515">
            <v>2191.96</v>
          </cell>
        </row>
        <row r="516">
          <cell r="K516">
            <v>0</v>
          </cell>
          <cell r="O516">
            <v>0</v>
          </cell>
          <cell r="P516">
            <v>96.590909090909093</v>
          </cell>
        </row>
        <row r="517">
          <cell r="K517">
            <v>0</v>
          </cell>
          <cell r="O517">
            <v>0</v>
          </cell>
        </row>
        <row r="518">
          <cell r="K518">
            <v>0</v>
          </cell>
          <cell r="O518">
            <v>0</v>
          </cell>
          <cell r="P518">
            <v>96.590909090909093</v>
          </cell>
        </row>
        <row r="519">
          <cell r="K519">
            <v>0</v>
          </cell>
          <cell r="O519">
            <v>0</v>
          </cell>
        </row>
        <row r="520">
          <cell r="K520">
            <v>0</v>
          </cell>
          <cell r="O520">
            <v>0</v>
          </cell>
          <cell r="P520">
            <v>96.590909090909093</v>
          </cell>
        </row>
        <row r="521">
          <cell r="K521">
            <v>0</v>
          </cell>
          <cell r="O521">
            <v>0</v>
          </cell>
        </row>
        <row r="522">
          <cell r="K522">
            <v>2383.988636363636</v>
          </cell>
          <cell r="O522">
            <v>1141.875</v>
          </cell>
          <cell r="P522">
            <v>96.590909090909093</v>
          </cell>
        </row>
        <row r="524">
          <cell r="K524">
            <v>798.43181818181813</v>
          </cell>
          <cell r="O524">
            <v>540.86363636363637</v>
          </cell>
          <cell r="P524">
            <v>96.590909090909093</v>
          </cell>
        </row>
        <row r="525">
          <cell r="K525">
            <v>0</v>
          </cell>
          <cell r="O525">
            <v>0</v>
          </cell>
        </row>
        <row r="526">
          <cell r="K526">
            <v>0</v>
          </cell>
          <cell r="O526">
            <v>0</v>
          </cell>
          <cell r="P526">
            <v>96.590909090909093</v>
          </cell>
        </row>
        <row r="527">
          <cell r="K527">
            <v>0</v>
          </cell>
          <cell r="O527">
            <v>0</v>
          </cell>
        </row>
        <row r="528">
          <cell r="K528">
            <v>0</v>
          </cell>
          <cell r="O528">
            <v>0</v>
          </cell>
          <cell r="P528">
            <v>96.590909090909093</v>
          </cell>
        </row>
        <row r="529">
          <cell r="K529">
            <v>0</v>
          </cell>
          <cell r="O529">
            <v>0</v>
          </cell>
        </row>
        <row r="530">
          <cell r="K530">
            <v>0</v>
          </cell>
          <cell r="O530">
            <v>0</v>
          </cell>
          <cell r="P530">
            <v>96.590909090909093</v>
          </cell>
        </row>
        <row r="531">
          <cell r="K531">
            <v>0</v>
          </cell>
          <cell r="O531">
            <v>0</v>
          </cell>
        </row>
        <row r="532">
          <cell r="K532">
            <v>0</v>
          </cell>
          <cell r="O532">
            <v>0</v>
          </cell>
          <cell r="P532">
            <v>96.590909090909093</v>
          </cell>
        </row>
        <row r="533">
          <cell r="K533">
            <v>0</v>
          </cell>
          <cell r="O533">
            <v>0</v>
          </cell>
        </row>
        <row r="534">
          <cell r="K534">
            <v>4089.4772727272725</v>
          </cell>
          <cell r="O534">
            <v>2676.1363636363635</v>
          </cell>
          <cell r="P534">
            <v>96.590909090909093</v>
          </cell>
        </row>
        <row r="535">
          <cell r="K535">
            <v>0</v>
          </cell>
          <cell r="O535">
            <v>0</v>
          </cell>
        </row>
        <row r="536">
          <cell r="K536">
            <v>4089.4772727272725</v>
          </cell>
          <cell r="O536">
            <v>2676.1363636363635</v>
          </cell>
          <cell r="P536">
            <v>96.590909090909093</v>
          </cell>
        </row>
        <row r="537">
          <cell r="K537">
            <v>0</v>
          </cell>
          <cell r="O537">
            <v>0</v>
          </cell>
        </row>
        <row r="538">
          <cell r="K538">
            <v>4089.4772727272725</v>
          </cell>
          <cell r="O538">
            <v>2676.1363636363635</v>
          </cell>
          <cell r="P538">
            <v>96.590909090909093</v>
          </cell>
        </row>
        <row r="539">
          <cell r="K539">
            <v>0</v>
          </cell>
          <cell r="O539">
            <v>0</v>
          </cell>
        </row>
        <row r="540">
          <cell r="K540">
            <v>4089.4772727272725</v>
          </cell>
          <cell r="O540">
            <v>2676.1363636363635</v>
          </cell>
          <cell r="P540">
            <v>96.590909090909093</v>
          </cell>
        </row>
        <row r="541">
          <cell r="K541">
            <v>0</v>
          </cell>
          <cell r="O541">
            <v>0</v>
          </cell>
        </row>
        <row r="542">
          <cell r="K542">
            <v>4089.4772727272725</v>
          </cell>
          <cell r="O542">
            <v>2676.1363636363635</v>
          </cell>
          <cell r="P542">
            <v>96.590909090909093</v>
          </cell>
        </row>
        <row r="543">
          <cell r="K543">
            <v>0</v>
          </cell>
          <cell r="O543">
            <v>0</v>
          </cell>
        </row>
        <row r="544">
          <cell r="K544">
            <v>4089.4772727272725</v>
          </cell>
          <cell r="O544">
            <v>2676.1363636363635</v>
          </cell>
          <cell r="P544">
            <v>96.590909090909093</v>
          </cell>
        </row>
        <row r="545">
          <cell r="K545">
            <v>0</v>
          </cell>
          <cell r="O545">
            <v>0</v>
          </cell>
        </row>
        <row r="546">
          <cell r="K546">
            <v>3425.840909090909</v>
          </cell>
          <cell r="O546">
            <v>1931.2727272727273</v>
          </cell>
          <cell r="P546">
            <v>96.590909090909093</v>
          </cell>
        </row>
        <row r="547">
          <cell r="K547">
            <v>0</v>
          </cell>
          <cell r="O547">
            <v>0</v>
          </cell>
        </row>
        <row r="548">
          <cell r="K548">
            <v>3099.9772727272725</v>
          </cell>
          <cell r="O548">
            <v>1891.0227272727273</v>
          </cell>
          <cell r="P548">
            <v>96.590909090909093</v>
          </cell>
        </row>
        <row r="549">
          <cell r="K549">
            <v>0</v>
          </cell>
          <cell r="O549">
            <v>0</v>
          </cell>
        </row>
        <row r="550">
          <cell r="K550">
            <v>3296.863636363636</v>
          </cell>
          <cell r="O550">
            <v>1956.3636363636363</v>
          </cell>
          <cell r="P550">
            <v>96.590909090909093</v>
          </cell>
        </row>
        <row r="551">
          <cell r="K551">
            <v>0</v>
          </cell>
          <cell r="O551">
            <v>0</v>
          </cell>
        </row>
        <row r="552">
          <cell r="K552">
            <v>0</v>
          </cell>
          <cell r="O552">
            <v>0</v>
          </cell>
          <cell r="P552">
            <v>96.590909090909093</v>
          </cell>
        </row>
        <row r="553">
          <cell r="K553">
            <v>0</v>
          </cell>
          <cell r="O553">
            <v>0</v>
          </cell>
        </row>
        <row r="554">
          <cell r="K554">
            <v>0</v>
          </cell>
          <cell r="O554">
            <v>0</v>
          </cell>
          <cell r="P554">
            <v>96.590909090909093</v>
          </cell>
        </row>
        <row r="555">
          <cell r="K555">
            <v>0</v>
          </cell>
          <cell r="O555">
            <v>0</v>
          </cell>
        </row>
        <row r="556">
          <cell r="K556">
            <v>0</v>
          </cell>
          <cell r="O556">
            <v>0</v>
          </cell>
          <cell r="P556">
            <v>96.590909090909093</v>
          </cell>
        </row>
        <row r="557">
          <cell r="K557">
            <v>0</v>
          </cell>
          <cell r="O557">
            <v>0</v>
          </cell>
        </row>
        <row r="558">
          <cell r="K558">
            <v>0</v>
          </cell>
          <cell r="O558">
            <v>0</v>
          </cell>
          <cell r="P558">
            <v>96.590909090909093</v>
          </cell>
        </row>
        <row r="559">
          <cell r="K559">
            <v>0</v>
          </cell>
          <cell r="O559">
            <v>0</v>
          </cell>
        </row>
        <row r="560">
          <cell r="K560">
            <v>18464.375</v>
          </cell>
          <cell r="O560">
            <v>8506.613636363636</v>
          </cell>
          <cell r="P560">
            <v>96.590909090909093</v>
          </cell>
        </row>
        <row r="561">
          <cell r="K561">
            <v>0</v>
          </cell>
          <cell r="O561">
            <v>0</v>
          </cell>
        </row>
        <row r="562">
          <cell r="K562">
            <v>0</v>
          </cell>
          <cell r="O562">
            <v>0</v>
          </cell>
          <cell r="P562">
            <v>96.590909090909093</v>
          </cell>
        </row>
        <row r="563">
          <cell r="K563">
            <v>0</v>
          </cell>
          <cell r="O563">
            <v>0</v>
          </cell>
        </row>
        <row r="564">
          <cell r="K564">
            <v>0</v>
          </cell>
          <cell r="O564">
            <v>0</v>
          </cell>
          <cell r="P564">
            <v>96.590909090909093</v>
          </cell>
        </row>
        <row r="565">
          <cell r="K565">
            <v>0</v>
          </cell>
          <cell r="O565">
            <v>0</v>
          </cell>
        </row>
        <row r="566">
          <cell r="K566">
            <v>0</v>
          </cell>
          <cell r="O566">
            <v>0</v>
          </cell>
          <cell r="P566">
            <v>96.590909090909093</v>
          </cell>
        </row>
        <row r="567">
          <cell r="K567">
            <v>0</v>
          </cell>
          <cell r="O567">
            <v>0</v>
          </cell>
        </row>
        <row r="568">
          <cell r="K568">
            <v>0</v>
          </cell>
          <cell r="O568">
            <v>0</v>
          </cell>
          <cell r="P568">
            <v>96.590909090909093</v>
          </cell>
        </row>
        <row r="569">
          <cell r="K569">
            <v>0</v>
          </cell>
          <cell r="O569">
            <v>0</v>
          </cell>
        </row>
        <row r="570">
          <cell r="K570">
            <v>10832.840909090908</v>
          </cell>
          <cell r="O570">
            <v>7764.5681818181811</v>
          </cell>
          <cell r="P570">
            <v>96.590909090909093</v>
          </cell>
        </row>
        <row r="571">
          <cell r="O571">
            <v>0</v>
          </cell>
        </row>
        <row r="572">
          <cell r="I572">
            <v>315.81</v>
          </cell>
          <cell r="J572">
            <v>1680</v>
          </cell>
          <cell r="K572">
            <v>15206.362727272728</v>
          </cell>
          <cell r="L572">
            <v>1052.69</v>
          </cell>
          <cell r="N572">
            <v>140</v>
          </cell>
          <cell r="O572">
            <v>3454.875</v>
          </cell>
          <cell r="P572">
            <v>376.59090909090912</v>
          </cell>
        </row>
        <row r="573">
          <cell r="K573">
            <v>0</v>
          </cell>
          <cell r="O573">
            <v>0</v>
          </cell>
        </row>
        <row r="574">
          <cell r="I574">
            <v>315.81</v>
          </cell>
          <cell r="J574">
            <v>1680</v>
          </cell>
          <cell r="K574">
            <v>14933.294545454544</v>
          </cell>
          <cell r="L574">
            <v>1052.69</v>
          </cell>
          <cell r="N574">
            <v>140</v>
          </cell>
          <cell r="O574">
            <v>3200.556818181818</v>
          </cell>
          <cell r="P574">
            <v>376.59090909090912</v>
          </cell>
        </row>
        <row r="575">
          <cell r="K575">
            <v>0</v>
          </cell>
          <cell r="O575">
            <v>0</v>
          </cell>
        </row>
        <row r="576">
          <cell r="K576">
            <v>0</v>
          </cell>
          <cell r="O576">
            <v>0</v>
          </cell>
          <cell r="P576">
            <v>96.590909090909093</v>
          </cell>
        </row>
        <row r="577">
          <cell r="K577">
            <v>0</v>
          </cell>
          <cell r="O577">
            <v>0</v>
          </cell>
        </row>
        <row r="578">
          <cell r="I578">
            <v>315.75</v>
          </cell>
          <cell r="J578">
            <v>1680</v>
          </cell>
          <cell r="K578">
            <v>15205.832727272726</v>
          </cell>
          <cell r="L578">
            <v>1052.51</v>
          </cell>
          <cell r="N578">
            <v>140</v>
          </cell>
          <cell r="O578">
            <v>3568.5113636363635</v>
          </cell>
          <cell r="P578">
            <v>376.59090909090912</v>
          </cell>
        </row>
        <row r="579">
          <cell r="K579">
            <v>0</v>
          </cell>
          <cell r="O579">
            <v>0</v>
          </cell>
        </row>
        <row r="580">
          <cell r="I580">
            <v>378.24</v>
          </cell>
          <cell r="J580">
            <v>1680</v>
          </cell>
          <cell r="K580">
            <v>17016.762727272726</v>
          </cell>
          <cell r="L580">
            <v>1260.78</v>
          </cell>
          <cell r="N580">
            <v>140</v>
          </cell>
          <cell r="O580">
            <v>3568.5113636363635</v>
          </cell>
          <cell r="P580">
            <v>376.59090909090912</v>
          </cell>
        </row>
        <row r="581">
          <cell r="K581">
            <v>0</v>
          </cell>
          <cell r="O581">
            <v>0</v>
          </cell>
        </row>
        <row r="582">
          <cell r="I582">
            <v>505.08</v>
          </cell>
          <cell r="J582">
            <v>1680</v>
          </cell>
          <cell r="K582">
            <v>20695.312727272729</v>
          </cell>
          <cell r="L582">
            <v>1683.61</v>
          </cell>
          <cell r="N582">
            <v>140</v>
          </cell>
          <cell r="O582">
            <v>3568.5113636363635</v>
          </cell>
          <cell r="P582">
            <v>376.59090909090912</v>
          </cell>
        </row>
        <row r="583">
          <cell r="K583">
            <v>0</v>
          </cell>
          <cell r="O583">
            <v>0</v>
          </cell>
        </row>
        <row r="584">
          <cell r="I584">
            <v>669.46</v>
          </cell>
          <cell r="J584">
            <v>1680</v>
          </cell>
          <cell r="K584">
            <v>25462.232727272727</v>
          </cell>
          <cell r="L584">
            <v>2231.52</v>
          </cell>
          <cell r="N584">
            <v>140</v>
          </cell>
          <cell r="O584">
            <v>3568.5113636363635</v>
          </cell>
          <cell r="P584">
            <v>376.59090909090912</v>
          </cell>
        </row>
        <row r="585">
          <cell r="K585">
            <v>0</v>
          </cell>
          <cell r="O585">
            <v>0</v>
          </cell>
        </row>
        <row r="586">
          <cell r="I586">
            <v>669.46</v>
          </cell>
          <cell r="J586">
            <v>1680</v>
          </cell>
          <cell r="K586">
            <v>27317.630454545455</v>
          </cell>
          <cell r="L586">
            <v>2231.52</v>
          </cell>
          <cell r="N586">
            <v>140</v>
          </cell>
          <cell r="O586">
            <v>5399.193181818182</v>
          </cell>
          <cell r="P586">
            <v>376.59090909090912</v>
          </cell>
        </row>
        <row r="587">
          <cell r="K587">
            <v>0</v>
          </cell>
          <cell r="O587">
            <v>0</v>
          </cell>
        </row>
        <row r="588">
          <cell r="K588">
            <v>20195.897727272728</v>
          </cell>
          <cell r="O588">
            <v>8074.988636363636</v>
          </cell>
          <cell r="P588">
            <v>96.590909090909093</v>
          </cell>
        </row>
        <row r="589">
          <cell r="K589">
            <v>0</v>
          </cell>
          <cell r="O589">
            <v>0</v>
          </cell>
        </row>
        <row r="590">
          <cell r="K590">
            <v>20195.897727272728</v>
          </cell>
          <cell r="O590">
            <v>8074.988636363636</v>
          </cell>
          <cell r="P590">
            <v>96.590909090909093</v>
          </cell>
        </row>
        <row r="591">
          <cell r="K591">
            <v>0</v>
          </cell>
          <cell r="O591">
            <v>0</v>
          </cell>
        </row>
        <row r="592">
          <cell r="K592">
            <v>20195.897727272728</v>
          </cell>
          <cell r="O592">
            <v>8074.988636363636</v>
          </cell>
          <cell r="P592">
            <v>96.590909090909093</v>
          </cell>
        </row>
        <row r="593">
          <cell r="K593">
            <v>0</v>
          </cell>
          <cell r="O593">
            <v>0</v>
          </cell>
        </row>
        <row r="594">
          <cell r="K594">
            <v>20195.897727272728</v>
          </cell>
          <cell r="O594">
            <v>8074.988636363636</v>
          </cell>
          <cell r="P594">
            <v>96.590909090909093</v>
          </cell>
        </row>
        <row r="595">
          <cell r="K595">
            <v>0</v>
          </cell>
          <cell r="O595">
            <v>0</v>
          </cell>
        </row>
        <row r="596">
          <cell r="K596">
            <v>20195.897727272728</v>
          </cell>
          <cell r="O596">
            <v>8074.988636363636</v>
          </cell>
          <cell r="P596">
            <v>96.590909090909093</v>
          </cell>
        </row>
        <row r="597">
          <cell r="K597">
            <v>0</v>
          </cell>
          <cell r="O597">
            <v>0</v>
          </cell>
        </row>
        <row r="598">
          <cell r="K598">
            <v>198.43181818181819</v>
          </cell>
          <cell r="O598">
            <v>62.909090909090907</v>
          </cell>
          <cell r="P598">
            <v>96.590909090909093</v>
          </cell>
        </row>
        <row r="599">
          <cell r="K599">
            <v>0</v>
          </cell>
          <cell r="O599">
            <v>0</v>
          </cell>
        </row>
        <row r="600">
          <cell r="K600">
            <v>0</v>
          </cell>
          <cell r="O600">
            <v>0</v>
          </cell>
          <cell r="P600">
            <v>96.590909090909093</v>
          </cell>
        </row>
        <row r="601">
          <cell r="K601">
            <v>0</v>
          </cell>
          <cell r="O601">
            <v>0</v>
          </cell>
        </row>
        <row r="602">
          <cell r="K602">
            <v>685.38636363636363</v>
          </cell>
          <cell r="O602">
            <v>444.11363636363637</v>
          </cell>
          <cell r="P602">
            <v>96.590909090909093</v>
          </cell>
        </row>
        <row r="603">
          <cell r="K603">
            <v>0</v>
          </cell>
          <cell r="O603">
            <v>0</v>
          </cell>
        </row>
        <row r="604">
          <cell r="K604">
            <v>15347.284090909092</v>
          </cell>
          <cell r="O604">
            <v>3792.7159090909095</v>
          </cell>
          <cell r="P604">
            <v>96.590909090909093</v>
          </cell>
        </row>
        <row r="605">
          <cell r="K605">
            <v>0</v>
          </cell>
          <cell r="O605">
            <v>0</v>
          </cell>
        </row>
        <row r="606">
          <cell r="K606">
            <v>4454.545454545455</v>
          </cell>
          <cell r="O606">
            <v>1909.090909090909</v>
          </cell>
          <cell r="P606">
            <v>96.590909090909093</v>
          </cell>
        </row>
        <row r="607">
          <cell r="K607">
            <v>0</v>
          </cell>
          <cell r="O607">
            <v>0</v>
          </cell>
        </row>
        <row r="608">
          <cell r="I608">
            <v>315.81</v>
          </cell>
          <cell r="J608">
            <v>1680</v>
          </cell>
          <cell r="K608">
            <v>15206.362727272728</v>
          </cell>
          <cell r="L608">
            <v>1052.69</v>
          </cell>
          <cell r="N608">
            <v>140</v>
          </cell>
          <cell r="O608">
            <v>3454.875</v>
          </cell>
          <cell r="P608">
            <v>376.59090909090912</v>
          </cell>
        </row>
        <row r="609">
          <cell r="K609">
            <v>0</v>
          </cell>
          <cell r="O609">
            <v>0</v>
          </cell>
        </row>
        <row r="610">
          <cell r="K610">
            <v>3828.25</v>
          </cell>
          <cell r="O610">
            <v>312.90909090909093</v>
          </cell>
          <cell r="P610">
            <v>96.590909090909093</v>
          </cell>
        </row>
        <row r="611">
          <cell r="K611">
            <v>861.47</v>
          </cell>
          <cell r="L611">
            <v>43.08</v>
          </cell>
          <cell r="O611">
            <v>0</v>
          </cell>
        </row>
        <row r="612">
          <cell r="I612">
            <v>492.34</v>
          </cell>
          <cell r="J612">
            <v>1680</v>
          </cell>
          <cell r="K612">
            <v>18938.038636363635</v>
          </cell>
          <cell r="L612">
            <v>1641.14</v>
          </cell>
          <cell r="N612">
            <v>140</v>
          </cell>
          <cell r="O612">
            <v>2183.340909090909</v>
          </cell>
          <cell r="P612">
            <v>376.59090909090912</v>
          </cell>
        </row>
        <row r="613">
          <cell r="K613">
            <v>0</v>
          </cell>
          <cell r="O613">
            <v>0</v>
          </cell>
        </row>
        <row r="614">
          <cell r="I614">
            <v>585.85</v>
          </cell>
          <cell r="J614">
            <v>1680</v>
          </cell>
          <cell r="K614">
            <v>21649.828636363636</v>
          </cell>
          <cell r="L614">
            <v>1952.83</v>
          </cell>
          <cell r="N614">
            <v>140</v>
          </cell>
          <cell r="O614">
            <v>2183.340909090909</v>
          </cell>
          <cell r="P614">
            <v>376.59090909090912</v>
          </cell>
        </row>
        <row r="615">
          <cell r="K615">
            <v>0</v>
          </cell>
          <cell r="O615">
            <v>0</v>
          </cell>
        </row>
        <row r="616">
          <cell r="I616">
            <v>764.06</v>
          </cell>
          <cell r="J616">
            <v>1680</v>
          </cell>
          <cell r="K616">
            <v>26818.048636363637</v>
          </cell>
          <cell r="L616">
            <v>2546.88</v>
          </cell>
          <cell r="N616">
            <v>140</v>
          </cell>
          <cell r="O616">
            <v>2183.340909090909</v>
          </cell>
          <cell r="P616">
            <v>376.59090909090912</v>
          </cell>
        </row>
        <row r="617">
          <cell r="K617">
            <v>0</v>
          </cell>
          <cell r="O617">
            <v>0</v>
          </cell>
        </row>
        <row r="618">
          <cell r="I618">
            <v>1158.6500000000001</v>
          </cell>
          <cell r="J618">
            <v>1680</v>
          </cell>
          <cell r="K618">
            <v>38261.088636363638</v>
          </cell>
          <cell r="L618">
            <v>3862.17</v>
          </cell>
          <cell r="N618">
            <v>140</v>
          </cell>
          <cell r="O618">
            <v>2183.340909090909</v>
          </cell>
          <cell r="P618">
            <v>376.59090909090912</v>
          </cell>
        </row>
        <row r="619">
          <cell r="K619">
            <v>0</v>
          </cell>
          <cell r="O619">
            <v>0</v>
          </cell>
        </row>
        <row r="620">
          <cell r="I620">
            <v>1158.6500000000001</v>
          </cell>
          <cell r="J620">
            <v>1680</v>
          </cell>
          <cell r="K620">
            <v>38261.088636363638</v>
          </cell>
          <cell r="L620">
            <v>3862.17</v>
          </cell>
          <cell r="N620">
            <v>140</v>
          </cell>
          <cell r="O620">
            <v>2183.340909090909</v>
          </cell>
          <cell r="P620">
            <v>376.59090909090912</v>
          </cell>
        </row>
        <row r="621">
          <cell r="K621">
            <v>0</v>
          </cell>
          <cell r="O621">
            <v>0</v>
          </cell>
        </row>
        <row r="622">
          <cell r="I622">
            <v>492.34</v>
          </cell>
          <cell r="J622">
            <v>1680</v>
          </cell>
          <cell r="K622">
            <v>18938.038636363635</v>
          </cell>
          <cell r="L622">
            <v>1641.14</v>
          </cell>
          <cell r="N622">
            <v>140</v>
          </cell>
          <cell r="O622">
            <v>2183.340909090909</v>
          </cell>
          <cell r="P622">
            <v>376.59090909090912</v>
          </cell>
        </row>
        <row r="623">
          <cell r="K623">
            <v>0</v>
          </cell>
          <cell r="O623">
            <v>0</v>
          </cell>
        </row>
        <row r="624">
          <cell r="I624">
            <v>585.85</v>
          </cell>
          <cell r="J624">
            <v>1680</v>
          </cell>
          <cell r="K624">
            <v>21649.828636363636</v>
          </cell>
          <cell r="L624">
            <v>1952.83</v>
          </cell>
          <cell r="N624">
            <v>140</v>
          </cell>
          <cell r="O624">
            <v>2183.340909090909</v>
          </cell>
          <cell r="P624">
            <v>376.59090909090912</v>
          </cell>
        </row>
        <row r="625">
          <cell r="K625">
            <v>0</v>
          </cell>
          <cell r="O625">
            <v>0</v>
          </cell>
        </row>
        <row r="626">
          <cell r="I626">
            <v>764.06</v>
          </cell>
          <cell r="J626">
            <v>1680</v>
          </cell>
          <cell r="K626">
            <v>26818.048636363637</v>
          </cell>
          <cell r="L626">
            <v>2546.88</v>
          </cell>
          <cell r="N626">
            <v>140</v>
          </cell>
          <cell r="O626">
            <v>2183.340909090909</v>
          </cell>
          <cell r="P626">
            <v>376.59090909090912</v>
          </cell>
        </row>
        <row r="627">
          <cell r="K627">
            <v>0</v>
          </cell>
          <cell r="O627">
            <v>0</v>
          </cell>
        </row>
        <row r="628">
          <cell r="I628">
            <v>1158.6500000000001</v>
          </cell>
          <cell r="J628">
            <v>1680</v>
          </cell>
          <cell r="K628">
            <v>38261.088636363638</v>
          </cell>
          <cell r="L628">
            <v>3862.17</v>
          </cell>
          <cell r="N628">
            <v>140</v>
          </cell>
          <cell r="O628">
            <v>2183.340909090909</v>
          </cell>
          <cell r="P628">
            <v>376.59090909090912</v>
          </cell>
        </row>
        <row r="629">
          <cell r="K629">
            <v>0</v>
          </cell>
          <cell r="O629">
            <v>0</v>
          </cell>
        </row>
        <row r="630">
          <cell r="I630">
            <v>1158.6500000000001</v>
          </cell>
          <cell r="J630">
            <v>1680</v>
          </cell>
          <cell r="K630">
            <v>38261.088636363638</v>
          </cell>
          <cell r="L630">
            <v>3862.17</v>
          </cell>
          <cell r="N630">
            <v>140</v>
          </cell>
          <cell r="O630">
            <v>2183.340909090909</v>
          </cell>
          <cell r="P630">
            <v>376.59090909090912</v>
          </cell>
        </row>
        <row r="631">
          <cell r="K631">
            <v>0</v>
          </cell>
          <cell r="O631">
            <v>0</v>
          </cell>
        </row>
        <row r="632">
          <cell r="K632">
            <v>14416.693181818182</v>
          </cell>
          <cell r="O632">
            <v>2407.375</v>
          </cell>
          <cell r="P632">
            <v>96.590909090909093</v>
          </cell>
        </row>
        <row r="633">
          <cell r="K633">
            <v>0</v>
          </cell>
          <cell r="O633">
            <v>0</v>
          </cell>
        </row>
        <row r="634">
          <cell r="K634">
            <v>14416.693181818182</v>
          </cell>
          <cell r="O634">
            <v>2407.375</v>
          </cell>
          <cell r="P634">
            <v>96.590909090909093</v>
          </cell>
        </row>
        <row r="635">
          <cell r="K635">
            <v>0</v>
          </cell>
          <cell r="O635">
            <v>0</v>
          </cell>
        </row>
        <row r="636">
          <cell r="K636">
            <v>14416.693181818182</v>
          </cell>
          <cell r="O636">
            <v>2407.375</v>
          </cell>
          <cell r="P636">
            <v>96.590909090909093</v>
          </cell>
        </row>
        <row r="637">
          <cell r="K637">
            <v>0</v>
          </cell>
          <cell r="O637">
            <v>0</v>
          </cell>
        </row>
        <row r="638">
          <cell r="K638">
            <v>14416.693181818182</v>
          </cell>
          <cell r="O638">
            <v>2407.375</v>
          </cell>
          <cell r="P638">
            <v>96.590909090909093</v>
          </cell>
        </row>
        <row r="639">
          <cell r="K639">
            <v>0</v>
          </cell>
          <cell r="O639">
            <v>0</v>
          </cell>
        </row>
        <row r="640">
          <cell r="K640">
            <v>14416.693181818182</v>
          </cell>
          <cell r="O640">
            <v>2407.375</v>
          </cell>
          <cell r="P640">
            <v>96.590909090909093</v>
          </cell>
        </row>
        <row r="641">
          <cell r="K641">
            <v>0</v>
          </cell>
          <cell r="O641">
            <v>0</v>
          </cell>
        </row>
        <row r="642">
          <cell r="K642">
            <v>6379.943181818182</v>
          </cell>
          <cell r="O642">
            <v>1182.5909090909092</v>
          </cell>
          <cell r="P642">
            <v>96.590909090909093</v>
          </cell>
        </row>
        <row r="643">
          <cell r="K643">
            <v>4597.4399999999996</v>
          </cell>
          <cell r="L643">
            <v>229.87</v>
          </cell>
          <cell r="O643">
            <v>0</v>
          </cell>
        </row>
        <row r="644">
          <cell r="K644">
            <v>3136.9886363636365</v>
          </cell>
          <cell r="O644">
            <v>1483.340909090909</v>
          </cell>
          <cell r="P644">
            <v>96.590909090909093</v>
          </cell>
        </row>
        <row r="645">
          <cell r="K645">
            <v>0</v>
          </cell>
          <cell r="O645">
            <v>0</v>
          </cell>
        </row>
        <row r="646">
          <cell r="K646">
            <v>3913.7272727272725</v>
          </cell>
          <cell r="O646">
            <v>3245.0568181818185</v>
          </cell>
          <cell r="P646">
            <v>96.590909090909093</v>
          </cell>
        </row>
        <row r="647">
          <cell r="K647">
            <v>0</v>
          </cell>
          <cell r="O647">
            <v>0</v>
          </cell>
        </row>
        <row r="648">
          <cell r="K648">
            <v>1900.0113636363635</v>
          </cell>
          <cell r="O648">
            <v>1048.4772727272727</v>
          </cell>
          <cell r="P648">
            <v>96.590909090909093</v>
          </cell>
        </row>
        <row r="649">
          <cell r="K649">
            <v>0</v>
          </cell>
          <cell r="O649">
            <v>0</v>
          </cell>
        </row>
        <row r="650">
          <cell r="K650">
            <v>1694.5795454545455</v>
          </cell>
          <cell r="O650">
            <v>1060.840909090909</v>
          </cell>
          <cell r="P650">
            <v>96.590909090909093</v>
          </cell>
        </row>
        <row r="651">
          <cell r="K651">
            <v>0</v>
          </cell>
          <cell r="O651">
            <v>0</v>
          </cell>
        </row>
        <row r="652">
          <cell r="K652">
            <v>16669.636363636364</v>
          </cell>
          <cell r="O652">
            <v>4966.25</v>
          </cell>
          <cell r="P652">
            <v>96.590909090909093</v>
          </cell>
        </row>
        <row r="653">
          <cell r="K653">
            <v>0</v>
          </cell>
          <cell r="O653">
            <v>0</v>
          </cell>
        </row>
        <row r="654">
          <cell r="K654">
            <v>6036.7272727272721</v>
          </cell>
          <cell r="O654">
            <v>4529.931818181818</v>
          </cell>
          <cell r="P654">
            <v>96.590909090909093</v>
          </cell>
        </row>
        <row r="655">
          <cell r="K655">
            <v>0</v>
          </cell>
          <cell r="O655">
            <v>0</v>
          </cell>
        </row>
        <row r="656">
          <cell r="K656">
            <v>16669.636363636364</v>
          </cell>
          <cell r="O656">
            <v>4966.25</v>
          </cell>
          <cell r="P656">
            <v>96.590909090909093</v>
          </cell>
        </row>
        <row r="657">
          <cell r="K657">
            <v>0</v>
          </cell>
          <cell r="O657">
            <v>0</v>
          </cell>
        </row>
        <row r="658">
          <cell r="K658">
            <v>15550</v>
          </cell>
          <cell r="O658">
            <v>3521.4318181818185</v>
          </cell>
          <cell r="P658">
            <v>96.590909090909093</v>
          </cell>
        </row>
        <row r="659">
          <cell r="K659">
            <v>0</v>
          </cell>
          <cell r="O659">
            <v>0</v>
          </cell>
        </row>
        <row r="660">
          <cell r="K660">
            <v>0</v>
          </cell>
          <cell r="O660">
            <v>0</v>
          </cell>
          <cell r="P660">
            <v>96.590909090909093</v>
          </cell>
        </row>
        <row r="661">
          <cell r="K661">
            <v>0</v>
          </cell>
          <cell r="O661">
            <v>0</v>
          </cell>
        </row>
        <row r="662">
          <cell r="K662">
            <v>339.93181818181819</v>
          </cell>
          <cell r="O662">
            <v>258.14772727272725</v>
          </cell>
          <cell r="P662">
            <v>96.590909090909093</v>
          </cell>
        </row>
        <row r="663">
          <cell r="K663">
            <v>0</v>
          </cell>
          <cell r="O663">
            <v>0</v>
          </cell>
        </row>
        <row r="664">
          <cell r="K664">
            <v>0</v>
          </cell>
          <cell r="O664">
            <v>0</v>
          </cell>
          <cell r="P664">
            <v>96.590909090909093</v>
          </cell>
        </row>
        <row r="665">
          <cell r="K665">
            <v>0</v>
          </cell>
          <cell r="O665">
            <v>0</v>
          </cell>
        </row>
        <row r="666">
          <cell r="K666">
            <v>0</v>
          </cell>
          <cell r="O666">
            <v>0</v>
          </cell>
          <cell r="P666">
            <v>96.590909090909093</v>
          </cell>
        </row>
        <row r="667">
          <cell r="K667">
            <v>0</v>
          </cell>
          <cell r="O667">
            <v>0</v>
          </cell>
        </row>
        <row r="668">
          <cell r="K668">
            <v>0</v>
          </cell>
          <cell r="O668">
            <v>0</v>
          </cell>
          <cell r="P668">
            <v>96.590909090909093</v>
          </cell>
        </row>
        <row r="669">
          <cell r="K669">
            <v>0</v>
          </cell>
          <cell r="O669">
            <v>0</v>
          </cell>
        </row>
        <row r="670">
          <cell r="K670">
            <v>0</v>
          </cell>
          <cell r="O670">
            <v>0</v>
          </cell>
          <cell r="P670">
            <v>96.590909090909093</v>
          </cell>
        </row>
        <row r="671">
          <cell r="K671">
            <v>0</v>
          </cell>
          <cell r="O671">
            <v>0</v>
          </cell>
        </row>
        <row r="672">
          <cell r="K672">
            <v>0</v>
          </cell>
          <cell r="O672">
            <v>0</v>
          </cell>
          <cell r="P672">
            <v>96.590909090909093</v>
          </cell>
        </row>
        <row r="673">
          <cell r="K673">
            <v>0</v>
          </cell>
          <cell r="O673">
            <v>0</v>
          </cell>
        </row>
        <row r="674">
          <cell r="K674">
            <v>609.7954545454545</v>
          </cell>
          <cell r="O674">
            <v>436.71590909090907</v>
          </cell>
          <cell r="P674">
            <v>96.590909090909093</v>
          </cell>
        </row>
        <row r="675">
          <cell r="K675">
            <v>0</v>
          </cell>
          <cell r="O675">
            <v>0</v>
          </cell>
        </row>
        <row r="676">
          <cell r="K676">
            <v>964.29545454545462</v>
          </cell>
          <cell r="O676">
            <v>658.23863636363637</v>
          </cell>
          <cell r="P676">
            <v>96.590909090909093</v>
          </cell>
        </row>
        <row r="677">
          <cell r="K677">
            <v>0</v>
          </cell>
          <cell r="O677">
            <v>0</v>
          </cell>
        </row>
        <row r="678">
          <cell r="K678">
            <v>704.93181818181824</v>
          </cell>
          <cell r="O678">
            <v>649.71590909090912</v>
          </cell>
          <cell r="P678">
            <v>96.590909090909093</v>
          </cell>
        </row>
        <row r="679">
          <cell r="K679">
            <v>0</v>
          </cell>
          <cell r="O679">
            <v>0</v>
          </cell>
        </row>
        <row r="680">
          <cell r="K680">
            <v>5508.5609090909093</v>
          </cell>
          <cell r="O680">
            <v>1054.3636363636365</v>
          </cell>
          <cell r="P680">
            <v>96.590909090909093</v>
          </cell>
        </row>
        <row r="681">
          <cell r="K681">
            <v>4206.3599999999997</v>
          </cell>
          <cell r="L681">
            <v>217.68</v>
          </cell>
          <cell r="O681">
            <v>0</v>
          </cell>
        </row>
        <row r="682">
          <cell r="K682">
            <v>4286.340909090909</v>
          </cell>
          <cell r="O682">
            <v>1054.3636363636365</v>
          </cell>
          <cell r="P682">
            <v>96.590909090909093</v>
          </cell>
        </row>
        <row r="683">
          <cell r="K683">
            <v>0</v>
          </cell>
          <cell r="O683">
            <v>0</v>
          </cell>
        </row>
        <row r="684">
          <cell r="K684">
            <v>5508.5609090909093</v>
          </cell>
          <cell r="O684">
            <v>1054.3636363636365</v>
          </cell>
          <cell r="P684">
            <v>96.590909090909093</v>
          </cell>
        </row>
        <row r="685">
          <cell r="K685">
            <v>3622.38</v>
          </cell>
          <cell r="L685">
            <v>187.46</v>
          </cell>
          <cell r="O685">
            <v>0</v>
          </cell>
        </row>
        <row r="686">
          <cell r="K686">
            <v>3887.6590909090905</v>
          </cell>
          <cell r="O686">
            <v>800.27272727272725</v>
          </cell>
          <cell r="P686">
            <v>96.590909090909093</v>
          </cell>
        </row>
        <row r="687">
          <cell r="K687">
            <v>0</v>
          </cell>
          <cell r="O687">
            <v>0</v>
          </cell>
        </row>
        <row r="688">
          <cell r="K688">
            <v>54555.73863636364</v>
          </cell>
          <cell r="O688">
            <v>1134.9318181818182</v>
          </cell>
          <cell r="P688">
            <v>96.590909090909093</v>
          </cell>
        </row>
        <row r="689">
          <cell r="K689">
            <v>0</v>
          </cell>
          <cell r="O689">
            <v>0</v>
          </cell>
        </row>
        <row r="690">
          <cell r="K690">
            <v>932.6704545454545</v>
          </cell>
          <cell r="O690">
            <v>857.88636363636374</v>
          </cell>
          <cell r="P690">
            <v>96.590909090909093</v>
          </cell>
        </row>
        <row r="691">
          <cell r="K691">
            <v>0</v>
          </cell>
          <cell r="O691">
            <v>0</v>
          </cell>
        </row>
        <row r="692">
          <cell r="K692">
            <v>0</v>
          </cell>
          <cell r="O692">
            <v>0</v>
          </cell>
          <cell r="P692">
            <v>96.590909090909093</v>
          </cell>
        </row>
        <row r="693">
          <cell r="K693">
            <v>0</v>
          </cell>
          <cell r="O693">
            <v>0</v>
          </cell>
        </row>
        <row r="694">
          <cell r="K694">
            <v>398.68181818181813</v>
          </cell>
          <cell r="O694">
            <v>254.09090909090909</v>
          </cell>
          <cell r="P694">
            <v>96.590909090909093</v>
          </cell>
        </row>
        <row r="695">
          <cell r="K695">
            <v>0</v>
          </cell>
          <cell r="O695">
            <v>0</v>
          </cell>
        </row>
        <row r="696">
          <cell r="K696">
            <v>8249.8409090909081</v>
          </cell>
          <cell r="O696">
            <v>5441.1363636363631</v>
          </cell>
          <cell r="P696">
            <v>96.590909090909093</v>
          </cell>
        </row>
        <row r="697">
          <cell r="K697">
            <v>0</v>
          </cell>
          <cell r="O697">
            <v>0</v>
          </cell>
        </row>
        <row r="698">
          <cell r="K698">
            <v>0</v>
          </cell>
          <cell r="O698">
            <v>0</v>
          </cell>
          <cell r="P698">
            <v>96.590909090909093</v>
          </cell>
        </row>
        <row r="699">
          <cell r="K699">
            <v>0</v>
          </cell>
          <cell r="O699">
            <v>0</v>
          </cell>
        </row>
        <row r="700">
          <cell r="K700">
            <v>5508.5609090909093</v>
          </cell>
          <cell r="O700">
            <v>1054.3636363636365</v>
          </cell>
          <cell r="P700">
            <v>96.590909090909093</v>
          </cell>
        </row>
        <row r="701">
          <cell r="K701">
            <v>3658.09</v>
          </cell>
          <cell r="L701">
            <v>187.46</v>
          </cell>
          <cell r="O701">
            <v>0</v>
          </cell>
        </row>
        <row r="702">
          <cell r="K702">
            <v>17899.754090909093</v>
          </cell>
          <cell r="O702">
            <v>1254.7272727272727</v>
          </cell>
          <cell r="P702">
            <v>96.590909090909093</v>
          </cell>
        </row>
        <row r="703">
          <cell r="K703">
            <v>3622.38</v>
          </cell>
          <cell r="L703">
            <v>187.46</v>
          </cell>
        </row>
        <row r="704">
          <cell r="K704">
            <v>2322.1704545454545</v>
          </cell>
          <cell r="O704">
            <v>1918.0568181818182</v>
          </cell>
          <cell r="P704">
            <v>96.590909090909093</v>
          </cell>
        </row>
        <row r="705">
          <cell r="K705">
            <v>0</v>
          </cell>
          <cell r="O705">
            <v>0</v>
          </cell>
        </row>
        <row r="706">
          <cell r="K706">
            <v>2322.1704545454545</v>
          </cell>
          <cell r="O706">
            <v>1918.0568181818182</v>
          </cell>
          <cell r="P706">
            <v>96.590909090909093</v>
          </cell>
        </row>
        <row r="707">
          <cell r="K707">
            <v>0</v>
          </cell>
          <cell r="O707">
            <v>0</v>
          </cell>
        </row>
        <row r="708">
          <cell r="K708">
            <v>1339.5795454545453</v>
          </cell>
          <cell r="O708">
            <v>1166.875</v>
          </cell>
          <cell r="P708">
            <v>96.590909090909093</v>
          </cell>
        </row>
        <row r="709">
          <cell r="K709">
            <v>0</v>
          </cell>
          <cell r="O709">
            <v>0</v>
          </cell>
        </row>
        <row r="710">
          <cell r="K710">
            <v>2359.852272727273</v>
          </cell>
          <cell r="O710">
            <v>926.44318181818176</v>
          </cell>
          <cell r="P710">
            <v>96.590909090909093</v>
          </cell>
        </row>
        <row r="711">
          <cell r="K711">
            <v>0</v>
          </cell>
          <cell r="O711">
            <v>0</v>
          </cell>
        </row>
        <row r="712">
          <cell r="K712">
            <v>99716.098181818175</v>
          </cell>
          <cell r="O712">
            <v>3412.522727272727</v>
          </cell>
          <cell r="P712">
            <v>96.590909090909093</v>
          </cell>
        </row>
        <row r="713">
          <cell r="K713">
            <v>0</v>
          </cell>
          <cell r="O713">
            <v>0</v>
          </cell>
        </row>
        <row r="714">
          <cell r="K714">
            <v>2354.284090909091</v>
          </cell>
          <cell r="O714">
            <v>1872.806818181818</v>
          </cell>
          <cell r="P714">
            <v>96.590909090909093</v>
          </cell>
        </row>
        <row r="715">
          <cell r="K715">
            <v>0</v>
          </cell>
          <cell r="O715">
            <v>0</v>
          </cell>
        </row>
        <row r="716">
          <cell r="K716">
            <v>2600.2613636363635</v>
          </cell>
          <cell r="O716">
            <v>891.61363636363637</v>
          </cell>
          <cell r="P716">
            <v>96.590909090909093</v>
          </cell>
        </row>
        <row r="717">
          <cell r="K717">
            <v>0</v>
          </cell>
          <cell r="O717">
            <v>0</v>
          </cell>
        </row>
        <row r="718">
          <cell r="K718">
            <v>699.21590909090901</v>
          </cell>
          <cell r="O718">
            <v>388.1704545454545</v>
          </cell>
          <cell r="P718">
            <v>96.590909090909093</v>
          </cell>
        </row>
        <row r="719">
          <cell r="K719">
            <v>105.22</v>
          </cell>
          <cell r="L719">
            <v>5.45</v>
          </cell>
          <cell r="M719">
            <v>16.34</v>
          </cell>
          <cell r="O719">
            <v>0</v>
          </cell>
        </row>
        <row r="720">
          <cell r="K720">
            <v>2088.1059090909093</v>
          </cell>
          <cell r="O720">
            <v>388.1704545454545</v>
          </cell>
          <cell r="P720">
            <v>96.590909090909093</v>
          </cell>
        </row>
        <row r="721">
          <cell r="K721">
            <v>0</v>
          </cell>
          <cell r="O721">
            <v>0</v>
          </cell>
        </row>
        <row r="722">
          <cell r="K722">
            <v>699.21590909090901</v>
          </cell>
          <cell r="O722">
            <v>388.1704545454545</v>
          </cell>
          <cell r="P722">
            <v>96.590909090909093</v>
          </cell>
        </row>
        <row r="723">
          <cell r="K723">
            <v>210.46</v>
          </cell>
          <cell r="L723">
            <v>10.89</v>
          </cell>
          <cell r="M723">
            <v>32.68</v>
          </cell>
          <cell r="O723">
            <v>0</v>
          </cell>
        </row>
        <row r="724">
          <cell r="K724">
            <v>699.21590909090901</v>
          </cell>
          <cell r="O724">
            <v>388.1704545454545</v>
          </cell>
          <cell r="P724">
            <v>96.590909090909093</v>
          </cell>
        </row>
        <row r="725">
          <cell r="K725">
            <v>0</v>
          </cell>
          <cell r="O725">
            <v>0</v>
          </cell>
        </row>
        <row r="726">
          <cell r="K726">
            <v>2865.8859090909091</v>
          </cell>
          <cell r="O726">
            <v>388.1704545454545</v>
          </cell>
          <cell r="P726">
            <v>96.590909090909093</v>
          </cell>
        </row>
        <row r="727">
          <cell r="K727">
            <v>0</v>
          </cell>
          <cell r="O727">
            <v>0</v>
          </cell>
        </row>
        <row r="728">
          <cell r="K728">
            <v>2338.1059090909093</v>
          </cell>
          <cell r="O728">
            <v>388.1704545454545</v>
          </cell>
          <cell r="P728">
            <v>96.590909090909093</v>
          </cell>
        </row>
        <row r="729">
          <cell r="K729">
            <v>0</v>
          </cell>
          <cell r="O729">
            <v>0</v>
          </cell>
        </row>
        <row r="730">
          <cell r="K730">
            <v>0</v>
          </cell>
          <cell r="O730">
            <v>0</v>
          </cell>
          <cell r="P730">
            <v>96.590909090909093</v>
          </cell>
        </row>
        <row r="731">
          <cell r="K731">
            <v>0</v>
          </cell>
          <cell r="O731">
            <v>0</v>
          </cell>
        </row>
        <row r="732">
          <cell r="K732">
            <v>0</v>
          </cell>
          <cell r="O732">
            <v>0</v>
          </cell>
          <cell r="P732">
            <v>96.590909090909093</v>
          </cell>
        </row>
        <row r="733">
          <cell r="K733">
            <v>0</v>
          </cell>
          <cell r="O733">
            <v>0</v>
          </cell>
        </row>
        <row r="734">
          <cell r="K734">
            <v>12177.886363636364</v>
          </cell>
          <cell r="O734">
            <v>1823.0568181818182</v>
          </cell>
          <cell r="P734">
            <v>96.590909090909093</v>
          </cell>
        </row>
        <row r="735">
          <cell r="K735">
            <v>0</v>
          </cell>
          <cell r="O735">
            <v>0</v>
          </cell>
        </row>
        <row r="736">
          <cell r="K736">
            <v>1419.909090909091</v>
          </cell>
          <cell r="O736">
            <v>1343.7727272727273</v>
          </cell>
          <cell r="P736">
            <v>96.590909090909093</v>
          </cell>
        </row>
        <row r="737">
          <cell r="K737">
            <v>0</v>
          </cell>
          <cell r="O737">
            <v>0</v>
          </cell>
        </row>
        <row r="738">
          <cell r="K738">
            <v>12267.75</v>
          </cell>
          <cell r="O738">
            <v>1872.409090909091</v>
          </cell>
          <cell r="P738">
            <v>96.590909090909093</v>
          </cell>
        </row>
        <row r="739">
          <cell r="K739">
            <v>0</v>
          </cell>
          <cell r="O739">
            <v>0</v>
          </cell>
        </row>
        <row r="740">
          <cell r="K740">
            <v>13046.965909090908</v>
          </cell>
          <cell r="O740">
            <v>2413.25</v>
          </cell>
          <cell r="P740">
            <v>96.590909090909093</v>
          </cell>
        </row>
        <row r="742">
          <cell r="K742">
            <v>12559.636363636364</v>
          </cell>
          <cell r="O742">
            <v>2103.409090909091</v>
          </cell>
          <cell r="P742">
            <v>96.590909090909093</v>
          </cell>
        </row>
        <row r="743">
          <cell r="K743">
            <v>0</v>
          </cell>
          <cell r="O743">
            <v>0</v>
          </cell>
        </row>
        <row r="744">
          <cell r="K744">
            <v>12883.102272727272</v>
          </cell>
          <cell r="O744">
            <v>2373.4772727272725</v>
          </cell>
          <cell r="P744">
            <v>96.590909090909093</v>
          </cell>
        </row>
        <row r="746">
          <cell r="K746">
            <v>12559.636363636364</v>
          </cell>
          <cell r="O746">
            <v>2103.409090909091</v>
          </cell>
          <cell r="P746">
            <v>96.590909090909093</v>
          </cell>
        </row>
        <row r="747">
          <cell r="K747">
            <v>0</v>
          </cell>
          <cell r="O747">
            <v>0</v>
          </cell>
        </row>
        <row r="748">
          <cell r="K748">
            <v>3034.386363636364</v>
          </cell>
          <cell r="O748">
            <v>2459.193181818182</v>
          </cell>
          <cell r="P748">
            <v>96.590909090909093</v>
          </cell>
        </row>
        <row r="749">
          <cell r="K749">
            <v>0</v>
          </cell>
          <cell r="O749">
            <v>0</v>
          </cell>
        </row>
        <row r="750">
          <cell r="K750">
            <v>1416.7045454545455</v>
          </cell>
          <cell r="O750">
            <v>1279.3863636363635</v>
          </cell>
          <cell r="P750">
            <v>96.590909090909093</v>
          </cell>
        </row>
        <row r="751">
          <cell r="K751">
            <v>0</v>
          </cell>
          <cell r="O751">
            <v>0</v>
          </cell>
        </row>
        <row r="752">
          <cell r="K752">
            <v>4320.431818181818</v>
          </cell>
          <cell r="O752">
            <v>3237.0454545454545</v>
          </cell>
          <cell r="P752">
            <v>96.590909090909093</v>
          </cell>
        </row>
        <row r="753">
          <cell r="K753">
            <v>0</v>
          </cell>
          <cell r="O753">
            <v>0</v>
          </cell>
        </row>
        <row r="754">
          <cell r="K754">
            <v>4973.602272727273</v>
          </cell>
          <cell r="O754">
            <v>2807.9204545454545</v>
          </cell>
          <cell r="P754">
            <v>96.590909090909093</v>
          </cell>
        </row>
        <row r="755">
          <cell r="K755">
            <v>0</v>
          </cell>
          <cell r="O755">
            <v>0</v>
          </cell>
        </row>
        <row r="756">
          <cell r="K756">
            <v>8335.079545454546</v>
          </cell>
          <cell r="O756">
            <v>5470.420454545455</v>
          </cell>
          <cell r="P756">
            <v>96.590909090909093</v>
          </cell>
        </row>
        <row r="757">
          <cell r="K757">
            <v>0</v>
          </cell>
          <cell r="O757">
            <v>0</v>
          </cell>
        </row>
        <row r="758">
          <cell r="K758">
            <v>0</v>
          </cell>
          <cell r="O758">
            <v>0</v>
          </cell>
          <cell r="P758">
            <v>96.590909090909093</v>
          </cell>
        </row>
        <row r="759">
          <cell r="K759">
            <v>0</v>
          </cell>
          <cell r="O759">
            <v>0</v>
          </cell>
        </row>
        <row r="760">
          <cell r="K760">
            <v>1648.7045454545453</v>
          </cell>
          <cell r="O760">
            <v>1608.3181818181818</v>
          </cell>
          <cell r="P760">
            <v>96.590909090909093</v>
          </cell>
        </row>
        <row r="761">
          <cell r="K761">
            <v>0</v>
          </cell>
          <cell r="O761">
            <v>0</v>
          </cell>
        </row>
        <row r="762">
          <cell r="K762">
            <v>13817.795454545454</v>
          </cell>
          <cell r="O762">
            <v>2786.0795454545455</v>
          </cell>
          <cell r="P762">
            <v>96.590909090909093</v>
          </cell>
        </row>
        <row r="763">
          <cell r="K763">
            <v>0</v>
          </cell>
          <cell r="O763">
            <v>0</v>
          </cell>
        </row>
        <row r="764">
          <cell r="K764">
            <v>2160.363636363636</v>
          </cell>
          <cell r="O764">
            <v>1792.9772727272727</v>
          </cell>
          <cell r="P764">
            <v>96.590909090909093</v>
          </cell>
        </row>
        <row r="765">
          <cell r="K765">
            <v>0</v>
          </cell>
          <cell r="O765">
            <v>0</v>
          </cell>
        </row>
        <row r="766">
          <cell r="K766">
            <v>2359.7954545454545</v>
          </cell>
          <cell r="O766">
            <v>1651.4772727272727</v>
          </cell>
          <cell r="P766">
            <v>96.590909090909093</v>
          </cell>
        </row>
        <row r="767">
          <cell r="K767">
            <v>0</v>
          </cell>
          <cell r="O767">
            <v>0</v>
          </cell>
        </row>
        <row r="768">
          <cell r="K768">
            <v>988.48863636363637</v>
          </cell>
          <cell r="O768">
            <v>429.04545454545456</v>
          </cell>
          <cell r="P768">
            <v>96.590909090909093</v>
          </cell>
        </row>
        <row r="769">
          <cell r="K769">
            <v>0</v>
          </cell>
          <cell r="O769">
            <v>0</v>
          </cell>
        </row>
        <row r="770">
          <cell r="K770">
            <v>3186.2695454545456</v>
          </cell>
          <cell r="O770">
            <v>2349.931818181818</v>
          </cell>
          <cell r="P770">
            <v>96.590909090909093</v>
          </cell>
        </row>
        <row r="771">
          <cell r="K771">
            <v>3625.07</v>
          </cell>
          <cell r="L771">
            <v>187.57</v>
          </cell>
          <cell r="O771">
            <v>0</v>
          </cell>
        </row>
        <row r="772">
          <cell r="K772">
            <v>8990.4059090909086</v>
          </cell>
          <cell r="O772">
            <v>2450.113636363636</v>
          </cell>
          <cell r="P772">
            <v>96.590909090909093</v>
          </cell>
        </row>
        <row r="773">
          <cell r="K773">
            <v>3390.88</v>
          </cell>
          <cell r="L773">
            <v>175.48</v>
          </cell>
        </row>
        <row r="774">
          <cell r="K774">
            <v>3917.8413636363634</v>
          </cell>
          <cell r="O774">
            <v>779.875</v>
          </cell>
          <cell r="P774">
            <v>96.590909090909093</v>
          </cell>
        </row>
        <row r="775">
          <cell r="K775">
            <v>3085.72</v>
          </cell>
          <cell r="L775">
            <v>159.69</v>
          </cell>
          <cell r="O775">
            <v>0</v>
          </cell>
        </row>
        <row r="776">
          <cell r="K776">
            <v>5492.8109090909093</v>
          </cell>
          <cell r="O776">
            <v>1033.534090909091</v>
          </cell>
          <cell r="P776">
            <v>96.590909090909093</v>
          </cell>
        </row>
        <row r="777">
          <cell r="K777">
            <v>3814.41</v>
          </cell>
          <cell r="L777">
            <v>197.4</v>
          </cell>
          <cell r="O777">
            <v>0</v>
          </cell>
        </row>
        <row r="778">
          <cell r="K778">
            <v>5653.0040909090912</v>
          </cell>
          <cell r="O778">
            <v>1034.4204545454545</v>
          </cell>
          <cell r="P778">
            <v>96.590909090909093</v>
          </cell>
        </row>
        <row r="779">
          <cell r="K779">
            <v>3622.38</v>
          </cell>
          <cell r="L779">
            <v>187.46</v>
          </cell>
          <cell r="O779">
            <v>0</v>
          </cell>
        </row>
        <row r="780">
          <cell r="K780">
            <v>2344.1022727272725</v>
          </cell>
          <cell r="O780">
            <v>905.61363636363637</v>
          </cell>
          <cell r="P780">
            <v>96.590909090909093</v>
          </cell>
        </row>
        <row r="781">
          <cell r="K781">
            <v>0</v>
          </cell>
          <cell r="O781">
            <v>0</v>
          </cell>
        </row>
        <row r="782">
          <cell r="K782">
            <v>824.69318181818176</v>
          </cell>
          <cell r="O782">
            <v>104.80681818181819</v>
          </cell>
          <cell r="P782">
            <v>96.590909090909093</v>
          </cell>
        </row>
        <row r="783">
          <cell r="K783">
            <v>0</v>
          </cell>
          <cell r="O783">
            <v>0</v>
          </cell>
        </row>
        <row r="784">
          <cell r="K784">
            <v>5492.8109090909093</v>
          </cell>
          <cell r="O784">
            <v>1033.534090909091</v>
          </cell>
          <cell r="P784">
            <v>96.590909090909093</v>
          </cell>
        </row>
        <row r="785">
          <cell r="K785">
            <v>4107.99</v>
          </cell>
          <cell r="L785">
            <v>212.59</v>
          </cell>
          <cell r="O785">
            <v>0</v>
          </cell>
        </row>
        <row r="786">
          <cell r="K786">
            <v>2141.3631818181821</v>
          </cell>
          <cell r="O786">
            <v>104.80681818181819</v>
          </cell>
          <cell r="P786">
            <v>96.590909090909093</v>
          </cell>
        </row>
        <row r="787">
          <cell r="K787">
            <v>0</v>
          </cell>
          <cell r="O787">
            <v>0</v>
          </cell>
        </row>
        <row r="788">
          <cell r="K788">
            <v>0</v>
          </cell>
          <cell r="O788">
            <v>0</v>
          </cell>
          <cell r="P788">
            <v>96.590909090909093</v>
          </cell>
        </row>
        <row r="789">
          <cell r="K789">
            <v>0</v>
          </cell>
          <cell r="O789">
            <v>0</v>
          </cell>
        </row>
        <row r="790">
          <cell r="K790">
            <v>0</v>
          </cell>
          <cell r="O790">
            <v>0</v>
          </cell>
          <cell r="P790">
            <v>96.590909090909093</v>
          </cell>
        </row>
        <row r="791">
          <cell r="K791">
            <v>0</v>
          </cell>
          <cell r="O791">
            <v>0</v>
          </cell>
        </row>
        <row r="792">
          <cell r="K792">
            <v>0</v>
          </cell>
          <cell r="O792">
            <v>0</v>
          </cell>
          <cell r="P792">
            <v>96.590909090909093</v>
          </cell>
        </row>
        <row r="793">
          <cell r="K793">
            <v>0</v>
          </cell>
          <cell r="O793">
            <v>0</v>
          </cell>
        </row>
        <row r="794">
          <cell r="K794">
            <v>0</v>
          </cell>
          <cell r="O794">
            <v>0</v>
          </cell>
          <cell r="P794">
            <v>96.590909090909093</v>
          </cell>
        </row>
        <row r="795">
          <cell r="K795">
            <v>0</v>
          </cell>
          <cell r="O795">
            <v>0</v>
          </cell>
        </row>
        <row r="796">
          <cell r="K796">
            <v>0</v>
          </cell>
          <cell r="O796">
            <v>0</v>
          </cell>
          <cell r="P796">
            <v>96.590909090909093</v>
          </cell>
        </row>
        <row r="797">
          <cell r="K797">
            <v>0</v>
          </cell>
          <cell r="O797">
            <v>0</v>
          </cell>
        </row>
        <row r="798">
          <cell r="K798">
            <v>0</v>
          </cell>
          <cell r="O798">
            <v>0</v>
          </cell>
          <cell r="P798">
            <v>96.590909090909093</v>
          </cell>
        </row>
        <row r="799">
          <cell r="K799">
            <v>0</v>
          </cell>
          <cell r="O799">
            <v>0</v>
          </cell>
        </row>
        <row r="800">
          <cell r="K800">
            <v>13249.861818181818</v>
          </cell>
          <cell r="O800">
            <v>233.26136363636365</v>
          </cell>
          <cell r="P800">
            <v>306.59090909090912</v>
          </cell>
        </row>
        <row r="801">
          <cell r="K801">
            <v>0</v>
          </cell>
          <cell r="O801">
            <v>0</v>
          </cell>
        </row>
        <row r="802">
          <cell r="K802">
            <v>1494.4777272727272</v>
          </cell>
          <cell r="O802">
            <v>581.96590909090912</v>
          </cell>
          <cell r="P802">
            <v>96.590909090909093</v>
          </cell>
        </row>
        <row r="803">
          <cell r="K803">
            <v>1070.0899999999999</v>
          </cell>
          <cell r="L803">
            <v>55.37</v>
          </cell>
          <cell r="O803">
            <v>0</v>
          </cell>
        </row>
        <row r="804">
          <cell r="K804">
            <v>1618.3940909090909</v>
          </cell>
          <cell r="O804">
            <v>621.73863636363637</v>
          </cell>
          <cell r="P804">
            <v>96.590909090909093</v>
          </cell>
        </row>
        <row r="805">
          <cell r="K805">
            <v>1546.81</v>
          </cell>
          <cell r="L805">
            <v>79.53</v>
          </cell>
          <cell r="O805">
            <v>0</v>
          </cell>
        </row>
        <row r="806">
          <cell r="K806">
            <v>2506.7077272727274</v>
          </cell>
          <cell r="O806">
            <v>581.96590909090912</v>
          </cell>
          <cell r="P806">
            <v>96.590909090909093</v>
          </cell>
        </row>
        <row r="807">
          <cell r="K807">
            <v>1070.0899999999999</v>
          </cell>
          <cell r="L807">
            <v>55.37</v>
          </cell>
          <cell r="O807">
            <v>0</v>
          </cell>
        </row>
        <row r="808">
          <cell r="K808">
            <v>219.06818181818181</v>
          </cell>
          <cell r="O808">
            <v>273.03409090909093</v>
          </cell>
          <cell r="P808">
            <v>96.590909090909093</v>
          </cell>
        </row>
        <row r="809">
          <cell r="K809">
            <v>1546.81</v>
          </cell>
          <cell r="L809">
            <v>80.05</v>
          </cell>
          <cell r="O809">
            <v>0</v>
          </cell>
        </row>
        <row r="810">
          <cell r="K810">
            <v>1305.7272727272727</v>
          </cell>
          <cell r="O810">
            <v>904.31818181818176</v>
          </cell>
          <cell r="P810">
            <v>96.590909090909093</v>
          </cell>
        </row>
        <row r="811">
          <cell r="K811">
            <v>19565.29</v>
          </cell>
          <cell r="L811">
            <v>1012.51</v>
          </cell>
          <cell r="O811">
            <v>0</v>
          </cell>
        </row>
        <row r="812">
          <cell r="K812">
            <v>474.69318181818181</v>
          </cell>
          <cell r="O812">
            <v>104.80681818181819</v>
          </cell>
          <cell r="P812">
            <v>96.590909090909093</v>
          </cell>
        </row>
        <row r="813">
          <cell r="K813">
            <v>0</v>
          </cell>
          <cell r="O813">
            <v>0</v>
          </cell>
        </row>
        <row r="814">
          <cell r="K814">
            <v>8431.454545454546</v>
          </cell>
          <cell r="O814">
            <v>7982.5</v>
          </cell>
          <cell r="P814">
            <v>96.590909090909093</v>
          </cell>
        </row>
        <row r="815">
          <cell r="K815">
            <v>0</v>
          </cell>
          <cell r="O815">
            <v>0</v>
          </cell>
        </row>
        <row r="816">
          <cell r="K816">
            <v>4215.727272727273</v>
          </cell>
          <cell r="O816">
            <v>3991.25</v>
          </cell>
          <cell r="P816">
            <v>96.590909090909093</v>
          </cell>
        </row>
        <row r="817">
          <cell r="K817">
            <v>0</v>
          </cell>
          <cell r="O817">
            <v>0</v>
          </cell>
        </row>
        <row r="818">
          <cell r="K818">
            <v>4215.727272727273</v>
          </cell>
          <cell r="O818">
            <v>3991.25</v>
          </cell>
          <cell r="P818">
            <v>96.590909090909093</v>
          </cell>
        </row>
        <row r="819">
          <cell r="K819">
            <v>0</v>
          </cell>
          <cell r="O819">
            <v>0</v>
          </cell>
        </row>
        <row r="820">
          <cell r="K820">
            <v>4215.727272727273</v>
          </cell>
          <cell r="O820">
            <v>3991.25</v>
          </cell>
          <cell r="P820">
            <v>96.590909090909093</v>
          </cell>
        </row>
        <row r="821">
          <cell r="K821">
            <v>0</v>
          </cell>
          <cell r="O821">
            <v>0</v>
          </cell>
        </row>
        <row r="822">
          <cell r="K822">
            <v>0</v>
          </cell>
          <cell r="O822">
            <v>0</v>
          </cell>
          <cell r="P822">
            <v>96.590909090909093</v>
          </cell>
        </row>
        <row r="823">
          <cell r="K823">
            <v>0</v>
          </cell>
          <cell r="O823">
            <v>0</v>
          </cell>
        </row>
        <row r="824">
          <cell r="K824">
            <v>0</v>
          </cell>
          <cell r="O824">
            <v>0</v>
          </cell>
          <cell r="P824">
            <v>96.590909090909093</v>
          </cell>
        </row>
        <row r="825">
          <cell r="K825">
            <v>546197.52</v>
          </cell>
          <cell r="L825">
            <v>30582.02</v>
          </cell>
          <cell r="M825">
            <v>3229.46</v>
          </cell>
          <cell r="N825">
            <v>32475.46</v>
          </cell>
          <cell r="O825">
            <v>0</v>
          </cell>
        </row>
        <row r="826">
          <cell r="K826">
            <v>2714.5909090909095</v>
          </cell>
          <cell r="O826">
            <v>1982.9431818181818</v>
          </cell>
          <cell r="P826">
            <v>96.590909090909093</v>
          </cell>
        </row>
        <row r="827">
          <cell r="K827">
            <v>0</v>
          </cell>
          <cell r="O827">
            <v>0</v>
          </cell>
        </row>
        <row r="828">
          <cell r="K828">
            <v>14233.022727272726</v>
          </cell>
          <cell r="O828">
            <v>3036.25</v>
          </cell>
          <cell r="P828">
            <v>96.590909090909093</v>
          </cell>
        </row>
        <row r="829">
          <cell r="K829">
            <v>0</v>
          </cell>
          <cell r="O829">
            <v>0</v>
          </cell>
        </row>
        <row r="830">
          <cell r="K830">
            <v>0</v>
          </cell>
          <cell r="O830">
            <v>0</v>
          </cell>
          <cell r="P830">
            <v>96.590909090909093</v>
          </cell>
        </row>
        <row r="831">
          <cell r="K831">
            <v>0</v>
          </cell>
          <cell r="O831">
            <v>0</v>
          </cell>
        </row>
        <row r="832">
          <cell r="K832">
            <v>0</v>
          </cell>
          <cell r="O832">
            <v>0</v>
          </cell>
          <cell r="P832">
            <v>96.590909090909093</v>
          </cell>
        </row>
        <row r="833">
          <cell r="K833">
            <v>0</v>
          </cell>
          <cell r="O833">
            <v>0</v>
          </cell>
        </row>
        <row r="834">
          <cell r="K834">
            <v>0</v>
          </cell>
          <cell r="O834">
            <v>0</v>
          </cell>
          <cell r="P834">
            <v>96.590909090909093</v>
          </cell>
        </row>
        <row r="835">
          <cell r="K835">
            <v>0</v>
          </cell>
          <cell r="O835">
            <v>0</v>
          </cell>
        </row>
        <row r="836">
          <cell r="K836">
            <v>0</v>
          </cell>
          <cell r="O836">
            <v>0</v>
          </cell>
          <cell r="P836">
            <v>96.590909090909093</v>
          </cell>
        </row>
        <row r="837">
          <cell r="K837">
            <v>0</v>
          </cell>
          <cell r="O837">
            <v>0</v>
          </cell>
        </row>
        <row r="838">
          <cell r="K838">
            <v>0</v>
          </cell>
          <cell r="O838">
            <v>0</v>
          </cell>
          <cell r="P838">
            <v>96.590909090909093</v>
          </cell>
        </row>
        <row r="839">
          <cell r="K839">
            <v>0</v>
          </cell>
          <cell r="O839">
            <v>0</v>
          </cell>
        </row>
        <row r="840">
          <cell r="K840">
            <v>0</v>
          </cell>
          <cell r="O840">
            <v>0</v>
          </cell>
          <cell r="P840">
            <v>96.590909090909093</v>
          </cell>
        </row>
        <row r="841">
          <cell r="K841">
            <v>0</v>
          </cell>
          <cell r="O841">
            <v>0</v>
          </cell>
        </row>
        <row r="842">
          <cell r="K842">
            <v>2344.1022727272725</v>
          </cell>
          <cell r="O842">
            <v>905.61363636363637</v>
          </cell>
          <cell r="P842">
            <v>96.590909090909093</v>
          </cell>
        </row>
        <row r="875">
          <cell r="J875">
            <v>70985</v>
          </cell>
        </row>
      </sheetData>
      <sheetData sheetId="5">
        <row r="110">
          <cell r="I110">
            <v>0</v>
          </cell>
        </row>
        <row r="111">
          <cell r="I111">
            <v>0</v>
          </cell>
        </row>
        <row r="112">
          <cell r="I112">
            <v>0</v>
          </cell>
        </row>
        <row r="113">
          <cell r="I113">
            <v>0</v>
          </cell>
        </row>
        <row r="114">
          <cell r="I114">
            <v>0</v>
          </cell>
        </row>
        <row r="115">
          <cell r="I115">
            <v>0</v>
          </cell>
        </row>
        <row r="116">
          <cell r="I116">
            <v>0</v>
          </cell>
        </row>
        <row r="117">
          <cell r="I117">
            <v>0</v>
          </cell>
        </row>
        <row r="118">
          <cell r="I118">
            <v>0</v>
          </cell>
        </row>
        <row r="119">
          <cell r="I119">
            <v>0</v>
          </cell>
        </row>
        <row r="120">
          <cell r="I120">
            <v>0</v>
          </cell>
        </row>
        <row r="121">
          <cell r="I121">
            <v>0</v>
          </cell>
        </row>
        <row r="122">
          <cell r="I122">
            <v>0</v>
          </cell>
        </row>
        <row r="123">
          <cell r="I123">
            <v>0</v>
          </cell>
        </row>
        <row r="124">
          <cell r="I124">
            <v>0</v>
          </cell>
        </row>
        <row r="125">
          <cell r="I125">
            <v>0</v>
          </cell>
        </row>
        <row r="126">
          <cell r="I126">
            <v>0</v>
          </cell>
        </row>
        <row r="127">
          <cell r="I127">
            <v>0</v>
          </cell>
        </row>
        <row r="128">
          <cell r="I128">
            <v>0</v>
          </cell>
        </row>
        <row r="129">
          <cell r="I129">
            <v>0</v>
          </cell>
        </row>
        <row r="130">
          <cell r="I130">
            <v>0</v>
          </cell>
        </row>
        <row r="131">
          <cell r="I131">
            <v>0</v>
          </cell>
        </row>
        <row r="132">
          <cell r="I132">
            <v>0</v>
          </cell>
        </row>
        <row r="133">
          <cell r="I133">
            <v>0</v>
          </cell>
        </row>
        <row r="134">
          <cell r="I134">
            <v>0</v>
          </cell>
        </row>
        <row r="135">
          <cell r="I135">
            <v>0</v>
          </cell>
        </row>
        <row r="229">
          <cell r="K229">
            <v>105529.67</v>
          </cell>
        </row>
        <row r="241">
          <cell r="O241">
            <v>994.06818181818176</v>
          </cell>
        </row>
        <row r="242">
          <cell r="K242">
            <v>170787.07</v>
          </cell>
          <cell r="L242">
            <v>19565.63</v>
          </cell>
        </row>
        <row r="243">
          <cell r="K243">
            <v>198.86363636363637</v>
          </cell>
          <cell r="O243">
            <v>4531.829545454546</v>
          </cell>
        </row>
        <row r="244">
          <cell r="K244">
            <v>40827.08</v>
          </cell>
          <cell r="L244">
            <v>19565.63</v>
          </cell>
        </row>
        <row r="245">
          <cell r="O245">
            <v>994.06818181818176</v>
          </cell>
        </row>
        <row r="247">
          <cell r="O247">
            <v>994.06818181818176</v>
          </cell>
        </row>
        <row r="248">
          <cell r="K248">
            <v>196494.67</v>
          </cell>
          <cell r="L248">
            <v>19565.63</v>
          </cell>
        </row>
        <row r="249">
          <cell r="O249">
            <v>994.06818181818176</v>
          </cell>
        </row>
        <row r="251">
          <cell r="O251">
            <v>994.06818181818176</v>
          </cell>
        </row>
        <row r="253">
          <cell r="O253">
            <v>304.54545454545456</v>
          </cell>
        </row>
        <row r="255">
          <cell r="O255">
            <v>778.40909090909088</v>
          </cell>
        </row>
        <row r="257">
          <cell r="O257">
            <v>1721.590909090909</v>
          </cell>
        </row>
        <row r="259">
          <cell r="O259">
            <v>304.54545454545456</v>
          </cell>
        </row>
        <row r="274">
          <cell r="O274">
            <v>994.06818181818176</v>
          </cell>
        </row>
        <row r="299">
          <cell r="J299">
            <v>1230.5178679999999</v>
          </cell>
        </row>
        <row r="301">
          <cell r="J301">
            <v>1230.5178679999999</v>
          </cell>
        </row>
        <row r="303">
          <cell r="J303">
            <v>1230.5178679999999</v>
          </cell>
        </row>
        <row r="309">
          <cell r="J309">
            <v>1230.5178679999999</v>
          </cell>
        </row>
        <row r="311">
          <cell r="J311">
            <v>1230.5178679999999</v>
          </cell>
        </row>
        <row r="317">
          <cell r="J317">
            <v>1230.5178679999999</v>
          </cell>
        </row>
        <row r="319">
          <cell r="J319">
            <v>1230.5178679999999</v>
          </cell>
        </row>
        <row r="321">
          <cell r="J321">
            <v>1230.5178679999999</v>
          </cell>
        </row>
        <row r="323">
          <cell r="J323">
            <v>1230.5178679999999</v>
          </cell>
        </row>
        <row r="327">
          <cell r="J327">
            <v>1230.5178679999999</v>
          </cell>
        </row>
        <row r="329">
          <cell r="J329">
            <v>1230.5178679999999</v>
          </cell>
        </row>
        <row r="331">
          <cell r="J331">
            <v>1230.5178679999999</v>
          </cell>
        </row>
        <row r="335">
          <cell r="J335">
            <v>1230.5178679999999</v>
          </cell>
        </row>
        <row r="337">
          <cell r="J337">
            <v>1230.5178679999999</v>
          </cell>
        </row>
        <row r="349">
          <cell r="J349">
            <v>1230.5178679999999</v>
          </cell>
        </row>
        <row r="351">
          <cell r="J351">
            <v>1230.5178679999999</v>
          </cell>
        </row>
        <row r="355">
          <cell r="J355">
            <v>1230.5178679999999</v>
          </cell>
        </row>
        <row r="357">
          <cell r="J357">
            <v>1230.5178679999999</v>
          </cell>
        </row>
        <row r="395">
          <cell r="J395">
            <v>1230.5178679999999</v>
          </cell>
        </row>
        <row r="403">
          <cell r="J403">
            <v>1230.5178679999999</v>
          </cell>
        </row>
        <row r="405">
          <cell r="J405">
            <v>1230.5178679999999</v>
          </cell>
        </row>
        <row r="407">
          <cell r="J407">
            <v>1230.5178679999999</v>
          </cell>
        </row>
        <row r="409">
          <cell r="J409">
            <v>1230.5178679999999</v>
          </cell>
        </row>
        <row r="411">
          <cell r="J411">
            <v>1230.5178679999999</v>
          </cell>
        </row>
        <row r="413">
          <cell r="J413">
            <v>1230.5178679999999</v>
          </cell>
        </row>
        <row r="415">
          <cell r="J415">
            <v>1230.5178679999999</v>
          </cell>
        </row>
        <row r="417">
          <cell r="J417">
            <v>1230.5178679999999</v>
          </cell>
        </row>
        <row r="421">
          <cell r="J421">
            <v>1230.5178679999999</v>
          </cell>
        </row>
        <row r="429">
          <cell r="J429">
            <v>1230.5178679999999</v>
          </cell>
        </row>
        <row r="433">
          <cell r="J433">
            <v>1230.5178679999999</v>
          </cell>
        </row>
        <row r="437">
          <cell r="J437">
            <v>1230.5178679999999</v>
          </cell>
        </row>
        <row r="439">
          <cell r="J439">
            <v>1230.5178679999999</v>
          </cell>
        </row>
        <row r="443">
          <cell r="J443">
            <v>1230.5178679999999</v>
          </cell>
        </row>
        <row r="445">
          <cell r="J445">
            <v>1230.5178679999999</v>
          </cell>
        </row>
        <row r="447">
          <cell r="J447">
            <v>1230.5178679999999</v>
          </cell>
        </row>
        <row r="457">
          <cell r="J457">
            <v>1230.5178679999999</v>
          </cell>
        </row>
        <row r="459">
          <cell r="J459">
            <v>1230.5178679999999</v>
          </cell>
        </row>
        <row r="463">
          <cell r="J463">
            <v>1230.5178679999999</v>
          </cell>
        </row>
        <row r="481">
          <cell r="K481">
            <v>2542030.4772727275</v>
          </cell>
          <cell r="O481">
            <v>776607.125</v>
          </cell>
        </row>
        <row r="487">
          <cell r="K487">
            <v>25542.045454545456</v>
          </cell>
          <cell r="O487">
            <v>8982.954545454546</v>
          </cell>
        </row>
        <row r="504">
          <cell r="K504">
            <v>4401.772727272727</v>
          </cell>
          <cell r="O504">
            <v>1409.9431818181818</v>
          </cell>
          <cell r="P504">
            <v>96.590909090909093</v>
          </cell>
        </row>
        <row r="505">
          <cell r="K505">
            <v>4669.37</v>
          </cell>
          <cell r="L505">
            <v>241.5</v>
          </cell>
        </row>
        <row r="506">
          <cell r="K506">
            <v>4204.75</v>
          </cell>
          <cell r="O506">
            <v>977.10227272727275</v>
          </cell>
          <cell r="P506">
            <v>96.590909090909093</v>
          </cell>
        </row>
        <row r="507">
          <cell r="K507">
            <v>22761.5</v>
          </cell>
          <cell r="L507">
            <v>1177.9100000000001</v>
          </cell>
        </row>
        <row r="508">
          <cell r="K508">
            <v>3838.7159090909095</v>
          </cell>
          <cell r="O508">
            <v>962.84090909090901</v>
          </cell>
          <cell r="P508">
            <v>96.590909090909093</v>
          </cell>
        </row>
        <row r="509">
          <cell r="K509">
            <v>16454.57</v>
          </cell>
          <cell r="L509">
            <v>851</v>
          </cell>
        </row>
        <row r="510">
          <cell r="K510">
            <v>4204.75</v>
          </cell>
          <cell r="O510">
            <v>977.10227272727275</v>
          </cell>
          <cell r="P510">
            <v>96.590909090909093</v>
          </cell>
        </row>
        <row r="511">
          <cell r="K511">
            <v>10851.11</v>
          </cell>
          <cell r="L511">
            <v>561.55999999999995</v>
          </cell>
        </row>
        <row r="512">
          <cell r="K512">
            <v>2052.5227272727275</v>
          </cell>
          <cell r="O512">
            <v>1088.25</v>
          </cell>
          <cell r="P512">
            <v>96.590909090909093</v>
          </cell>
        </row>
        <row r="514">
          <cell r="K514">
            <v>2383.988636363636</v>
          </cell>
          <cell r="O514">
            <v>1039.6022727272727</v>
          </cell>
          <cell r="P514">
            <v>96.590909090909093</v>
          </cell>
        </row>
        <row r="515">
          <cell r="K515">
            <v>42356.7</v>
          </cell>
          <cell r="L515">
            <v>2191.96</v>
          </cell>
        </row>
        <row r="516">
          <cell r="K516">
            <v>0</v>
          </cell>
          <cell r="O516">
            <v>0</v>
          </cell>
          <cell r="P516">
            <v>96.590909090909093</v>
          </cell>
        </row>
        <row r="517">
          <cell r="K517">
            <v>0</v>
          </cell>
          <cell r="O517">
            <v>0</v>
          </cell>
        </row>
        <row r="518">
          <cell r="K518">
            <v>0</v>
          </cell>
          <cell r="O518">
            <v>0</v>
          </cell>
          <cell r="P518">
            <v>96.590909090909093</v>
          </cell>
        </row>
        <row r="519">
          <cell r="K519">
            <v>0</v>
          </cell>
          <cell r="O519">
            <v>0</v>
          </cell>
        </row>
        <row r="520">
          <cell r="K520">
            <v>0</v>
          </cell>
          <cell r="O520">
            <v>0</v>
          </cell>
          <cell r="P520">
            <v>96.590909090909093</v>
          </cell>
        </row>
        <row r="521">
          <cell r="K521">
            <v>0</v>
          </cell>
          <cell r="O521">
            <v>0</v>
          </cell>
        </row>
        <row r="522">
          <cell r="K522">
            <v>2383.988636363636</v>
          </cell>
          <cell r="O522">
            <v>1141.875</v>
          </cell>
          <cell r="P522">
            <v>96.590909090909093</v>
          </cell>
        </row>
        <row r="524">
          <cell r="K524">
            <v>798.43181818181813</v>
          </cell>
          <cell r="O524">
            <v>540.86363636363637</v>
          </cell>
          <cell r="P524">
            <v>96.590909090909093</v>
          </cell>
        </row>
        <row r="525">
          <cell r="K525">
            <v>0</v>
          </cell>
          <cell r="O525">
            <v>0</v>
          </cell>
        </row>
        <row r="526">
          <cell r="K526">
            <v>0</v>
          </cell>
          <cell r="O526">
            <v>0</v>
          </cell>
          <cell r="P526">
            <v>96.590909090909093</v>
          </cell>
        </row>
        <row r="527">
          <cell r="K527">
            <v>0</v>
          </cell>
          <cell r="O527">
            <v>0</v>
          </cell>
        </row>
        <row r="528">
          <cell r="K528">
            <v>0</v>
          </cell>
          <cell r="O528">
            <v>0</v>
          </cell>
          <cell r="P528">
            <v>96.590909090909093</v>
          </cell>
        </row>
        <row r="529">
          <cell r="K529">
            <v>0</v>
          </cell>
          <cell r="O529">
            <v>0</v>
          </cell>
        </row>
        <row r="530">
          <cell r="K530">
            <v>0</v>
          </cell>
          <cell r="O530">
            <v>0</v>
          </cell>
          <cell r="P530">
            <v>96.590909090909093</v>
          </cell>
        </row>
        <row r="531">
          <cell r="K531">
            <v>0</v>
          </cell>
          <cell r="O531">
            <v>0</v>
          </cell>
        </row>
        <row r="532">
          <cell r="K532">
            <v>0</v>
          </cell>
          <cell r="O532">
            <v>0</v>
          </cell>
          <cell r="P532">
            <v>96.590909090909093</v>
          </cell>
        </row>
        <row r="533">
          <cell r="K533">
            <v>0</v>
          </cell>
          <cell r="O533">
            <v>0</v>
          </cell>
        </row>
        <row r="534">
          <cell r="K534">
            <v>4089.4772727272725</v>
          </cell>
          <cell r="O534">
            <v>2676.1363636363635</v>
          </cell>
          <cell r="P534">
            <v>96.590909090909093</v>
          </cell>
        </row>
        <row r="535">
          <cell r="K535">
            <v>0</v>
          </cell>
          <cell r="O535">
            <v>0</v>
          </cell>
        </row>
        <row r="536">
          <cell r="K536">
            <v>4089.4772727272725</v>
          </cell>
          <cell r="O536">
            <v>2676.1363636363635</v>
          </cell>
          <cell r="P536">
            <v>96.590909090909093</v>
          </cell>
        </row>
        <row r="537">
          <cell r="K537">
            <v>0</v>
          </cell>
          <cell r="O537">
            <v>0</v>
          </cell>
        </row>
        <row r="538">
          <cell r="K538">
            <v>4089.4772727272725</v>
          </cell>
          <cell r="O538">
            <v>2676.1363636363635</v>
          </cell>
          <cell r="P538">
            <v>96.590909090909093</v>
          </cell>
        </row>
        <row r="539">
          <cell r="K539">
            <v>0</v>
          </cell>
          <cell r="O539">
            <v>0</v>
          </cell>
        </row>
        <row r="540">
          <cell r="K540">
            <v>4089.4772727272725</v>
          </cell>
          <cell r="O540">
            <v>2676.1363636363635</v>
          </cell>
          <cell r="P540">
            <v>96.590909090909093</v>
          </cell>
        </row>
        <row r="541">
          <cell r="K541">
            <v>0</v>
          </cell>
          <cell r="O541">
            <v>0</v>
          </cell>
        </row>
        <row r="542">
          <cell r="K542">
            <v>4089.4772727272725</v>
          </cell>
          <cell r="O542">
            <v>2676.1363636363635</v>
          </cell>
          <cell r="P542">
            <v>96.590909090909093</v>
          </cell>
        </row>
        <row r="543">
          <cell r="K543">
            <v>0</v>
          </cell>
          <cell r="O543">
            <v>0</v>
          </cell>
        </row>
        <row r="544">
          <cell r="K544">
            <v>4089.4772727272725</v>
          </cell>
          <cell r="O544">
            <v>2676.1363636363635</v>
          </cell>
          <cell r="P544">
            <v>96.590909090909093</v>
          </cell>
        </row>
        <row r="545">
          <cell r="K545">
            <v>0</v>
          </cell>
          <cell r="O545">
            <v>0</v>
          </cell>
        </row>
        <row r="546">
          <cell r="K546">
            <v>3425.840909090909</v>
          </cell>
          <cell r="O546">
            <v>1931.2727272727273</v>
          </cell>
          <cell r="P546">
            <v>96.590909090909093</v>
          </cell>
        </row>
        <row r="547">
          <cell r="K547">
            <v>0</v>
          </cell>
          <cell r="O547">
            <v>0</v>
          </cell>
        </row>
        <row r="548">
          <cell r="K548">
            <v>3099.9772727272725</v>
          </cell>
          <cell r="O548">
            <v>1891.0227272727273</v>
          </cell>
          <cell r="P548">
            <v>96.590909090909093</v>
          </cell>
        </row>
        <row r="549">
          <cell r="K549">
            <v>0</v>
          </cell>
          <cell r="O549">
            <v>0</v>
          </cell>
        </row>
        <row r="550">
          <cell r="K550">
            <v>3296.863636363636</v>
          </cell>
          <cell r="O550">
            <v>1956.3636363636363</v>
          </cell>
          <cell r="P550">
            <v>96.590909090909093</v>
          </cell>
        </row>
        <row r="551">
          <cell r="K551">
            <v>0</v>
          </cell>
          <cell r="O551">
            <v>0</v>
          </cell>
        </row>
        <row r="552">
          <cell r="K552">
            <v>0</v>
          </cell>
          <cell r="O552">
            <v>0</v>
          </cell>
          <cell r="P552">
            <v>96.590909090909093</v>
          </cell>
        </row>
        <row r="553">
          <cell r="K553">
            <v>0</v>
          </cell>
          <cell r="O553">
            <v>0</v>
          </cell>
        </row>
        <row r="554">
          <cell r="K554">
            <v>0</v>
          </cell>
          <cell r="O554">
            <v>0</v>
          </cell>
          <cell r="P554">
            <v>96.590909090909093</v>
          </cell>
        </row>
        <row r="555">
          <cell r="K555">
            <v>0</v>
          </cell>
          <cell r="O555">
            <v>0</v>
          </cell>
        </row>
        <row r="556">
          <cell r="K556">
            <v>0</v>
          </cell>
          <cell r="O556">
            <v>0</v>
          </cell>
          <cell r="P556">
            <v>96.590909090909093</v>
          </cell>
        </row>
        <row r="557">
          <cell r="K557">
            <v>0</v>
          </cell>
          <cell r="O557">
            <v>0</v>
          </cell>
        </row>
        <row r="558">
          <cell r="K558">
            <v>0</v>
          </cell>
          <cell r="O558">
            <v>0</v>
          </cell>
          <cell r="P558">
            <v>96.590909090909093</v>
          </cell>
        </row>
        <row r="559">
          <cell r="K559">
            <v>0</v>
          </cell>
          <cell r="O559">
            <v>0</v>
          </cell>
        </row>
        <row r="560">
          <cell r="K560">
            <v>18464.375</v>
          </cell>
          <cell r="O560">
            <v>8506.613636363636</v>
          </cell>
          <cell r="P560">
            <v>96.590909090909093</v>
          </cell>
        </row>
        <row r="561">
          <cell r="K561">
            <v>0</v>
          </cell>
          <cell r="O561">
            <v>0</v>
          </cell>
        </row>
        <row r="562">
          <cell r="K562">
            <v>0</v>
          </cell>
          <cell r="O562">
            <v>0</v>
          </cell>
          <cell r="P562">
            <v>96.590909090909093</v>
          </cell>
        </row>
        <row r="563">
          <cell r="K563">
            <v>0</v>
          </cell>
          <cell r="O563">
            <v>0</v>
          </cell>
        </row>
        <row r="564">
          <cell r="K564">
            <v>0</v>
          </cell>
          <cell r="O564">
            <v>0</v>
          </cell>
          <cell r="P564">
            <v>96.590909090909093</v>
          </cell>
        </row>
        <row r="565">
          <cell r="K565">
            <v>0</v>
          </cell>
          <cell r="O565">
            <v>0</v>
          </cell>
        </row>
        <row r="566">
          <cell r="K566">
            <v>0</v>
          </cell>
          <cell r="O566">
            <v>0</v>
          </cell>
          <cell r="P566">
            <v>96.590909090909093</v>
          </cell>
        </row>
        <row r="567">
          <cell r="K567">
            <v>0</v>
          </cell>
          <cell r="O567">
            <v>0</v>
          </cell>
        </row>
        <row r="568">
          <cell r="K568">
            <v>0</v>
          </cell>
          <cell r="O568">
            <v>0</v>
          </cell>
          <cell r="P568">
            <v>96.590909090909093</v>
          </cell>
        </row>
        <row r="569">
          <cell r="K569">
            <v>0</v>
          </cell>
          <cell r="O569">
            <v>0</v>
          </cell>
        </row>
        <row r="570">
          <cell r="K570">
            <v>10832.840909090908</v>
          </cell>
          <cell r="O570">
            <v>7764.5681818181811</v>
          </cell>
          <cell r="P570">
            <v>96.590909090909093</v>
          </cell>
        </row>
        <row r="571">
          <cell r="O571">
            <v>0</v>
          </cell>
        </row>
        <row r="572">
          <cell r="I572">
            <v>315.81</v>
          </cell>
          <cell r="J572">
            <v>1680</v>
          </cell>
          <cell r="K572">
            <v>15206.362727272728</v>
          </cell>
          <cell r="L572">
            <v>1052.69</v>
          </cell>
          <cell r="N572">
            <v>140</v>
          </cell>
          <cell r="O572">
            <v>3454.875</v>
          </cell>
          <cell r="P572">
            <v>376.59090909090912</v>
          </cell>
        </row>
        <row r="573">
          <cell r="K573">
            <v>0</v>
          </cell>
          <cell r="O573">
            <v>0</v>
          </cell>
        </row>
        <row r="574">
          <cell r="I574">
            <v>315.81</v>
          </cell>
          <cell r="J574">
            <v>1680</v>
          </cell>
          <cell r="K574">
            <v>14933.294545454544</v>
          </cell>
          <cell r="L574">
            <v>1052.69</v>
          </cell>
          <cell r="N574">
            <v>140</v>
          </cell>
          <cell r="O574">
            <v>3200.556818181818</v>
          </cell>
          <cell r="P574">
            <v>376.59090909090912</v>
          </cell>
        </row>
        <row r="575">
          <cell r="K575">
            <v>0</v>
          </cell>
          <cell r="O575">
            <v>0</v>
          </cell>
        </row>
        <row r="576">
          <cell r="K576">
            <v>0</v>
          </cell>
          <cell r="O576">
            <v>0</v>
          </cell>
          <cell r="P576">
            <v>96.590909090909093</v>
          </cell>
        </row>
        <row r="577">
          <cell r="K577">
            <v>0</v>
          </cell>
          <cell r="O577">
            <v>0</v>
          </cell>
        </row>
        <row r="578">
          <cell r="I578">
            <v>315.75</v>
          </cell>
          <cell r="J578">
            <v>1680</v>
          </cell>
          <cell r="K578">
            <v>15204.832727272726</v>
          </cell>
          <cell r="L578">
            <v>1052.51</v>
          </cell>
          <cell r="N578">
            <v>140</v>
          </cell>
          <cell r="O578">
            <v>3568.5113636363635</v>
          </cell>
          <cell r="P578">
            <v>376.59090909090912</v>
          </cell>
        </row>
        <row r="579">
          <cell r="K579">
            <v>0</v>
          </cell>
          <cell r="O579">
            <v>0</v>
          </cell>
        </row>
        <row r="580">
          <cell r="I580">
            <v>378.24</v>
          </cell>
          <cell r="J580">
            <v>1680</v>
          </cell>
          <cell r="K580">
            <v>17016.762727272726</v>
          </cell>
          <cell r="L580">
            <v>1260.78</v>
          </cell>
          <cell r="N580">
            <v>140</v>
          </cell>
          <cell r="O580">
            <v>3568.5113636363635</v>
          </cell>
          <cell r="P580">
            <v>376.59090909090912</v>
          </cell>
        </row>
        <row r="581">
          <cell r="K581">
            <v>0</v>
          </cell>
          <cell r="O581">
            <v>0</v>
          </cell>
        </row>
        <row r="582">
          <cell r="I582">
            <v>505.08</v>
          </cell>
          <cell r="J582">
            <v>1680</v>
          </cell>
          <cell r="K582">
            <v>20695.312727272729</v>
          </cell>
          <cell r="L582">
            <v>1683.61</v>
          </cell>
          <cell r="N582">
            <v>140</v>
          </cell>
          <cell r="O582">
            <v>3568.5113636363635</v>
          </cell>
          <cell r="P582">
            <v>376.59090909090912</v>
          </cell>
        </row>
        <row r="583">
          <cell r="K583">
            <v>0</v>
          </cell>
          <cell r="O583">
            <v>0</v>
          </cell>
        </row>
        <row r="584">
          <cell r="I584">
            <v>699.46</v>
          </cell>
          <cell r="J584">
            <v>1680</v>
          </cell>
          <cell r="K584">
            <v>25462.232727272727</v>
          </cell>
          <cell r="L584">
            <v>2231.52</v>
          </cell>
          <cell r="N584">
            <v>140</v>
          </cell>
          <cell r="O584">
            <v>3568.5113636363635</v>
          </cell>
          <cell r="P584">
            <v>376.59090909090912</v>
          </cell>
        </row>
        <row r="585">
          <cell r="K585">
            <v>0</v>
          </cell>
          <cell r="O585">
            <v>0</v>
          </cell>
        </row>
        <row r="586">
          <cell r="I586">
            <v>669.47</v>
          </cell>
          <cell r="J586">
            <v>1680</v>
          </cell>
          <cell r="K586">
            <v>27317.630454545455</v>
          </cell>
          <cell r="L586">
            <v>2231.52</v>
          </cell>
          <cell r="N586">
            <v>140</v>
          </cell>
          <cell r="O586">
            <v>5399.193181818182</v>
          </cell>
          <cell r="P586">
            <v>376.59090909090912</v>
          </cell>
        </row>
        <row r="587">
          <cell r="K587">
            <v>0</v>
          </cell>
          <cell r="O587">
            <v>0</v>
          </cell>
        </row>
        <row r="588">
          <cell r="K588">
            <v>20195.897727272728</v>
          </cell>
          <cell r="O588">
            <v>8074.988636363636</v>
          </cell>
          <cell r="P588">
            <v>96.590909090909093</v>
          </cell>
        </row>
        <row r="589">
          <cell r="K589">
            <v>0</v>
          </cell>
          <cell r="O589">
            <v>0</v>
          </cell>
        </row>
        <row r="590">
          <cell r="K590">
            <v>20195.897727272728</v>
          </cell>
          <cell r="O590">
            <v>8074.988636363636</v>
          </cell>
          <cell r="P590">
            <v>96.590909090909093</v>
          </cell>
        </row>
        <row r="591">
          <cell r="K591">
            <v>0</v>
          </cell>
          <cell r="O591">
            <v>0</v>
          </cell>
        </row>
        <row r="592">
          <cell r="K592">
            <v>20195.897727272728</v>
          </cell>
          <cell r="O592">
            <v>8074.988636363636</v>
          </cell>
          <cell r="P592">
            <v>96.590909090909093</v>
          </cell>
        </row>
        <row r="593">
          <cell r="K593">
            <v>0</v>
          </cell>
          <cell r="O593">
            <v>0</v>
          </cell>
        </row>
        <row r="594">
          <cell r="K594">
            <v>20195.897727272728</v>
          </cell>
          <cell r="O594">
            <v>8074.988636363636</v>
          </cell>
          <cell r="P594">
            <v>96.590909090909093</v>
          </cell>
        </row>
        <row r="595">
          <cell r="K595">
            <v>0</v>
          </cell>
          <cell r="O595">
            <v>0</v>
          </cell>
        </row>
        <row r="596">
          <cell r="K596">
            <v>20195.897727272728</v>
          </cell>
          <cell r="O596">
            <v>8074.988636363636</v>
          </cell>
          <cell r="P596">
            <v>96.590909090909093</v>
          </cell>
        </row>
        <row r="597">
          <cell r="K597">
            <v>0</v>
          </cell>
          <cell r="O597">
            <v>0</v>
          </cell>
        </row>
        <row r="598">
          <cell r="K598">
            <v>198.43181818181819</v>
          </cell>
          <cell r="O598">
            <v>62.909090909090907</v>
          </cell>
          <cell r="P598">
            <v>96.590909090909093</v>
          </cell>
        </row>
        <row r="599">
          <cell r="K599">
            <v>0</v>
          </cell>
          <cell r="O599">
            <v>0</v>
          </cell>
        </row>
        <row r="600">
          <cell r="K600">
            <v>0</v>
          </cell>
          <cell r="O600">
            <v>0</v>
          </cell>
          <cell r="P600">
            <v>96.590909090909093</v>
          </cell>
        </row>
        <row r="601">
          <cell r="K601">
            <v>0</v>
          </cell>
          <cell r="O601">
            <v>0</v>
          </cell>
        </row>
        <row r="602">
          <cell r="K602">
            <v>685.38636363636363</v>
          </cell>
          <cell r="O602">
            <v>444.11363636363637</v>
          </cell>
          <cell r="P602">
            <v>96.590909090909093</v>
          </cell>
        </row>
        <row r="603">
          <cell r="K603">
            <v>0</v>
          </cell>
          <cell r="O603">
            <v>0</v>
          </cell>
        </row>
        <row r="604">
          <cell r="K604">
            <v>15347.284090909092</v>
          </cell>
          <cell r="O604">
            <v>3792.7159090909095</v>
          </cell>
          <cell r="P604">
            <v>96.590909090909093</v>
          </cell>
        </row>
        <row r="605">
          <cell r="K605">
            <v>0</v>
          </cell>
          <cell r="O605">
            <v>0</v>
          </cell>
        </row>
        <row r="606">
          <cell r="K606">
            <v>4454.545454545455</v>
          </cell>
          <cell r="O606">
            <v>1909.090909090909</v>
          </cell>
          <cell r="P606">
            <v>96.590909090909093</v>
          </cell>
        </row>
        <row r="607">
          <cell r="K607">
            <v>0</v>
          </cell>
          <cell r="O607">
            <v>0</v>
          </cell>
        </row>
        <row r="608">
          <cell r="I608">
            <v>315.81</v>
          </cell>
          <cell r="J608">
            <v>1680</v>
          </cell>
          <cell r="K608">
            <v>15206.362727272728</v>
          </cell>
          <cell r="L608">
            <v>1052.69</v>
          </cell>
          <cell r="N608">
            <v>140</v>
          </cell>
          <cell r="O608">
            <v>3454.875</v>
          </cell>
          <cell r="P608">
            <v>376.59090909090912</v>
          </cell>
        </row>
        <row r="609">
          <cell r="K609">
            <v>0</v>
          </cell>
          <cell r="O609">
            <v>0</v>
          </cell>
        </row>
        <row r="610">
          <cell r="K610">
            <v>3828.25</v>
          </cell>
          <cell r="O610">
            <v>312.90909090909093</v>
          </cell>
          <cell r="P610">
            <v>96.590909090909093</v>
          </cell>
        </row>
        <row r="611">
          <cell r="K611">
            <v>861.47</v>
          </cell>
          <cell r="L611">
            <v>43.08</v>
          </cell>
          <cell r="O611">
            <v>0</v>
          </cell>
        </row>
        <row r="612">
          <cell r="I612">
            <v>492.34</v>
          </cell>
          <cell r="J612">
            <v>1680</v>
          </cell>
          <cell r="K612">
            <v>18938.038636363635</v>
          </cell>
          <cell r="L612">
            <v>1641.14</v>
          </cell>
          <cell r="N612">
            <v>140</v>
          </cell>
          <cell r="O612">
            <v>2183.340909090909</v>
          </cell>
          <cell r="P612">
            <v>376.59090909090912</v>
          </cell>
        </row>
        <row r="613">
          <cell r="K613">
            <v>0</v>
          </cell>
          <cell r="O613">
            <v>0</v>
          </cell>
        </row>
        <row r="614">
          <cell r="I614">
            <v>585.85</v>
          </cell>
          <cell r="J614">
            <v>1680</v>
          </cell>
          <cell r="K614">
            <v>21649.828636363636</v>
          </cell>
          <cell r="L614">
            <v>1952.83</v>
          </cell>
          <cell r="N614">
            <v>140</v>
          </cell>
          <cell r="O614">
            <v>2183.340909090909</v>
          </cell>
          <cell r="P614">
            <v>376.59090909090912</v>
          </cell>
        </row>
        <row r="615">
          <cell r="K615">
            <v>0</v>
          </cell>
          <cell r="O615">
            <v>0</v>
          </cell>
        </row>
        <row r="616">
          <cell r="I616">
            <v>764.06</v>
          </cell>
          <cell r="J616">
            <v>1680</v>
          </cell>
          <cell r="K616">
            <v>26818.048636363637</v>
          </cell>
          <cell r="L616">
            <v>2546.88</v>
          </cell>
          <cell r="N616">
            <v>140</v>
          </cell>
          <cell r="O616">
            <v>2183.340909090909</v>
          </cell>
          <cell r="P616">
            <v>376.59090909090912</v>
          </cell>
        </row>
        <row r="617">
          <cell r="K617">
            <v>0</v>
          </cell>
          <cell r="O617">
            <v>0</v>
          </cell>
        </row>
        <row r="618">
          <cell r="I618">
            <v>1158.6500000000001</v>
          </cell>
          <cell r="J618">
            <v>1680</v>
          </cell>
          <cell r="K618">
            <v>38261.088636363638</v>
          </cell>
          <cell r="L618">
            <v>3862.17</v>
          </cell>
          <cell r="N618">
            <v>140</v>
          </cell>
          <cell r="O618">
            <v>2183.340909090909</v>
          </cell>
          <cell r="P618">
            <v>376.59090909090912</v>
          </cell>
        </row>
        <row r="619">
          <cell r="K619">
            <v>0</v>
          </cell>
          <cell r="O619">
            <v>0</v>
          </cell>
        </row>
        <row r="620">
          <cell r="I620">
            <v>1158.6500000000001</v>
          </cell>
          <cell r="J620">
            <v>1680</v>
          </cell>
          <cell r="K620">
            <v>38261.088636363638</v>
          </cell>
          <cell r="L620">
            <v>3862.17</v>
          </cell>
          <cell r="N620">
            <v>140</v>
          </cell>
          <cell r="O620">
            <v>2183.340909090909</v>
          </cell>
          <cell r="P620">
            <v>376.59090909090912</v>
          </cell>
        </row>
        <row r="621">
          <cell r="K621">
            <v>0</v>
          </cell>
          <cell r="O621">
            <v>0</v>
          </cell>
        </row>
        <row r="622">
          <cell r="I622">
            <v>492.34</v>
          </cell>
          <cell r="J622">
            <v>1680</v>
          </cell>
          <cell r="K622">
            <v>18938.038636363635</v>
          </cell>
          <cell r="L622">
            <v>1641.14</v>
          </cell>
          <cell r="N622">
            <v>140</v>
          </cell>
          <cell r="O622">
            <v>2183.340909090909</v>
          </cell>
          <cell r="P622">
            <v>376.59090909090912</v>
          </cell>
        </row>
        <row r="623">
          <cell r="K623">
            <v>0</v>
          </cell>
          <cell r="O623">
            <v>0</v>
          </cell>
        </row>
        <row r="624">
          <cell r="I624">
            <v>585.85</v>
          </cell>
          <cell r="J624">
            <v>1680</v>
          </cell>
          <cell r="K624">
            <v>21649.828636363636</v>
          </cell>
          <cell r="L624">
            <v>1952.83</v>
          </cell>
          <cell r="N624">
            <v>140</v>
          </cell>
          <cell r="O624">
            <v>2183.340909090909</v>
          </cell>
          <cell r="P624">
            <v>376.59090909090912</v>
          </cell>
        </row>
        <row r="625">
          <cell r="K625">
            <v>0</v>
          </cell>
          <cell r="O625">
            <v>0</v>
          </cell>
        </row>
        <row r="626">
          <cell r="I626">
            <v>764.06</v>
          </cell>
          <cell r="J626">
            <v>1680</v>
          </cell>
          <cell r="K626">
            <v>26818.048636363637</v>
          </cell>
          <cell r="L626">
            <v>2546.88</v>
          </cell>
          <cell r="N626">
            <v>140</v>
          </cell>
          <cell r="O626">
            <v>2183.340909090909</v>
          </cell>
          <cell r="P626">
            <v>376.59090909090912</v>
          </cell>
        </row>
        <row r="627">
          <cell r="K627">
            <v>0</v>
          </cell>
          <cell r="O627">
            <v>0</v>
          </cell>
        </row>
        <row r="628">
          <cell r="I628">
            <v>1158.6500000000001</v>
          </cell>
          <cell r="J628">
            <v>1680</v>
          </cell>
          <cell r="K628">
            <v>38261.088636363638</v>
          </cell>
          <cell r="L628">
            <v>3862.17</v>
          </cell>
          <cell r="N628">
            <v>140</v>
          </cell>
          <cell r="O628">
            <v>2183.340909090909</v>
          </cell>
          <cell r="P628">
            <v>376.59090909090912</v>
          </cell>
        </row>
        <row r="629">
          <cell r="K629">
            <v>0</v>
          </cell>
          <cell r="O629">
            <v>0</v>
          </cell>
        </row>
        <row r="630">
          <cell r="I630">
            <v>1158.6500000000001</v>
          </cell>
          <cell r="J630">
            <v>1680</v>
          </cell>
          <cell r="K630">
            <v>38261.088636363638</v>
          </cell>
          <cell r="L630">
            <v>3862.17</v>
          </cell>
          <cell r="N630">
            <v>140</v>
          </cell>
          <cell r="O630">
            <v>2183.340909090909</v>
          </cell>
          <cell r="P630">
            <v>376.59090909090912</v>
          </cell>
        </row>
        <row r="631">
          <cell r="K631">
            <v>0</v>
          </cell>
          <cell r="O631">
            <v>0</v>
          </cell>
        </row>
        <row r="632">
          <cell r="K632">
            <v>14416.693181818182</v>
          </cell>
          <cell r="O632">
            <v>2407.375</v>
          </cell>
          <cell r="P632">
            <v>96.590909090909093</v>
          </cell>
        </row>
        <row r="633">
          <cell r="K633">
            <v>0</v>
          </cell>
          <cell r="O633">
            <v>0</v>
          </cell>
        </row>
        <row r="634">
          <cell r="K634">
            <v>14416.693181818182</v>
          </cell>
          <cell r="O634">
            <v>2407.375</v>
          </cell>
          <cell r="P634">
            <v>96.590909090909093</v>
          </cell>
        </row>
        <row r="635">
          <cell r="K635">
            <v>0</v>
          </cell>
          <cell r="O635">
            <v>0</v>
          </cell>
        </row>
        <row r="636">
          <cell r="K636">
            <v>14416.693181818182</v>
          </cell>
          <cell r="O636">
            <v>2407.375</v>
          </cell>
          <cell r="P636">
            <v>96.590909090909093</v>
          </cell>
        </row>
        <row r="637">
          <cell r="K637">
            <v>0</v>
          </cell>
          <cell r="O637">
            <v>0</v>
          </cell>
        </row>
        <row r="638">
          <cell r="K638">
            <v>14416.693181818182</v>
          </cell>
          <cell r="O638">
            <v>2407.375</v>
          </cell>
          <cell r="P638">
            <v>96.590909090909093</v>
          </cell>
        </row>
        <row r="639">
          <cell r="K639">
            <v>0</v>
          </cell>
          <cell r="O639">
            <v>0</v>
          </cell>
        </row>
        <row r="640">
          <cell r="K640">
            <v>14416.693181818182</v>
          </cell>
          <cell r="O640">
            <v>2407.375</v>
          </cell>
          <cell r="P640">
            <v>96.590909090909093</v>
          </cell>
        </row>
        <row r="641">
          <cell r="K641">
            <v>0</v>
          </cell>
          <cell r="O641">
            <v>0</v>
          </cell>
        </row>
        <row r="642">
          <cell r="K642">
            <v>6379.943181818182</v>
          </cell>
          <cell r="O642">
            <v>1182.5909090909092</v>
          </cell>
          <cell r="P642">
            <v>96.590909090909093</v>
          </cell>
        </row>
        <row r="643">
          <cell r="K643">
            <v>4597.4399999999996</v>
          </cell>
          <cell r="L643">
            <v>22.67</v>
          </cell>
          <cell r="O643">
            <v>0</v>
          </cell>
        </row>
        <row r="644">
          <cell r="K644">
            <v>3136.9886363636365</v>
          </cell>
          <cell r="O644">
            <v>1483.340909090909</v>
          </cell>
          <cell r="P644">
            <v>96.590909090909093</v>
          </cell>
        </row>
        <row r="645">
          <cell r="K645">
            <v>0</v>
          </cell>
          <cell r="O645">
            <v>0</v>
          </cell>
        </row>
        <row r="646">
          <cell r="K646">
            <v>3913.7272727272725</v>
          </cell>
          <cell r="O646">
            <v>3245.0568181818185</v>
          </cell>
          <cell r="P646">
            <v>96.590909090909093</v>
          </cell>
        </row>
        <row r="647">
          <cell r="K647">
            <v>0</v>
          </cell>
          <cell r="O647">
            <v>0</v>
          </cell>
        </row>
        <row r="648">
          <cell r="K648">
            <v>1900.0113636363635</v>
          </cell>
          <cell r="O648">
            <v>1048.4772727272727</v>
          </cell>
          <cell r="P648">
            <v>96.590909090909093</v>
          </cell>
        </row>
        <row r="649">
          <cell r="K649">
            <v>0</v>
          </cell>
          <cell r="O649">
            <v>0</v>
          </cell>
        </row>
        <row r="650">
          <cell r="K650">
            <v>1694.5795454545455</v>
          </cell>
          <cell r="O650">
            <v>1060.840909090909</v>
          </cell>
          <cell r="P650">
            <v>96.590909090909093</v>
          </cell>
        </row>
        <row r="651">
          <cell r="K651">
            <v>0</v>
          </cell>
          <cell r="O651">
            <v>0</v>
          </cell>
        </row>
        <row r="652">
          <cell r="K652">
            <v>16669.636363636364</v>
          </cell>
          <cell r="O652">
            <v>4966.25</v>
          </cell>
          <cell r="P652">
            <v>96.590909090909093</v>
          </cell>
        </row>
        <row r="653">
          <cell r="K653">
            <v>0</v>
          </cell>
          <cell r="O653">
            <v>0</v>
          </cell>
        </row>
        <row r="654">
          <cell r="K654">
            <v>6036.7272727272721</v>
          </cell>
          <cell r="O654">
            <v>4529.931818181818</v>
          </cell>
          <cell r="P654">
            <v>96.590909090909093</v>
          </cell>
        </row>
        <row r="655">
          <cell r="K655">
            <v>0</v>
          </cell>
          <cell r="O655">
            <v>0</v>
          </cell>
        </row>
        <row r="656">
          <cell r="K656">
            <v>16669.636363636364</v>
          </cell>
          <cell r="O656">
            <v>4966.25</v>
          </cell>
          <cell r="P656">
            <v>96.590909090909093</v>
          </cell>
        </row>
        <row r="657">
          <cell r="K657">
            <v>0</v>
          </cell>
          <cell r="O657">
            <v>0</v>
          </cell>
        </row>
        <row r="658">
          <cell r="K658">
            <v>15550</v>
          </cell>
          <cell r="O658">
            <v>3521.4318181818185</v>
          </cell>
          <cell r="P658">
            <v>96.590909090909093</v>
          </cell>
        </row>
        <row r="659">
          <cell r="K659">
            <v>0</v>
          </cell>
          <cell r="O659">
            <v>0</v>
          </cell>
        </row>
        <row r="660">
          <cell r="K660">
            <v>0</v>
          </cell>
          <cell r="O660">
            <v>0</v>
          </cell>
          <cell r="P660">
            <v>96.590909090909093</v>
          </cell>
        </row>
        <row r="661">
          <cell r="K661">
            <v>0</v>
          </cell>
          <cell r="O661">
            <v>0</v>
          </cell>
        </row>
        <row r="662">
          <cell r="K662">
            <v>339.93181818181819</v>
          </cell>
          <cell r="O662">
            <v>258.14772727272725</v>
          </cell>
          <cell r="P662">
            <v>96.590909090909093</v>
          </cell>
        </row>
        <row r="663">
          <cell r="K663">
            <v>0</v>
          </cell>
          <cell r="O663">
            <v>0</v>
          </cell>
        </row>
        <row r="664">
          <cell r="K664">
            <v>0</v>
          </cell>
          <cell r="O664">
            <v>0</v>
          </cell>
          <cell r="P664">
            <v>96.590909090909093</v>
          </cell>
        </row>
        <row r="665">
          <cell r="K665">
            <v>0</v>
          </cell>
          <cell r="O665">
            <v>0</v>
          </cell>
        </row>
        <row r="666">
          <cell r="K666">
            <v>0</v>
          </cell>
          <cell r="O666">
            <v>0</v>
          </cell>
          <cell r="P666">
            <v>96.590909090909093</v>
          </cell>
        </row>
        <row r="667">
          <cell r="K667">
            <v>0</v>
          </cell>
          <cell r="O667">
            <v>0</v>
          </cell>
        </row>
        <row r="668">
          <cell r="K668">
            <v>0</v>
          </cell>
          <cell r="O668">
            <v>0</v>
          </cell>
          <cell r="P668">
            <v>96.590909090909093</v>
          </cell>
        </row>
        <row r="669">
          <cell r="K669">
            <v>0</v>
          </cell>
          <cell r="O669">
            <v>0</v>
          </cell>
        </row>
        <row r="670">
          <cell r="K670">
            <v>0</v>
          </cell>
          <cell r="O670">
            <v>0</v>
          </cell>
          <cell r="P670">
            <v>96.590909090909093</v>
          </cell>
        </row>
        <row r="671">
          <cell r="K671">
            <v>0</v>
          </cell>
          <cell r="O671">
            <v>0</v>
          </cell>
        </row>
        <row r="672">
          <cell r="K672">
            <v>0</v>
          </cell>
          <cell r="O672">
            <v>0</v>
          </cell>
          <cell r="P672">
            <v>96.590909090909093</v>
          </cell>
        </row>
        <row r="673">
          <cell r="K673">
            <v>0</v>
          </cell>
          <cell r="O673">
            <v>0</v>
          </cell>
        </row>
        <row r="674">
          <cell r="K674">
            <v>609.7954545454545</v>
          </cell>
          <cell r="O674">
            <v>436.71590909090907</v>
          </cell>
          <cell r="P674">
            <v>96.590909090909093</v>
          </cell>
        </row>
        <row r="675">
          <cell r="K675">
            <v>0</v>
          </cell>
          <cell r="O675">
            <v>0</v>
          </cell>
        </row>
        <row r="676">
          <cell r="K676">
            <v>964.29545454545462</v>
          </cell>
          <cell r="O676">
            <v>658.23863636363637</v>
          </cell>
          <cell r="P676">
            <v>96.590909090909093</v>
          </cell>
        </row>
        <row r="677">
          <cell r="K677">
            <v>0</v>
          </cell>
          <cell r="O677">
            <v>0</v>
          </cell>
        </row>
        <row r="678">
          <cell r="K678">
            <v>704.93181818181824</v>
          </cell>
          <cell r="O678">
            <v>649.71590909090912</v>
          </cell>
          <cell r="P678">
            <v>96.590909090909093</v>
          </cell>
        </row>
        <row r="679">
          <cell r="K679">
            <v>0</v>
          </cell>
          <cell r="O679">
            <v>0</v>
          </cell>
        </row>
        <row r="680">
          <cell r="K680">
            <v>5508.5609090909093</v>
          </cell>
          <cell r="O680">
            <v>1054.3636363636365</v>
          </cell>
          <cell r="P680">
            <v>96.590909090909093</v>
          </cell>
        </row>
        <row r="681">
          <cell r="K681">
            <v>4206.3599999999997</v>
          </cell>
          <cell r="L681">
            <v>217.68</v>
          </cell>
          <cell r="O681">
            <v>0</v>
          </cell>
        </row>
        <row r="682">
          <cell r="K682">
            <v>4286.340909090909</v>
          </cell>
          <cell r="O682">
            <v>1054.3636363636365</v>
          </cell>
          <cell r="P682">
            <v>96.590909090909093</v>
          </cell>
        </row>
        <row r="683">
          <cell r="K683">
            <v>0</v>
          </cell>
          <cell r="O683">
            <v>0</v>
          </cell>
        </row>
        <row r="684">
          <cell r="K684">
            <v>4286.340909090909</v>
          </cell>
          <cell r="O684">
            <v>1054.3636363636365</v>
          </cell>
          <cell r="P684">
            <v>96.590909090909093</v>
          </cell>
        </row>
        <row r="685">
          <cell r="K685">
            <v>0</v>
          </cell>
          <cell r="O685">
            <v>0</v>
          </cell>
        </row>
        <row r="686">
          <cell r="K686">
            <v>3887.6590909090905</v>
          </cell>
          <cell r="O686">
            <v>800.27272727272725</v>
          </cell>
          <cell r="P686">
            <v>96.590909090909093</v>
          </cell>
        </row>
        <row r="687">
          <cell r="K687">
            <v>0</v>
          </cell>
          <cell r="O687">
            <v>0</v>
          </cell>
        </row>
        <row r="688">
          <cell r="K688">
            <v>54555.73863636364</v>
          </cell>
          <cell r="O688">
            <v>1134.9318181818182</v>
          </cell>
          <cell r="P688">
            <v>96.590909090909093</v>
          </cell>
        </row>
        <row r="689">
          <cell r="K689">
            <v>0</v>
          </cell>
          <cell r="O689">
            <v>0</v>
          </cell>
        </row>
        <row r="690">
          <cell r="K690">
            <v>932.6704545454545</v>
          </cell>
          <cell r="O690">
            <v>857.88636363636374</v>
          </cell>
          <cell r="P690">
            <v>96.590909090909093</v>
          </cell>
        </row>
        <row r="691">
          <cell r="K691">
            <v>0</v>
          </cell>
          <cell r="O691">
            <v>0</v>
          </cell>
        </row>
        <row r="692">
          <cell r="K692">
            <v>0</v>
          </cell>
          <cell r="O692">
            <v>0</v>
          </cell>
          <cell r="P692">
            <v>96.590909090909093</v>
          </cell>
        </row>
        <row r="693">
          <cell r="K693">
            <v>0</v>
          </cell>
          <cell r="O693">
            <v>0</v>
          </cell>
        </row>
        <row r="694">
          <cell r="K694">
            <v>398.68181818181813</v>
          </cell>
          <cell r="O694">
            <v>254.09090909090909</v>
          </cell>
          <cell r="P694">
            <v>96.590909090909093</v>
          </cell>
        </row>
        <row r="695">
          <cell r="K695">
            <v>0</v>
          </cell>
          <cell r="O695">
            <v>0</v>
          </cell>
        </row>
        <row r="696">
          <cell r="K696">
            <v>8249.8409090909081</v>
          </cell>
          <cell r="O696">
            <v>5441.1363636363631</v>
          </cell>
          <cell r="P696">
            <v>96.590909090909093</v>
          </cell>
        </row>
        <row r="697">
          <cell r="K697">
            <v>0</v>
          </cell>
          <cell r="O697">
            <v>0</v>
          </cell>
        </row>
        <row r="698">
          <cell r="K698">
            <v>0</v>
          </cell>
          <cell r="O698">
            <v>0</v>
          </cell>
          <cell r="P698">
            <v>96.590909090909093</v>
          </cell>
        </row>
        <row r="699">
          <cell r="K699">
            <v>0</v>
          </cell>
          <cell r="O699">
            <v>0</v>
          </cell>
        </row>
        <row r="700">
          <cell r="K700">
            <v>5508.5609090909093</v>
          </cell>
          <cell r="O700">
            <v>1054.3636363636365</v>
          </cell>
          <cell r="P700">
            <v>96.590909090909093</v>
          </cell>
        </row>
        <row r="701">
          <cell r="K701">
            <v>3658.09</v>
          </cell>
          <cell r="L701">
            <v>187.46</v>
          </cell>
          <cell r="O701">
            <v>0</v>
          </cell>
        </row>
        <row r="702">
          <cell r="K702">
            <v>17899.754090909093</v>
          </cell>
          <cell r="O702">
            <v>1254.7272727272727</v>
          </cell>
          <cell r="P702">
            <v>96.590909090909093</v>
          </cell>
        </row>
        <row r="703">
          <cell r="K703">
            <v>3622.38</v>
          </cell>
          <cell r="L703">
            <v>187.46</v>
          </cell>
        </row>
        <row r="704">
          <cell r="K704">
            <v>2322.1704545454545</v>
          </cell>
          <cell r="O704">
            <v>1918.0568181818182</v>
          </cell>
          <cell r="P704">
            <v>96.590909090909093</v>
          </cell>
        </row>
        <row r="705">
          <cell r="K705">
            <v>0</v>
          </cell>
          <cell r="O705">
            <v>0</v>
          </cell>
        </row>
        <row r="706">
          <cell r="K706">
            <v>2322.1704545454545</v>
          </cell>
          <cell r="O706">
            <v>1918.0568181818182</v>
          </cell>
          <cell r="P706">
            <v>96.590909090909093</v>
          </cell>
        </row>
        <row r="707">
          <cell r="K707">
            <v>0</v>
          </cell>
          <cell r="O707">
            <v>0</v>
          </cell>
        </row>
        <row r="708">
          <cell r="K708">
            <v>3506.2495454545451</v>
          </cell>
          <cell r="O708">
            <v>1166.875</v>
          </cell>
          <cell r="P708">
            <v>96.590909090909093</v>
          </cell>
        </row>
        <row r="709">
          <cell r="K709">
            <v>0</v>
          </cell>
          <cell r="O709">
            <v>0</v>
          </cell>
        </row>
        <row r="710">
          <cell r="K710">
            <v>2359.852272727273</v>
          </cell>
          <cell r="O710">
            <v>926.44318181818176</v>
          </cell>
          <cell r="P710">
            <v>96.590909090909093</v>
          </cell>
        </row>
        <row r="711">
          <cell r="K711">
            <v>0</v>
          </cell>
          <cell r="O711">
            <v>0</v>
          </cell>
        </row>
        <row r="712">
          <cell r="K712">
            <v>99716.098181818175</v>
          </cell>
          <cell r="O712">
            <v>3412.522727272727</v>
          </cell>
          <cell r="P712">
            <v>96.590909090909093</v>
          </cell>
        </row>
        <row r="713">
          <cell r="K713">
            <v>0</v>
          </cell>
          <cell r="O713">
            <v>0</v>
          </cell>
        </row>
        <row r="714">
          <cell r="K714">
            <v>2354.284090909091</v>
          </cell>
          <cell r="O714">
            <v>1872.806818181818</v>
          </cell>
          <cell r="P714">
            <v>96.590909090909093</v>
          </cell>
        </row>
        <row r="715">
          <cell r="K715">
            <v>0</v>
          </cell>
          <cell r="O715">
            <v>0</v>
          </cell>
        </row>
        <row r="716">
          <cell r="K716">
            <v>2600.2613636363635</v>
          </cell>
          <cell r="O716">
            <v>891.61363636363637</v>
          </cell>
          <cell r="P716">
            <v>96.590909090909093</v>
          </cell>
        </row>
        <row r="717">
          <cell r="K717">
            <v>0</v>
          </cell>
          <cell r="O717">
            <v>0</v>
          </cell>
        </row>
        <row r="718">
          <cell r="K718">
            <v>699.21590909090901</v>
          </cell>
          <cell r="O718">
            <v>388.1704545454545</v>
          </cell>
          <cell r="P718">
            <v>96.590909090909093</v>
          </cell>
        </row>
        <row r="719">
          <cell r="K719">
            <v>105.22</v>
          </cell>
          <cell r="L719">
            <v>5.45</v>
          </cell>
          <cell r="M719">
            <v>16.34</v>
          </cell>
          <cell r="O719">
            <v>0</v>
          </cell>
        </row>
        <row r="720">
          <cell r="K720">
            <v>2088.1059090909093</v>
          </cell>
          <cell r="O720">
            <v>388.1704545454545</v>
          </cell>
          <cell r="P720">
            <v>96.590909090909093</v>
          </cell>
        </row>
        <row r="721">
          <cell r="K721">
            <v>0</v>
          </cell>
          <cell r="O721">
            <v>0</v>
          </cell>
        </row>
        <row r="722">
          <cell r="K722">
            <v>210.46</v>
          </cell>
          <cell r="L722">
            <v>10.89</v>
          </cell>
          <cell r="M722">
            <v>32.68</v>
          </cell>
          <cell r="O722">
            <v>388.1704545454545</v>
          </cell>
          <cell r="P722">
            <v>96.590909090909093</v>
          </cell>
        </row>
        <row r="723">
          <cell r="K723">
            <v>0</v>
          </cell>
          <cell r="O723">
            <v>0</v>
          </cell>
        </row>
        <row r="724">
          <cell r="K724">
            <v>699.21590909090901</v>
          </cell>
          <cell r="O724">
            <v>388.1704545454545</v>
          </cell>
          <cell r="P724">
            <v>96.590909090909093</v>
          </cell>
        </row>
        <row r="725">
          <cell r="K725">
            <v>0</v>
          </cell>
          <cell r="O725">
            <v>0</v>
          </cell>
        </row>
        <row r="726">
          <cell r="K726">
            <v>699.21590909090901</v>
          </cell>
          <cell r="O726">
            <v>388.1704545454545</v>
          </cell>
          <cell r="P726">
            <v>96.590909090909093</v>
          </cell>
        </row>
        <row r="727">
          <cell r="K727">
            <v>0</v>
          </cell>
          <cell r="O727">
            <v>0</v>
          </cell>
        </row>
        <row r="728">
          <cell r="K728">
            <v>2338.1059090909093</v>
          </cell>
          <cell r="O728">
            <v>388.1704545454545</v>
          </cell>
          <cell r="P728">
            <v>96.590909090909093</v>
          </cell>
        </row>
        <row r="729">
          <cell r="K729">
            <v>0</v>
          </cell>
          <cell r="O729">
            <v>0</v>
          </cell>
        </row>
        <row r="730">
          <cell r="K730">
            <v>0</v>
          </cell>
          <cell r="O730">
            <v>0</v>
          </cell>
          <cell r="P730">
            <v>96.590909090909093</v>
          </cell>
        </row>
        <row r="731">
          <cell r="K731">
            <v>0</v>
          </cell>
          <cell r="O731">
            <v>0</v>
          </cell>
        </row>
        <row r="732">
          <cell r="K732">
            <v>0</v>
          </cell>
          <cell r="O732">
            <v>0</v>
          </cell>
          <cell r="P732">
            <v>96.590909090909093</v>
          </cell>
        </row>
        <row r="733">
          <cell r="K733">
            <v>0</v>
          </cell>
          <cell r="O733">
            <v>0</v>
          </cell>
        </row>
        <row r="734">
          <cell r="K734">
            <v>12177.886363636364</v>
          </cell>
          <cell r="O734">
            <v>1823.0568181818182</v>
          </cell>
          <cell r="P734">
            <v>96.590909090909093</v>
          </cell>
        </row>
        <row r="735">
          <cell r="K735">
            <v>0</v>
          </cell>
          <cell r="O735">
            <v>0</v>
          </cell>
        </row>
        <row r="736">
          <cell r="K736">
            <v>1419.909090909091</v>
          </cell>
          <cell r="O736">
            <v>1343.7727272727273</v>
          </cell>
          <cell r="P736">
            <v>96.590909090909093</v>
          </cell>
        </row>
        <row r="737">
          <cell r="K737">
            <v>0</v>
          </cell>
          <cell r="O737">
            <v>0</v>
          </cell>
        </row>
        <row r="738">
          <cell r="K738">
            <v>12267.75</v>
          </cell>
          <cell r="O738">
            <v>1872.409090909091</v>
          </cell>
          <cell r="P738">
            <v>96.590909090909093</v>
          </cell>
        </row>
        <row r="739">
          <cell r="K739">
            <v>0</v>
          </cell>
          <cell r="O739">
            <v>0</v>
          </cell>
        </row>
        <row r="740">
          <cell r="K740">
            <v>13046.965909090908</v>
          </cell>
          <cell r="O740">
            <v>2413.25</v>
          </cell>
          <cell r="P740">
            <v>96.590909090909093</v>
          </cell>
        </row>
        <row r="742">
          <cell r="K742">
            <v>12559.636363636364</v>
          </cell>
          <cell r="O742">
            <v>2103.409090909091</v>
          </cell>
          <cell r="P742">
            <v>96.590909090909093</v>
          </cell>
        </row>
        <row r="743">
          <cell r="K743">
            <v>0</v>
          </cell>
          <cell r="O743">
            <v>0</v>
          </cell>
        </row>
        <row r="744">
          <cell r="K744">
            <v>12883.102272727272</v>
          </cell>
          <cell r="O744">
            <v>2373.4772727272725</v>
          </cell>
          <cell r="P744">
            <v>96.590909090909093</v>
          </cell>
        </row>
        <row r="746">
          <cell r="K746">
            <v>12559.636363636364</v>
          </cell>
          <cell r="O746">
            <v>2103.409090909091</v>
          </cell>
          <cell r="P746">
            <v>96.590909090909093</v>
          </cell>
        </row>
        <row r="747">
          <cell r="K747">
            <v>0</v>
          </cell>
          <cell r="O747">
            <v>0</v>
          </cell>
        </row>
        <row r="748">
          <cell r="K748">
            <v>3034.386363636364</v>
          </cell>
          <cell r="O748">
            <v>2459.193181818182</v>
          </cell>
          <cell r="P748">
            <v>96.590909090909093</v>
          </cell>
        </row>
        <row r="749">
          <cell r="K749">
            <v>0</v>
          </cell>
          <cell r="O749">
            <v>0</v>
          </cell>
        </row>
        <row r="750">
          <cell r="K750">
            <v>1416.7045454545455</v>
          </cell>
          <cell r="O750">
            <v>1279.3863636363635</v>
          </cell>
          <cell r="P750">
            <v>96.590909090909093</v>
          </cell>
        </row>
        <row r="751">
          <cell r="K751">
            <v>0</v>
          </cell>
          <cell r="O751">
            <v>0</v>
          </cell>
        </row>
        <row r="752">
          <cell r="K752">
            <v>4320.431818181818</v>
          </cell>
          <cell r="O752">
            <v>3237.0454545454545</v>
          </cell>
          <cell r="P752">
            <v>96.590909090909093</v>
          </cell>
        </row>
        <row r="753">
          <cell r="K753">
            <v>0</v>
          </cell>
          <cell r="O753">
            <v>0</v>
          </cell>
        </row>
        <row r="754">
          <cell r="K754">
            <v>4973.602272727273</v>
          </cell>
          <cell r="O754">
            <v>2807.9204545454545</v>
          </cell>
          <cell r="P754">
            <v>96.590909090909093</v>
          </cell>
        </row>
        <row r="755">
          <cell r="K755">
            <v>0</v>
          </cell>
          <cell r="O755">
            <v>0</v>
          </cell>
        </row>
        <row r="756">
          <cell r="K756">
            <v>8335.079545454546</v>
          </cell>
          <cell r="O756">
            <v>5470.420454545455</v>
          </cell>
          <cell r="P756">
            <v>96.590909090909093</v>
          </cell>
        </row>
        <row r="757">
          <cell r="K757">
            <v>0</v>
          </cell>
          <cell r="O757">
            <v>0</v>
          </cell>
        </row>
        <row r="758">
          <cell r="K758">
            <v>0</v>
          </cell>
          <cell r="O758">
            <v>0</v>
          </cell>
          <cell r="P758">
            <v>96.590909090909093</v>
          </cell>
        </row>
        <row r="759">
          <cell r="K759">
            <v>0</v>
          </cell>
          <cell r="O759">
            <v>0</v>
          </cell>
        </row>
        <row r="760">
          <cell r="K760">
            <v>1648.7045454545453</v>
          </cell>
          <cell r="O760">
            <v>1608.3181818181818</v>
          </cell>
          <cell r="P760">
            <v>96.590909090909093</v>
          </cell>
        </row>
        <row r="761">
          <cell r="K761">
            <v>0</v>
          </cell>
          <cell r="O761">
            <v>0</v>
          </cell>
        </row>
        <row r="762">
          <cell r="K762">
            <v>13817.795454545454</v>
          </cell>
          <cell r="O762">
            <v>2786.0795454545455</v>
          </cell>
          <cell r="P762">
            <v>96.590909090909093</v>
          </cell>
        </row>
        <row r="763">
          <cell r="K763">
            <v>0</v>
          </cell>
          <cell r="O763">
            <v>0</v>
          </cell>
        </row>
        <row r="764">
          <cell r="K764">
            <v>2160.363636363636</v>
          </cell>
          <cell r="O764">
            <v>1792.9772727272727</v>
          </cell>
          <cell r="P764">
            <v>96.590909090909093</v>
          </cell>
        </row>
        <row r="765">
          <cell r="K765">
            <v>0</v>
          </cell>
          <cell r="O765">
            <v>0</v>
          </cell>
        </row>
        <row r="766">
          <cell r="K766">
            <v>2359.7954545454545</v>
          </cell>
          <cell r="O766">
            <v>1651.4772727272727</v>
          </cell>
          <cell r="P766">
            <v>96.590909090909093</v>
          </cell>
        </row>
        <row r="767">
          <cell r="K767">
            <v>0</v>
          </cell>
          <cell r="O767">
            <v>0</v>
          </cell>
        </row>
        <row r="768">
          <cell r="K768">
            <v>988.48863636363637</v>
          </cell>
          <cell r="O768">
            <v>429.04545454545456</v>
          </cell>
          <cell r="P768">
            <v>96.590909090909093</v>
          </cell>
        </row>
        <row r="769">
          <cell r="K769">
            <v>0</v>
          </cell>
          <cell r="O769">
            <v>0</v>
          </cell>
        </row>
        <row r="770">
          <cell r="K770">
            <v>3186.2695454545456</v>
          </cell>
          <cell r="O770">
            <v>2349.931818181818</v>
          </cell>
          <cell r="P770">
            <v>96.590909090909093</v>
          </cell>
        </row>
        <row r="771">
          <cell r="K771">
            <v>3625.07</v>
          </cell>
          <cell r="L771">
            <v>187.57</v>
          </cell>
          <cell r="O771">
            <v>0</v>
          </cell>
        </row>
        <row r="772">
          <cell r="K772">
            <v>8990.4059090909086</v>
          </cell>
          <cell r="O772">
            <v>2450.113636363636</v>
          </cell>
          <cell r="P772">
            <v>96.590909090909093</v>
          </cell>
        </row>
        <row r="773">
          <cell r="K773">
            <v>3390.88</v>
          </cell>
          <cell r="L773">
            <v>175.48</v>
          </cell>
        </row>
        <row r="774">
          <cell r="K774">
            <v>3917.8413636363634</v>
          </cell>
          <cell r="O774">
            <v>779.875</v>
          </cell>
          <cell r="P774">
            <v>96.590909090909093</v>
          </cell>
        </row>
        <row r="775">
          <cell r="K775">
            <v>3085.72</v>
          </cell>
          <cell r="L775">
            <v>159.69</v>
          </cell>
          <cell r="O775">
            <v>0</v>
          </cell>
        </row>
        <row r="776">
          <cell r="K776">
            <v>5492.8109090909093</v>
          </cell>
          <cell r="O776">
            <v>1033.534090909091</v>
          </cell>
          <cell r="P776">
            <v>96.590909090909093</v>
          </cell>
        </row>
        <row r="777">
          <cell r="K777">
            <v>3814.41</v>
          </cell>
          <cell r="L777">
            <v>197.4</v>
          </cell>
          <cell r="O777">
            <v>0</v>
          </cell>
        </row>
        <row r="778">
          <cell r="K778">
            <v>5653.0040909090912</v>
          </cell>
          <cell r="O778">
            <v>1034.4204545454545</v>
          </cell>
          <cell r="P778">
            <v>96.590909090909093</v>
          </cell>
        </row>
        <row r="779">
          <cell r="K779">
            <v>3622.38</v>
          </cell>
          <cell r="L779">
            <v>187.46</v>
          </cell>
          <cell r="O779">
            <v>0</v>
          </cell>
        </row>
        <row r="780">
          <cell r="K780">
            <v>2344.1022727272725</v>
          </cell>
          <cell r="O780">
            <v>905.61363636363637</v>
          </cell>
          <cell r="P780">
            <v>96.590909090909093</v>
          </cell>
        </row>
        <row r="781">
          <cell r="K781">
            <v>0</v>
          </cell>
          <cell r="O781">
            <v>0</v>
          </cell>
        </row>
        <row r="782">
          <cell r="K782">
            <v>824.69318181818176</v>
          </cell>
          <cell r="O782">
            <v>104.80681818181819</v>
          </cell>
          <cell r="P782">
            <v>96.590909090909093</v>
          </cell>
        </row>
        <row r="783">
          <cell r="K783">
            <v>0</v>
          </cell>
          <cell r="O783">
            <v>0</v>
          </cell>
        </row>
        <row r="784">
          <cell r="K784">
            <v>5492.8109090909093</v>
          </cell>
          <cell r="O784">
            <v>1033.534090909091</v>
          </cell>
          <cell r="P784">
            <v>96.590909090909093</v>
          </cell>
        </row>
        <row r="785">
          <cell r="K785">
            <v>4107.99</v>
          </cell>
          <cell r="L785">
            <v>212.59</v>
          </cell>
          <cell r="O785">
            <v>0</v>
          </cell>
        </row>
        <row r="786">
          <cell r="K786">
            <v>2141.3631818181821</v>
          </cell>
          <cell r="O786">
            <v>104.80681818181819</v>
          </cell>
          <cell r="P786">
            <v>96.590909090909093</v>
          </cell>
        </row>
        <row r="787">
          <cell r="K787">
            <v>0</v>
          </cell>
          <cell r="O787">
            <v>0</v>
          </cell>
        </row>
        <row r="788">
          <cell r="K788">
            <v>0</v>
          </cell>
          <cell r="O788">
            <v>0</v>
          </cell>
          <cell r="P788">
            <v>96.590909090909093</v>
          </cell>
        </row>
        <row r="789">
          <cell r="K789">
            <v>0</v>
          </cell>
          <cell r="O789">
            <v>0</v>
          </cell>
        </row>
        <row r="790">
          <cell r="K790">
            <v>0</v>
          </cell>
          <cell r="O790">
            <v>0</v>
          </cell>
          <cell r="P790">
            <v>96.590909090909093</v>
          </cell>
        </row>
        <row r="791">
          <cell r="K791">
            <v>0</v>
          </cell>
          <cell r="O791">
            <v>0</v>
          </cell>
        </row>
        <row r="792">
          <cell r="K792">
            <v>0</v>
          </cell>
          <cell r="O792">
            <v>0</v>
          </cell>
          <cell r="P792">
            <v>96.590909090909093</v>
          </cell>
        </row>
        <row r="793">
          <cell r="K793">
            <v>0</v>
          </cell>
          <cell r="O793">
            <v>0</v>
          </cell>
        </row>
        <row r="794">
          <cell r="K794">
            <v>0</v>
          </cell>
          <cell r="O794">
            <v>0</v>
          </cell>
          <cell r="P794">
            <v>96.590909090909093</v>
          </cell>
        </row>
        <row r="795">
          <cell r="K795">
            <v>0</v>
          </cell>
          <cell r="O795">
            <v>0</v>
          </cell>
        </row>
        <row r="796">
          <cell r="K796">
            <v>0</v>
          </cell>
          <cell r="O796">
            <v>0</v>
          </cell>
          <cell r="P796">
            <v>96.590909090909093</v>
          </cell>
        </row>
        <row r="797">
          <cell r="K797">
            <v>0</v>
          </cell>
          <cell r="O797">
            <v>0</v>
          </cell>
        </row>
        <row r="798">
          <cell r="K798">
            <v>0</v>
          </cell>
          <cell r="O798">
            <v>0</v>
          </cell>
          <cell r="P798">
            <v>96.590909090909093</v>
          </cell>
        </row>
        <row r="799">
          <cell r="K799">
            <v>0</v>
          </cell>
          <cell r="O799">
            <v>0</v>
          </cell>
        </row>
        <row r="800">
          <cell r="K800">
            <v>13249.861818181818</v>
          </cell>
          <cell r="O800">
            <v>233.26136363636365</v>
          </cell>
          <cell r="P800">
            <v>306.59090909090912</v>
          </cell>
        </row>
        <row r="801">
          <cell r="K801">
            <v>0</v>
          </cell>
          <cell r="O801">
            <v>0</v>
          </cell>
        </row>
        <row r="802">
          <cell r="K802">
            <v>1494.4777272727272</v>
          </cell>
          <cell r="O802">
            <v>581.96590909090912</v>
          </cell>
          <cell r="P802">
            <v>96.590909090909093</v>
          </cell>
        </row>
        <row r="803">
          <cell r="K803">
            <v>1070.0899999999999</v>
          </cell>
          <cell r="L803">
            <v>55.37</v>
          </cell>
          <cell r="O803">
            <v>0</v>
          </cell>
        </row>
        <row r="804">
          <cell r="K804">
            <v>1618.3940909090909</v>
          </cell>
          <cell r="O804">
            <v>621.73863636363637</v>
          </cell>
          <cell r="P804">
            <v>96.590909090909093</v>
          </cell>
        </row>
        <row r="805">
          <cell r="K805">
            <v>1546.81</v>
          </cell>
          <cell r="L805">
            <v>79.53</v>
          </cell>
          <cell r="O805">
            <v>0</v>
          </cell>
        </row>
        <row r="806">
          <cell r="K806">
            <v>2506.7077272727274</v>
          </cell>
          <cell r="O806">
            <v>581.96590909090912</v>
          </cell>
          <cell r="P806">
            <v>96.590909090909093</v>
          </cell>
        </row>
        <row r="807">
          <cell r="K807">
            <v>1070.0899999999999</v>
          </cell>
          <cell r="L807">
            <v>55.37</v>
          </cell>
          <cell r="O807">
            <v>0</v>
          </cell>
        </row>
        <row r="808">
          <cell r="K808">
            <v>219.06818181818181</v>
          </cell>
          <cell r="O808">
            <v>273.03409090909093</v>
          </cell>
          <cell r="P808">
            <v>96.590909090909093</v>
          </cell>
        </row>
        <row r="809">
          <cell r="K809">
            <v>1546.81</v>
          </cell>
          <cell r="L809">
            <v>80.05</v>
          </cell>
          <cell r="O809">
            <v>0</v>
          </cell>
        </row>
        <row r="810">
          <cell r="K810">
            <v>1305.7272727272727</v>
          </cell>
          <cell r="O810">
            <v>904.31818181818176</v>
          </cell>
          <cell r="P810">
            <v>96.590909090909093</v>
          </cell>
        </row>
        <row r="811">
          <cell r="K811">
            <v>19565.29</v>
          </cell>
          <cell r="L811">
            <v>1012.51</v>
          </cell>
          <cell r="O811">
            <v>0</v>
          </cell>
        </row>
        <row r="812">
          <cell r="K812">
            <v>474.69318181818181</v>
          </cell>
          <cell r="O812">
            <v>104.80681818181819</v>
          </cell>
          <cell r="P812">
            <v>96.590909090909093</v>
          </cell>
        </row>
        <row r="813">
          <cell r="K813">
            <v>0</v>
          </cell>
          <cell r="O813">
            <v>0</v>
          </cell>
        </row>
        <row r="814">
          <cell r="K814">
            <v>8431.454545454546</v>
          </cell>
          <cell r="O814">
            <v>7982.5</v>
          </cell>
          <cell r="P814">
            <v>96.590909090909093</v>
          </cell>
        </row>
        <row r="815">
          <cell r="K815">
            <v>0</v>
          </cell>
          <cell r="O815">
            <v>0</v>
          </cell>
        </row>
        <row r="816">
          <cell r="K816">
            <v>4215.727272727273</v>
          </cell>
          <cell r="O816">
            <v>3991.25</v>
          </cell>
          <cell r="P816">
            <v>96.590909090909093</v>
          </cell>
        </row>
        <row r="817">
          <cell r="K817">
            <v>0</v>
          </cell>
          <cell r="O817">
            <v>0</v>
          </cell>
        </row>
        <row r="818">
          <cell r="K818">
            <v>4215.727272727273</v>
          </cell>
          <cell r="O818">
            <v>3991.25</v>
          </cell>
          <cell r="P818">
            <v>96.590909090909093</v>
          </cell>
        </row>
        <row r="819">
          <cell r="K819">
            <v>0</v>
          </cell>
          <cell r="O819">
            <v>0</v>
          </cell>
        </row>
        <row r="820">
          <cell r="K820">
            <v>4215.727272727273</v>
          </cell>
          <cell r="O820">
            <v>3991.25</v>
          </cell>
          <cell r="P820">
            <v>96.590909090909093</v>
          </cell>
        </row>
        <row r="821">
          <cell r="K821">
            <v>0</v>
          </cell>
          <cell r="O821">
            <v>0</v>
          </cell>
        </row>
        <row r="822">
          <cell r="K822">
            <v>0</v>
          </cell>
          <cell r="O822">
            <v>0</v>
          </cell>
          <cell r="P822">
            <v>96.590909090909093</v>
          </cell>
        </row>
        <row r="823">
          <cell r="K823">
            <v>0</v>
          </cell>
          <cell r="O823">
            <v>0</v>
          </cell>
        </row>
        <row r="824">
          <cell r="K824">
            <v>0</v>
          </cell>
          <cell r="O824">
            <v>0</v>
          </cell>
          <cell r="P824">
            <v>96.590909090909093</v>
          </cell>
        </row>
        <row r="825">
          <cell r="K825">
            <v>546197.52</v>
          </cell>
          <cell r="L825">
            <v>30582.02</v>
          </cell>
          <cell r="M825">
            <v>3229.46</v>
          </cell>
          <cell r="N825">
            <v>32475.46</v>
          </cell>
          <cell r="O825">
            <v>0</v>
          </cell>
        </row>
        <row r="826">
          <cell r="K826">
            <v>2714.5909090909095</v>
          </cell>
          <cell r="O826">
            <v>1982.9431818181818</v>
          </cell>
          <cell r="P826">
            <v>96.590909090909093</v>
          </cell>
        </row>
        <row r="827">
          <cell r="K827">
            <v>0</v>
          </cell>
          <cell r="O827">
            <v>0</v>
          </cell>
        </row>
        <row r="828">
          <cell r="K828">
            <v>14233.022727272726</v>
          </cell>
          <cell r="O828">
            <v>3036.25</v>
          </cell>
          <cell r="P828">
            <v>96.590909090909093</v>
          </cell>
        </row>
        <row r="829">
          <cell r="K829">
            <v>0</v>
          </cell>
          <cell r="O829">
            <v>0</v>
          </cell>
        </row>
        <row r="830">
          <cell r="K830">
            <v>0</v>
          </cell>
          <cell r="O830">
            <v>0</v>
          </cell>
          <cell r="P830">
            <v>96.590909090909093</v>
          </cell>
        </row>
        <row r="831">
          <cell r="K831">
            <v>0</v>
          </cell>
          <cell r="O831">
            <v>0</v>
          </cell>
        </row>
        <row r="832">
          <cell r="K832">
            <v>0</v>
          </cell>
          <cell r="O832">
            <v>0</v>
          </cell>
          <cell r="P832">
            <v>96.590909090909093</v>
          </cell>
        </row>
        <row r="833">
          <cell r="K833">
            <v>0</v>
          </cell>
          <cell r="O833">
            <v>0</v>
          </cell>
        </row>
        <row r="834">
          <cell r="K834">
            <v>0</v>
          </cell>
          <cell r="O834">
            <v>0</v>
          </cell>
          <cell r="P834">
            <v>96.590909090909093</v>
          </cell>
        </row>
        <row r="835">
          <cell r="K835">
            <v>0</v>
          </cell>
          <cell r="O835">
            <v>0</v>
          </cell>
        </row>
        <row r="836">
          <cell r="K836">
            <v>0</v>
          </cell>
          <cell r="O836">
            <v>0</v>
          </cell>
          <cell r="P836">
            <v>96.590909090909093</v>
          </cell>
        </row>
        <row r="837">
          <cell r="K837">
            <v>0</v>
          </cell>
          <cell r="O837">
            <v>0</v>
          </cell>
        </row>
        <row r="838">
          <cell r="K838">
            <v>0</v>
          </cell>
          <cell r="O838">
            <v>0</v>
          </cell>
          <cell r="P838">
            <v>96.590909090909093</v>
          </cell>
        </row>
        <row r="839">
          <cell r="K839">
            <v>0</v>
          </cell>
          <cell r="O839">
            <v>0</v>
          </cell>
        </row>
        <row r="840">
          <cell r="K840">
            <v>0</v>
          </cell>
          <cell r="O840">
            <v>0</v>
          </cell>
          <cell r="P840">
            <v>96.590909090909093</v>
          </cell>
        </row>
        <row r="841">
          <cell r="K841">
            <v>0</v>
          </cell>
          <cell r="O841">
            <v>0</v>
          </cell>
        </row>
        <row r="842">
          <cell r="K842">
            <v>2344.1022727272725</v>
          </cell>
          <cell r="O842">
            <v>905.61363636363637</v>
          </cell>
          <cell r="P842">
            <v>96.590909090909093</v>
          </cell>
        </row>
        <row r="843">
          <cell r="O843">
            <v>0</v>
          </cell>
        </row>
        <row r="875">
          <cell r="J875">
            <v>70985</v>
          </cell>
        </row>
      </sheetData>
      <sheetData sheetId="6">
        <row r="110">
          <cell r="I110">
            <v>0</v>
          </cell>
        </row>
        <row r="111">
          <cell r="I111">
            <v>0</v>
          </cell>
        </row>
        <row r="112">
          <cell r="I112">
            <v>0</v>
          </cell>
        </row>
        <row r="113">
          <cell r="I113">
            <v>0</v>
          </cell>
        </row>
        <row r="114">
          <cell r="I114">
            <v>0</v>
          </cell>
        </row>
        <row r="115">
          <cell r="I115">
            <v>0</v>
          </cell>
        </row>
        <row r="116">
          <cell r="I116">
            <v>0</v>
          </cell>
        </row>
        <row r="117">
          <cell r="I117">
            <v>0</v>
          </cell>
        </row>
        <row r="118">
          <cell r="I118">
            <v>0</v>
          </cell>
        </row>
        <row r="119">
          <cell r="I119">
            <v>0</v>
          </cell>
        </row>
        <row r="120">
          <cell r="I120">
            <v>0</v>
          </cell>
        </row>
        <row r="121">
          <cell r="I121">
            <v>0</v>
          </cell>
        </row>
        <row r="122">
          <cell r="I122">
            <v>0</v>
          </cell>
        </row>
        <row r="123">
          <cell r="I123">
            <v>0</v>
          </cell>
        </row>
        <row r="124">
          <cell r="I124">
            <v>0</v>
          </cell>
        </row>
        <row r="125">
          <cell r="I125">
            <v>0</v>
          </cell>
        </row>
        <row r="126">
          <cell r="I126">
            <v>0</v>
          </cell>
        </row>
        <row r="127">
          <cell r="I127">
            <v>0</v>
          </cell>
        </row>
        <row r="128">
          <cell r="I128">
            <v>0</v>
          </cell>
        </row>
        <row r="129">
          <cell r="I129">
            <v>0</v>
          </cell>
        </row>
        <row r="130">
          <cell r="I130">
            <v>0</v>
          </cell>
        </row>
        <row r="131">
          <cell r="I131">
            <v>0</v>
          </cell>
        </row>
        <row r="132">
          <cell r="I132">
            <v>0</v>
          </cell>
        </row>
        <row r="133">
          <cell r="I133">
            <v>0</v>
          </cell>
        </row>
        <row r="134">
          <cell r="I134">
            <v>0</v>
          </cell>
        </row>
        <row r="135">
          <cell r="I135">
            <v>0</v>
          </cell>
        </row>
        <row r="274">
          <cell r="O274">
            <v>994.06818181818176</v>
          </cell>
        </row>
        <row r="299">
          <cell r="J299">
            <v>1230.5178679999999</v>
          </cell>
        </row>
        <row r="301">
          <cell r="J301">
            <v>1230.5178679999999</v>
          </cell>
        </row>
        <row r="303">
          <cell r="J303">
            <v>1230.5178679999999</v>
          </cell>
        </row>
        <row r="309">
          <cell r="J309">
            <v>1230.5178679999999</v>
          </cell>
        </row>
        <row r="311">
          <cell r="J311">
            <v>1230.5178679999999</v>
          </cell>
        </row>
        <row r="317">
          <cell r="J317">
            <v>1230.5178679999999</v>
          </cell>
        </row>
        <row r="319">
          <cell r="J319">
            <v>1230.5178679999999</v>
          </cell>
        </row>
        <row r="321">
          <cell r="J321">
            <v>1230.5178679999999</v>
          </cell>
        </row>
        <row r="323">
          <cell r="J323">
            <v>1230.5178679999999</v>
          </cell>
        </row>
        <row r="327">
          <cell r="J327">
            <v>1230.5178679999999</v>
          </cell>
        </row>
        <row r="329">
          <cell r="J329">
            <v>1230.5178679999999</v>
          </cell>
        </row>
        <row r="331">
          <cell r="J331">
            <v>1230.5178679999999</v>
          </cell>
        </row>
        <row r="335">
          <cell r="J335">
            <v>1230.5178679999999</v>
          </cell>
        </row>
        <row r="337">
          <cell r="J337">
            <v>1230.5178679999999</v>
          </cell>
        </row>
        <row r="347">
          <cell r="J347">
            <v>1230.5178679999999</v>
          </cell>
        </row>
        <row r="349">
          <cell r="J349">
            <v>1230.5178679999999</v>
          </cell>
        </row>
        <row r="351">
          <cell r="J351">
            <v>1230.5178679999999</v>
          </cell>
        </row>
        <row r="355">
          <cell r="J355">
            <v>1230.5178679999999</v>
          </cell>
        </row>
        <row r="357">
          <cell r="J357">
            <v>1230.5178679999999</v>
          </cell>
        </row>
        <row r="395">
          <cell r="J395">
            <v>1230.5178679999999</v>
          </cell>
        </row>
        <row r="403">
          <cell r="J403">
            <v>1230.5178679999999</v>
          </cell>
        </row>
        <row r="405">
          <cell r="J405">
            <v>1230.5178679999999</v>
          </cell>
        </row>
        <row r="407">
          <cell r="J407">
            <v>1230.5178679999999</v>
          </cell>
        </row>
        <row r="409">
          <cell r="J409">
            <v>1230.5178679999999</v>
          </cell>
        </row>
        <row r="411">
          <cell r="J411">
            <v>1230.5178679999999</v>
          </cell>
        </row>
        <row r="413">
          <cell r="J413">
            <v>1230.5178679999999</v>
          </cell>
        </row>
        <row r="415">
          <cell r="J415">
            <v>1230.5178679999999</v>
          </cell>
        </row>
        <row r="417">
          <cell r="J417">
            <v>1230.5178679999999</v>
          </cell>
        </row>
        <row r="421">
          <cell r="J421">
            <v>1230.5178679999999</v>
          </cell>
        </row>
        <row r="429">
          <cell r="J429">
            <v>1230.5178679999999</v>
          </cell>
        </row>
        <row r="433">
          <cell r="J433">
            <v>1230.5178679999999</v>
          </cell>
        </row>
        <row r="437">
          <cell r="J437">
            <v>1230.5178679999999</v>
          </cell>
        </row>
        <row r="439">
          <cell r="J439">
            <v>1230.5178679999999</v>
          </cell>
        </row>
        <row r="443">
          <cell r="J443">
            <v>1230.5178679999999</v>
          </cell>
        </row>
        <row r="445">
          <cell r="J445">
            <v>1230.5178679999999</v>
          </cell>
        </row>
        <row r="447">
          <cell r="J447">
            <v>1230.5178679999999</v>
          </cell>
        </row>
        <row r="457">
          <cell r="J457">
            <v>1230.5178679999999</v>
          </cell>
        </row>
        <row r="459">
          <cell r="J459">
            <v>1230.5178679999999</v>
          </cell>
        </row>
        <row r="463">
          <cell r="J463">
            <v>1230.5178679999999</v>
          </cell>
        </row>
        <row r="481">
          <cell r="K481">
            <v>2557634</v>
          </cell>
          <cell r="O481">
            <v>778451.28409090906</v>
          </cell>
        </row>
        <row r="487">
          <cell r="K487">
            <v>25542.045454545456</v>
          </cell>
          <cell r="O487">
            <v>8982.954545454546</v>
          </cell>
        </row>
        <row r="504">
          <cell r="K504">
            <v>4401.772727272727</v>
          </cell>
          <cell r="O504">
            <v>1409.9431818181818</v>
          </cell>
          <cell r="P504">
            <v>96.590909090909093</v>
          </cell>
        </row>
        <row r="505">
          <cell r="K505">
            <v>4669.37</v>
          </cell>
          <cell r="L505">
            <v>241.5</v>
          </cell>
        </row>
        <row r="506">
          <cell r="K506">
            <v>4204.75</v>
          </cell>
          <cell r="O506">
            <v>977.10227272727275</v>
          </cell>
          <cell r="P506">
            <v>96.590909090909093</v>
          </cell>
        </row>
        <row r="507">
          <cell r="K507">
            <v>22761.5</v>
          </cell>
          <cell r="L507">
            <v>1177.9100000000001</v>
          </cell>
        </row>
        <row r="508">
          <cell r="K508">
            <v>3838.7159090909095</v>
          </cell>
          <cell r="O508">
            <v>962.84090909090901</v>
          </cell>
          <cell r="P508">
            <v>96.590909090909093</v>
          </cell>
        </row>
        <row r="509">
          <cell r="K509">
            <v>16454.57</v>
          </cell>
          <cell r="L509">
            <v>851</v>
          </cell>
        </row>
        <row r="510">
          <cell r="K510">
            <v>4204.75</v>
          </cell>
          <cell r="O510">
            <v>977.10227272727275</v>
          </cell>
          <cell r="P510">
            <v>96.590909090909093</v>
          </cell>
        </row>
        <row r="511">
          <cell r="K511">
            <v>10851.11</v>
          </cell>
          <cell r="L511">
            <v>561.55999999999995</v>
          </cell>
        </row>
        <row r="512">
          <cell r="K512">
            <v>2052.5227272727275</v>
          </cell>
          <cell r="O512">
            <v>1088.25</v>
          </cell>
          <cell r="P512">
            <v>96.590909090909093</v>
          </cell>
        </row>
        <row r="514">
          <cell r="K514">
            <v>2383.988636363636</v>
          </cell>
          <cell r="O514">
            <v>1039.6022727272727</v>
          </cell>
          <cell r="P514">
            <v>96.590909090909093</v>
          </cell>
        </row>
        <row r="515">
          <cell r="K515">
            <v>42356.7</v>
          </cell>
          <cell r="L515">
            <v>2191.96</v>
          </cell>
        </row>
        <row r="516">
          <cell r="K516">
            <v>0</v>
          </cell>
          <cell r="O516">
            <v>0</v>
          </cell>
          <cell r="P516">
            <v>96.590909090909093</v>
          </cell>
        </row>
        <row r="517">
          <cell r="K517">
            <v>0</v>
          </cell>
          <cell r="O517">
            <v>0</v>
          </cell>
        </row>
        <row r="518">
          <cell r="K518">
            <v>0</v>
          </cell>
          <cell r="O518">
            <v>0</v>
          </cell>
          <cell r="P518">
            <v>96.590909090909093</v>
          </cell>
        </row>
        <row r="519">
          <cell r="K519">
            <v>0</v>
          </cell>
          <cell r="O519">
            <v>0</v>
          </cell>
        </row>
        <row r="520">
          <cell r="K520">
            <v>0</v>
          </cell>
          <cell r="O520">
            <v>0</v>
          </cell>
          <cell r="P520">
            <v>96.590909090909093</v>
          </cell>
        </row>
        <row r="521">
          <cell r="K521">
            <v>0</v>
          </cell>
          <cell r="O521">
            <v>0</v>
          </cell>
        </row>
        <row r="522">
          <cell r="K522">
            <v>2383.988636363636</v>
          </cell>
          <cell r="O522">
            <v>1141.875</v>
          </cell>
          <cell r="P522">
            <v>96.590909090909093</v>
          </cell>
        </row>
        <row r="524">
          <cell r="K524">
            <v>798.43181818181813</v>
          </cell>
          <cell r="O524">
            <v>540.86363636363637</v>
          </cell>
          <cell r="P524">
            <v>96.590909090909093</v>
          </cell>
        </row>
        <row r="525">
          <cell r="K525">
            <v>0</v>
          </cell>
          <cell r="O525">
            <v>0</v>
          </cell>
        </row>
        <row r="526">
          <cell r="K526">
            <v>0</v>
          </cell>
          <cell r="O526">
            <v>0</v>
          </cell>
          <cell r="P526">
            <v>96.590909090909093</v>
          </cell>
        </row>
        <row r="527">
          <cell r="K527">
            <v>0</v>
          </cell>
          <cell r="O527">
            <v>0</v>
          </cell>
        </row>
        <row r="528">
          <cell r="K528">
            <v>0</v>
          </cell>
          <cell r="O528">
            <v>0</v>
          </cell>
          <cell r="P528">
            <v>96.590909090909093</v>
          </cell>
        </row>
        <row r="529">
          <cell r="K529">
            <v>0</v>
          </cell>
          <cell r="O529">
            <v>0</v>
          </cell>
        </row>
        <row r="530">
          <cell r="K530">
            <v>0</v>
          </cell>
          <cell r="O530">
            <v>0</v>
          </cell>
          <cell r="P530">
            <v>96.590909090909093</v>
          </cell>
        </row>
        <row r="531">
          <cell r="K531">
            <v>0</v>
          </cell>
          <cell r="O531">
            <v>0</v>
          </cell>
        </row>
        <row r="532">
          <cell r="K532">
            <v>0</v>
          </cell>
          <cell r="O532">
            <v>0</v>
          </cell>
          <cell r="P532">
            <v>96.590909090909093</v>
          </cell>
        </row>
        <row r="533">
          <cell r="K533">
            <v>0</v>
          </cell>
          <cell r="O533">
            <v>0</v>
          </cell>
        </row>
        <row r="534">
          <cell r="K534">
            <v>4089.4772727272725</v>
          </cell>
          <cell r="O534">
            <v>2676.1363636363635</v>
          </cell>
          <cell r="P534">
            <v>96.590909090909093</v>
          </cell>
        </row>
        <row r="535">
          <cell r="K535">
            <v>0</v>
          </cell>
          <cell r="O535">
            <v>0</v>
          </cell>
        </row>
        <row r="536">
          <cell r="K536">
            <v>4089.4772727272725</v>
          </cell>
          <cell r="O536">
            <v>2676.1363636363635</v>
          </cell>
          <cell r="P536">
            <v>96.590909090909093</v>
          </cell>
        </row>
        <row r="537">
          <cell r="K537">
            <v>0</v>
          </cell>
          <cell r="O537">
            <v>0</v>
          </cell>
        </row>
        <row r="538">
          <cell r="K538">
            <v>4089.4772727272725</v>
          </cell>
          <cell r="O538">
            <v>2676.1363636363635</v>
          </cell>
          <cell r="P538">
            <v>96.590909090909093</v>
          </cell>
        </row>
        <row r="539">
          <cell r="K539">
            <v>0</v>
          </cell>
          <cell r="O539">
            <v>0</v>
          </cell>
        </row>
        <row r="540">
          <cell r="K540">
            <v>4089.4772727272725</v>
          </cell>
          <cell r="O540">
            <v>2676.1363636363635</v>
          </cell>
          <cell r="P540">
            <v>96.590909090909093</v>
          </cell>
        </row>
        <row r="541">
          <cell r="K541">
            <v>0</v>
          </cell>
          <cell r="O541">
            <v>0</v>
          </cell>
        </row>
        <row r="542">
          <cell r="K542">
            <v>4089.4772727272725</v>
          </cell>
          <cell r="O542">
            <v>2676.1363636363635</v>
          </cell>
          <cell r="P542">
            <v>96.590909090909093</v>
          </cell>
        </row>
        <row r="543">
          <cell r="K543">
            <v>0</v>
          </cell>
          <cell r="O543">
            <v>0</v>
          </cell>
        </row>
        <row r="544">
          <cell r="K544">
            <v>4089.4772727272725</v>
          </cell>
          <cell r="O544">
            <v>2676.1363636363635</v>
          </cell>
          <cell r="P544">
            <v>96.590909090909093</v>
          </cell>
        </row>
        <row r="545">
          <cell r="K545">
            <v>0</v>
          </cell>
          <cell r="O545">
            <v>0</v>
          </cell>
        </row>
        <row r="546">
          <cell r="K546">
            <v>3425.840909090909</v>
          </cell>
          <cell r="O546">
            <v>1931.2727272727273</v>
          </cell>
          <cell r="P546">
            <v>96.590909090909093</v>
          </cell>
        </row>
        <row r="547">
          <cell r="K547">
            <v>0</v>
          </cell>
          <cell r="O547">
            <v>0</v>
          </cell>
        </row>
        <row r="548">
          <cell r="K548">
            <v>3099.9772727272725</v>
          </cell>
          <cell r="O548">
            <v>1891.0227272727273</v>
          </cell>
          <cell r="P548">
            <v>96.590909090909093</v>
          </cell>
        </row>
        <row r="549">
          <cell r="K549">
            <v>0</v>
          </cell>
          <cell r="O549">
            <v>0</v>
          </cell>
        </row>
        <row r="550">
          <cell r="K550">
            <v>3296.863636363636</v>
          </cell>
          <cell r="O550">
            <v>1956.3636363636363</v>
          </cell>
          <cell r="P550">
            <v>96.590909090909093</v>
          </cell>
        </row>
        <row r="551">
          <cell r="K551">
            <v>0</v>
          </cell>
          <cell r="O551">
            <v>0</v>
          </cell>
        </row>
        <row r="552">
          <cell r="K552">
            <v>0</v>
          </cell>
          <cell r="O552">
            <v>0</v>
          </cell>
          <cell r="P552">
            <v>96.590909090909093</v>
          </cell>
        </row>
        <row r="553">
          <cell r="K553">
            <v>0</v>
          </cell>
          <cell r="O553">
            <v>0</v>
          </cell>
        </row>
        <row r="554">
          <cell r="K554">
            <v>0</v>
          </cell>
          <cell r="O554">
            <v>0</v>
          </cell>
          <cell r="P554">
            <v>96.590909090909093</v>
          </cell>
        </row>
        <row r="555">
          <cell r="K555">
            <v>0</v>
          </cell>
          <cell r="O555">
            <v>0</v>
          </cell>
        </row>
        <row r="556">
          <cell r="K556">
            <v>0</v>
          </cell>
          <cell r="O556">
            <v>0</v>
          </cell>
          <cell r="P556">
            <v>96.590909090909093</v>
          </cell>
        </row>
        <row r="557">
          <cell r="K557">
            <v>0</v>
          </cell>
          <cell r="O557">
            <v>0</v>
          </cell>
        </row>
        <row r="558">
          <cell r="K558">
            <v>0</v>
          </cell>
          <cell r="O558">
            <v>0</v>
          </cell>
          <cell r="P558">
            <v>96.590909090909093</v>
          </cell>
        </row>
        <row r="559">
          <cell r="K559">
            <v>0</v>
          </cell>
          <cell r="O559">
            <v>0</v>
          </cell>
        </row>
        <row r="560">
          <cell r="K560">
            <v>18464.375</v>
          </cell>
          <cell r="O560">
            <v>8506.613636363636</v>
          </cell>
          <cell r="P560">
            <v>96.590909090909093</v>
          </cell>
        </row>
        <row r="561">
          <cell r="K561">
            <v>0</v>
          </cell>
          <cell r="O561">
            <v>0</v>
          </cell>
        </row>
        <row r="562">
          <cell r="K562">
            <v>0</v>
          </cell>
          <cell r="O562">
            <v>0</v>
          </cell>
          <cell r="P562">
            <v>96.590909090909093</v>
          </cell>
        </row>
        <row r="563">
          <cell r="K563">
            <v>0</v>
          </cell>
          <cell r="O563">
            <v>0</v>
          </cell>
        </row>
        <row r="564">
          <cell r="K564">
            <v>0</v>
          </cell>
          <cell r="O564">
            <v>0</v>
          </cell>
          <cell r="P564">
            <v>96.590909090909093</v>
          </cell>
        </row>
        <row r="565">
          <cell r="K565">
            <v>0</v>
          </cell>
          <cell r="O565">
            <v>0</v>
          </cell>
        </row>
        <row r="566">
          <cell r="K566">
            <v>0</v>
          </cell>
          <cell r="O566">
            <v>0</v>
          </cell>
          <cell r="P566">
            <v>96.590909090909093</v>
          </cell>
        </row>
        <row r="567">
          <cell r="K567">
            <v>0</v>
          </cell>
          <cell r="O567">
            <v>0</v>
          </cell>
        </row>
        <row r="568">
          <cell r="K568">
            <v>0</v>
          </cell>
          <cell r="O568">
            <v>0</v>
          </cell>
          <cell r="P568">
            <v>96.590909090909093</v>
          </cell>
        </row>
        <row r="569">
          <cell r="K569">
            <v>0</v>
          </cell>
          <cell r="O569">
            <v>0</v>
          </cell>
        </row>
        <row r="570">
          <cell r="K570">
            <v>10832.840909090908</v>
          </cell>
          <cell r="O570">
            <v>7764.5681818181811</v>
          </cell>
          <cell r="P570">
            <v>96.590909090909093</v>
          </cell>
        </row>
        <row r="571">
          <cell r="O571">
            <v>0</v>
          </cell>
        </row>
        <row r="572">
          <cell r="I572">
            <v>315.81</v>
          </cell>
          <cell r="J572">
            <v>1680</v>
          </cell>
          <cell r="K572">
            <v>15206.362727272728</v>
          </cell>
          <cell r="L572">
            <v>1052.69</v>
          </cell>
          <cell r="N572">
            <v>140</v>
          </cell>
          <cell r="O572">
            <v>3454.875</v>
          </cell>
          <cell r="P572">
            <v>376.59090909090912</v>
          </cell>
        </row>
        <row r="573">
          <cell r="K573">
            <v>0</v>
          </cell>
          <cell r="O573">
            <v>0</v>
          </cell>
        </row>
        <row r="574">
          <cell r="I574">
            <v>315.81</v>
          </cell>
          <cell r="J574">
            <v>1680</v>
          </cell>
          <cell r="K574">
            <v>14933.294545454544</v>
          </cell>
          <cell r="L574">
            <v>1052.69</v>
          </cell>
          <cell r="N574">
            <v>140</v>
          </cell>
          <cell r="O574">
            <v>3200.556818181818</v>
          </cell>
          <cell r="P574">
            <v>376.59090909090912</v>
          </cell>
        </row>
        <row r="575">
          <cell r="K575">
            <v>0</v>
          </cell>
          <cell r="O575">
            <v>0</v>
          </cell>
        </row>
        <row r="576">
          <cell r="K576">
            <v>0</v>
          </cell>
          <cell r="O576">
            <v>0</v>
          </cell>
          <cell r="P576">
            <v>96.590909090909093</v>
          </cell>
        </row>
        <row r="577">
          <cell r="K577">
            <v>0</v>
          </cell>
          <cell r="O577">
            <v>0</v>
          </cell>
        </row>
        <row r="578">
          <cell r="I578">
            <v>315.75</v>
          </cell>
          <cell r="J578">
            <v>1680</v>
          </cell>
          <cell r="K578">
            <v>15204.832727272726</v>
          </cell>
          <cell r="L578">
            <v>1052.51</v>
          </cell>
          <cell r="N578">
            <v>140</v>
          </cell>
          <cell r="O578">
            <v>3568.5113636363635</v>
          </cell>
          <cell r="P578">
            <v>376.59090909090912</v>
          </cell>
        </row>
        <row r="579">
          <cell r="K579">
            <v>0</v>
          </cell>
          <cell r="O579">
            <v>0</v>
          </cell>
        </row>
        <row r="580">
          <cell r="I580">
            <v>378.34</v>
          </cell>
          <cell r="J580">
            <v>1680</v>
          </cell>
          <cell r="K580">
            <v>17016.762727272726</v>
          </cell>
          <cell r="L580">
            <v>1260.78</v>
          </cell>
          <cell r="N580">
            <v>140</v>
          </cell>
          <cell r="O580">
            <v>3568.5113636363635</v>
          </cell>
          <cell r="P580">
            <v>376.59090909090912</v>
          </cell>
        </row>
        <row r="581">
          <cell r="K581">
            <v>0</v>
          </cell>
          <cell r="O581">
            <v>0</v>
          </cell>
        </row>
        <row r="582">
          <cell r="I582">
            <v>505.08</v>
          </cell>
          <cell r="J582">
            <v>1680</v>
          </cell>
          <cell r="K582">
            <v>20695.312727272729</v>
          </cell>
          <cell r="L582">
            <v>1683.61</v>
          </cell>
          <cell r="N582">
            <v>140</v>
          </cell>
          <cell r="O582">
            <v>3568.5113636363635</v>
          </cell>
          <cell r="P582">
            <v>376.59090909090912</v>
          </cell>
        </row>
        <row r="583">
          <cell r="K583">
            <v>0</v>
          </cell>
          <cell r="O583">
            <v>0</v>
          </cell>
        </row>
        <row r="584">
          <cell r="I584">
            <v>669.46</v>
          </cell>
          <cell r="J584">
            <v>1680</v>
          </cell>
          <cell r="K584">
            <v>25462.232727272727</v>
          </cell>
          <cell r="L584">
            <v>2231.52</v>
          </cell>
          <cell r="N584">
            <v>140</v>
          </cell>
          <cell r="O584">
            <v>3568.5113636363635</v>
          </cell>
          <cell r="P584">
            <v>376.59090909090912</v>
          </cell>
        </row>
        <row r="585">
          <cell r="K585">
            <v>0</v>
          </cell>
          <cell r="O585">
            <v>0</v>
          </cell>
        </row>
        <row r="586">
          <cell r="I586">
            <v>669.46</v>
          </cell>
          <cell r="J586">
            <v>1680</v>
          </cell>
          <cell r="K586">
            <v>27317.630454545455</v>
          </cell>
          <cell r="L586">
            <v>2231.52</v>
          </cell>
          <cell r="N586">
            <v>140</v>
          </cell>
          <cell r="O586">
            <v>5399.193181818182</v>
          </cell>
          <cell r="P586">
            <v>376.59090909090912</v>
          </cell>
        </row>
        <row r="587">
          <cell r="K587">
            <v>0</v>
          </cell>
          <cell r="O587">
            <v>0</v>
          </cell>
        </row>
        <row r="588">
          <cell r="K588">
            <v>20195.897727272728</v>
          </cell>
          <cell r="O588">
            <v>8074.988636363636</v>
          </cell>
          <cell r="P588">
            <v>96.590909090909093</v>
          </cell>
        </row>
        <row r="589">
          <cell r="K589">
            <v>0</v>
          </cell>
          <cell r="O589">
            <v>0</v>
          </cell>
        </row>
        <row r="590">
          <cell r="K590">
            <v>20195.897727272728</v>
          </cell>
          <cell r="O590">
            <v>8074.988636363636</v>
          </cell>
          <cell r="P590">
            <v>96.590909090909093</v>
          </cell>
        </row>
        <row r="591">
          <cell r="K591">
            <v>0</v>
          </cell>
          <cell r="O591">
            <v>0</v>
          </cell>
        </row>
        <row r="592">
          <cell r="K592">
            <v>20195.897727272728</v>
          </cell>
          <cell r="O592">
            <v>8074.988636363636</v>
          </cell>
          <cell r="P592">
            <v>96.590909090909093</v>
          </cell>
        </row>
        <row r="593">
          <cell r="K593">
            <v>0</v>
          </cell>
          <cell r="O593">
            <v>0</v>
          </cell>
        </row>
        <row r="594">
          <cell r="K594">
            <v>20195.897727272728</v>
          </cell>
          <cell r="O594">
            <v>8074.988636363636</v>
          </cell>
          <cell r="P594">
            <v>96.590909090909093</v>
          </cell>
        </row>
        <row r="595">
          <cell r="K595">
            <v>0</v>
          </cell>
          <cell r="O595">
            <v>0</v>
          </cell>
        </row>
        <row r="596">
          <cell r="K596">
            <v>20195.897727272728</v>
          </cell>
          <cell r="O596">
            <v>8074.988636363636</v>
          </cell>
          <cell r="P596">
            <v>96.590909090909093</v>
          </cell>
        </row>
        <row r="597">
          <cell r="K597">
            <v>0</v>
          </cell>
          <cell r="O597">
            <v>0</v>
          </cell>
        </row>
        <row r="598">
          <cell r="K598">
            <v>198.43181818181819</v>
          </cell>
          <cell r="O598">
            <v>62.909090909090907</v>
          </cell>
          <cell r="P598">
            <v>96.590909090909093</v>
          </cell>
        </row>
        <row r="599">
          <cell r="K599">
            <v>0</v>
          </cell>
          <cell r="O599">
            <v>0</v>
          </cell>
        </row>
        <row r="600">
          <cell r="K600">
            <v>0</v>
          </cell>
          <cell r="O600">
            <v>0</v>
          </cell>
          <cell r="P600">
            <v>96.590909090909093</v>
          </cell>
        </row>
        <row r="601">
          <cell r="K601">
            <v>0</v>
          </cell>
          <cell r="O601">
            <v>0</v>
          </cell>
        </row>
        <row r="602">
          <cell r="K602">
            <v>685.38636363636363</v>
          </cell>
          <cell r="O602">
            <v>444.11363636363637</v>
          </cell>
          <cell r="P602">
            <v>96.590909090909093</v>
          </cell>
        </row>
        <row r="603">
          <cell r="K603">
            <v>0</v>
          </cell>
          <cell r="O603">
            <v>0</v>
          </cell>
        </row>
        <row r="604">
          <cell r="K604">
            <v>15347.284090909092</v>
          </cell>
          <cell r="O604">
            <v>3792.7159090909095</v>
          </cell>
          <cell r="P604">
            <v>96.590909090909093</v>
          </cell>
        </row>
        <row r="605">
          <cell r="K605">
            <v>0</v>
          </cell>
          <cell r="O605">
            <v>0</v>
          </cell>
        </row>
        <row r="606">
          <cell r="K606">
            <v>4454.545454545455</v>
          </cell>
          <cell r="O606">
            <v>1909.090909090909</v>
          </cell>
          <cell r="P606">
            <v>96.590909090909093</v>
          </cell>
        </row>
        <row r="607">
          <cell r="K607">
            <v>0</v>
          </cell>
          <cell r="O607">
            <v>0</v>
          </cell>
        </row>
        <row r="608">
          <cell r="I608">
            <v>315.81</v>
          </cell>
          <cell r="J608">
            <v>1680</v>
          </cell>
          <cell r="K608">
            <v>15206.362727272728</v>
          </cell>
          <cell r="L608">
            <v>1052.69</v>
          </cell>
          <cell r="N608">
            <v>140</v>
          </cell>
          <cell r="O608">
            <v>3454.875</v>
          </cell>
          <cell r="P608">
            <v>376.59090909090912</v>
          </cell>
        </row>
        <row r="609">
          <cell r="K609">
            <v>0</v>
          </cell>
          <cell r="O609">
            <v>0</v>
          </cell>
        </row>
        <row r="610">
          <cell r="K610">
            <v>3828.25</v>
          </cell>
          <cell r="O610">
            <v>312.90909090909093</v>
          </cell>
          <cell r="P610">
            <v>96.590909090909093</v>
          </cell>
        </row>
        <row r="611">
          <cell r="K611">
            <v>861.47</v>
          </cell>
          <cell r="L611">
            <v>43.08</v>
          </cell>
          <cell r="O611">
            <v>0</v>
          </cell>
        </row>
        <row r="612">
          <cell r="I612">
            <v>492.34</v>
          </cell>
          <cell r="J612">
            <v>1680</v>
          </cell>
          <cell r="K612">
            <v>18938.038636363635</v>
          </cell>
          <cell r="L612">
            <v>1641.14</v>
          </cell>
          <cell r="N612">
            <v>140</v>
          </cell>
          <cell r="O612">
            <v>2183.340909090909</v>
          </cell>
          <cell r="P612">
            <v>376.59090909090912</v>
          </cell>
        </row>
        <row r="613">
          <cell r="K613">
            <v>0</v>
          </cell>
          <cell r="O613">
            <v>0</v>
          </cell>
        </row>
        <row r="614">
          <cell r="I614">
            <v>585.85</v>
          </cell>
          <cell r="J614">
            <v>1680</v>
          </cell>
          <cell r="K614">
            <v>21649.828636363636</v>
          </cell>
          <cell r="L614">
            <v>1952.83</v>
          </cell>
          <cell r="N614">
            <v>140</v>
          </cell>
          <cell r="O614">
            <v>2183.340909090909</v>
          </cell>
          <cell r="P614">
            <v>376.59090909090912</v>
          </cell>
        </row>
        <row r="615">
          <cell r="K615">
            <v>0</v>
          </cell>
          <cell r="O615">
            <v>0</v>
          </cell>
        </row>
        <row r="616">
          <cell r="I616">
            <v>764.06</v>
          </cell>
          <cell r="J616">
            <v>1680</v>
          </cell>
          <cell r="K616">
            <v>26818.048636363637</v>
          </cell>
          <cell r="L616">
            <v>2546.88</v>
          </cell>
          <cell r="N616">
            <v>140</v>
          </cell>
          <cell r="O616">
            <v>2183.340909090909</v>
          </cell>
          <cell r="P616">
            <v>376.59090909090912</v>
          </cell>
        </row>
        <row r="617">
          <cell r="K617">
            <v>0</v>
          </cell>
          <cell r="O617">
            <v>0</v>
          </cell>
        </row>
        <row r="618">
          <cell r="I618">
            <v>1158.6500000000001</v>
          </cell>
          <cell r="J618">
            <v>1680</v>
          </cell>
          <cell r="K618">
            <v>38261.088636363638</v>
          </cell>
          <cell r="L618">
            <v>3862.17</v>
          </cell>
          <cell r="N618">
            <v>140</v>
          </cell>
          <cell r="O618">
            <v>2183.340909090909</v>
          </cell>
          <cell r="P618">
            <v>376.59090909090912</v>
          </cell>
        </row>
        <row r="619">
          <cell r="K619">
            <v>0</v>
          </cell>
          <cell r="O619">
            <v>0</v>
          </cell>
        </row>
        <row r="620">
          <cell r="I620">
            <v>1158.6500000000001</v>
          </cell>
          <cell r="J620">
            <v>1680</v>
          </cell>
          <cell r="K620">
            <v>38261.088636363638</v>
          </cell>
          <cell r="L620">
            <v>3862.17</v>
          </cell>
          <cell r="N620">
            <v>140</v>
          </cell>
          <cell r="O620">
            <v>2183.340909090909</v>
          </cell>
          <cell r="P620">
            <v>376.59090909090912</v>
          </cell>
        </row>
        <row r="621">
          <cell r="K621">
            <v>0</v>
          </cell>
          <cell r="O621">
            <v>0</v>
          </cell>
        </row>
        <row r="622">
          <cell r="I622">
            <v>492.34</v>
          </cell>
          <cell r="J622">
            <v>1680</v>
          </cell>
          <cell r="K622">
            <v>18938.038636363635</v>
          </cell>
          <cell r="L622">
            <v>1641.14</v>
          </cell>
          <cell r="N622">
            <v>140</v>
          </cell>
          <cell r="O622">
            <v>2183.340909090909</v>
          </cell>
          <cell r="P622">
            <v>376.59090909090912</v>
          </cell>
        </row>
        <row r="623">
          <cell r="K623">
            <v>0</v>
          </cell>
          <cell r="O623">
            <v>0</v>
          </cell>
        </row>
        <row r="624">
          <cell r="I624">
            <v>585.85</v>
          </cell>
          <cell r="J624">
            <v>1680</v>
          </cell>
          <cell r="K624">
            <v>21649.828636363636</v>
          </cell>
          <cell r="L624">
            <v>1952.83</v>
          </cell>
          <cell r="N624">
            <v>140</v>
          </cell>
          <cell r="O624">
            <v>2183.340909090909</v>
          </cell>
          <cell r="P624">
            <v>376.59090909090912</v>
          </cell>
        </row>
        <row r="625">
          <cell r="K625">
            <v>0</v>
          </cell>
          <cell r="O625">
            <v>0</v>
          </cell>
        </row>
        <row r="626">
          <cell r="I626">
            <v>764.06</v>
          </cell>
          <cell r="J626">
            <v>1680</v>
          </cell>
          <cell r="K626">
            <v>26818.048636363637</v>
          </cell>
          <cell r="L626">
            <v>2546.88</v>
          </cell>
          <cell r="N626">
            <v>140</v>
          </cell>
          <cell r="O626">
            <v>2183.340909090909</v>
          </cell>
          <cell r="P626">
            <v>376.59090909090912</v>
          </cell>
        </row>
        <row r="627">
          <cell r="K627">
            <v>0</v>
          </cell>
          <cell r="O627">
            <v>0</v>
          </cell>
        </row>
        <row r="628">
          <cell r="I628">
            <v>1158.6500000000001</v>
          </cell>
          <cell r="J628">
            <v>1680</v>
          </cell>
          <cell r="K628">
            <v>38261.088636363638</v>
          </cell>
          <cell r="L628">
            <v>3862.17</v>
          </cell>
          <cell r="N628">
            <v>140</v>
          </cell>
          <cell r="O628">
            <v>2183.340909090909</v>
          </cell>
          <cell r="P628">
            <v>376.59090909090912</v>
          </cell>
        </row>
        <row r="629">
          <cell r="K629">
            <v>0</v>
          </cell>
          <cell r="O629">
            <v>0</v>
          </cell>
        </row>
        <row r="630">
          <cell r="I630">
            <v>1158.6500000000001</v>
          </cell>
          <cell r="J630">
            <v>1680</v>
          </cell>
          <cell r="K630">
            <v>38261.088636363638</v>
          </cell>
          <cell r="L630">
            <v>3862.17</v>
          </cell>
          <cell r="N630">
            <v>140</v>
          </cell>
          <cell r="O630">
            <v>2183.340909090909</v>
          </cell>
          <cell r="P630">
            <v>376.59090909090912</v>
          </cell>
        </row>
        <row r="631">
          <cell r="K631">
            <v>0</v>
          </cell>
          <cell r="O631">
            <v>0</v>
          </cell>
        </row>
        <row r="632">
          <cell r="K632">
            <v>14416.693181818182</v>
          </cell>
          <cell r="O632">
            <v>2407.375</v>
          </cell>
          <cell r="P632">
            <v>96.590909090909093</v>
          </cell>
        </row>
        <row r="633">
          <cell r="K633">
            <v>0</v>
          </cell>
          <cell r="O633">
            <v>0</v>
          </cell>
        </row>
        <row r="634">
          <cell r="K634">
            <v>14416.693181818182</v>
          </cell>
          <cell r="O634">
            <v>2407.375</v>
          </cell>
          <cell r="P634">
            <v>96.590909090909093</v>
          </cell>
        </row>
        <row r="635">
          <cell r="K635">
            <v>0</v>
          </cell>
          <cell r="O635">
            <v>0</v>
          </cell>
        </row>
        <row r="636">
          <cell r="K636">
            <v>14416.693181818182</v>
          </cell>
          <cell r="O636">
            <v>2407.375</v>
          </cell>
          <cell r="P636">
            <v>96.590909090909093</v>
          </cell>
        </row>
        <row r="637">
          <cell r="K637">
            <v>0</v>
          </cell>
          <cell r="O637">
            <v>0</v>
          </cell>
        </row>
        <row r="638">
          <cell r="K638">
            <v>14416.693181818182</v>
          </cell>
          <cell r="O638">
            <v>2407.375</v>
          </cell>
          <cell r="P638">
            <v>96.590909090909093</v>
          </cell>
        </row>
        <row r="639">
          <cell r="K639">
            <v>0</v>
          </cell>
          <cell r="O639">
            <v>0</v>
          </cell>
        </row>
        <row r="640">
          <cell r="K640">
            <v>14416.693181818182</v>
          </cell>
          <cell r="O640">
            <v>2407.375</v>
          </cell>
          <cell r="P640">
            <v>96.590909090909093</v>
          </cell>
        </row>
        <row r="641">
          <cell r="K641">
            <v>0</v>
          </cell>
          <cell r="O641">
            <v>0</v>
          </cell>
        </row>
        <row r="642">
          <cell r="K642">
            <v>6379.943181818182</v>
          </cell>
          <cell r="O642">
            <v>1182.5909090909092</v>
          </cell>
          <cell r="P642">
            <v>96.590909090909093</v>
          </cell>
        </row>
        <row r="643">
          <cell r="K643">
            <v>4597.4399999999996</v>
          </cell>
          <cell r="L643">
            <v>22.67</v>
          </cell>
          <cell r="O643">
            <v>0</v>
          </cell>
        </row>
        <row r="644">
          <cell r="K644">
            <v>3136.9886363636365</v>
          </cell>
          <cell r="O644">
            <v>1483.340909090909</v>
          </cell>
          <cell r="P644">
            <v>96.590909090909093</v>
          </cell>
        </row>
        <row r="645">
          <cell r="K645">
            <v>0</v>
          </cell>
          <cell r="O645">
            <v>0</v>
          </cell>
        </row>
        <row r="646">
          <cell r="K646">
            <v>3913.7272727272725</v>
          </cell>
          <cell r="O646">
            <v>3245.0568181818185</v>
          </cell>
          <cell r="P646">
            <v>96.590909090909093</v>
          </cell>
        </row>
        <row r="647">
          <cell r="K647">
            <v>0</v>
          </cell>
          <cell r="O647">
            <v>0</v>
          </cell>
        </row>
        <row r="648">
          <cell r="K648">
            <v>1900.0113636363635</v>
          </cell>
          <cell r="O648">
            <v>1048.4772727272727</v>
          </cell>
          <cell r="P648">
            <v>96.590909090909093</v>
          </cell>
        </row>
        <row r="649">
          <cell r="K649">
            <v>0</v>
          </cell>
          <cell r="O649">
            <v>0</v>
          </cell>
        </row>
        <row r="650">
          <cell r="K650">
            <v>1694.5795454545455</v>
          </cell>
          <cell r="O650">
            <v>1060.840909090909</v>
          </cell>
          <cell r="P650">
            <v>96.590909090909093</v>
          </cell>
        </row>
        <row r="651">
          <cell r="K651">
            <v>0</v>
          </cell>
          <cell r="O651">
            <v>0</v>
          </cell>
        </row>
        <row r="652">
          <cell r="K652">
            <v>16669.636363636364</v>
          </cell>
          <cell r="O652">
            <v>4966.25</v>
          </cell>
          <cell r="P652">
            <v>96.590909090909093</v>
          </cell>
        </row>
        <row r="653">
          <cell r="K653">
            <v>0</v>
          </cell>
          <cell r="O653">
            <v>0</v>
          </cell>
        </row>
        <row r="654">
          <cell r="K654">
            <v>6036.7272727272721</v>
          </cell>
          <cell r="O654">
            <v>4529.931818181818</v>
          </cell>
          <cell r="P654">
            <v>96.590909090909093</v>
          </cell>
        </row>
        <row r="655">
          <cell r="K655">
            <v>0</v>
          </cell>
          <cell r="O655">
            <v>0</v>
          </cell>
        </row>
        <row r="656">
          <cell r="K656">
            <v>16669.636363636364</v>
          </cell>
          <cell r="O656">
            <v>4966.25</v>
          </cell>
          <cell r="P656">
            <v>96.590909090909093</v>
          </cell>
        </row>
        <row r="657">
          <cell r="K657">
            <v>0</v>
          </cell>
          <cell r="O657">
            <v>0</v>
          </cell>
        </row>
        <row r="658">
          <cell r="K658">
            <v>15550</v>
          </cell>
          <cell r="O658">
            <v>3521.4318181818185</v>
          </cell>
          <cell r="P658">
            <v>96.590909090909093</v>
          </cell>
        </row>
        <row r="659">
          <cell r="K659">
            <v>0</v>
          </cell>
          <cell r="O659">
            <v>0</v>
          </cell>
        </row>
        <row r="660">
          <cell r="K660">
            <v>0</v>
          </cell>
          <cell r="O660">
            <v>0</v>
          </cell>
          <cell r="P660">
            <v>96.590909090909093</v>
          </cell>
        </row>
        <row r="661">
          <cell r="K661">
            <v>0</v>
          </cell>
          <cell r="O661">
            <v>0</v>
          </cell>
        </row>
        <row r="662">
          <cell r="K662">
            <v>339.93181818181819</v>
          </cell>
          <cell r="O662">
            <v>258.14772727272725</v>
          </cell>
          <cell r="P662">
            <v>96.590909090909093</v>
          </cell>
        </row>
        <row r="663">
          <cell r="K663">
            <v>0</v>
          </cell>
          <cell r="O663">
            <v>0</v>
          </cell>
        </row>
        <row r="664">
          <cell r="K664">
            <v>0</v>
          </cell>
          <cell r="O664">
            <v>0</v>
          </cell>
          <cell r="P664">
            <v>96.590909090909093</v>
          </cell>
        </row>
        <row r="665">
          <cell r="K665">
            <v>0</v>
          </cell>
          <cell r="O665">
            <v>0</v>
          </cell>
        </row>
        <row r="666">
          <cell r="K666">
            <v>0</v>
          </cell>
          <cell r="O666">
            <v>0</v>
          </cell>
          <cell r="P666">
            <v>96.590909090909093</v>
          </cell>
        </row>
        <row r="667">
          <cell r="K667">
            <v>0</v>
          </cell>
          <cell r="O667">
            <v>0</v>
          </cell>
        </row>
        <row r="668">
          <cell r="K668">
            <v>0</v>
          </cell>
          <cell r="O668">
            <v>0</v>
          </cell>
          <cell r="P668">
            <v>96.590909090909093</v>
          </cell>
        </row>
        <row r="669">
          <cell r="K669">
            <v>0</v>
          </cell>
          <cell r="O669">
            <v>0</v>
          </cell>
        </row>
        <row r="670">
          <cell r="K670">
            <v>0</v>
          </cell>
          <cell r="O670">
            <v>0</v>
          </cell>
          <cell r="P670">
            <v>96.590909090909093</v>
          </cell>
        </row>
        <row r="671">
          <cell r="K671">
            <v>0</v>
          </cell>
          <cell r="O671">
            <v>0</v>
          </cell>
        </row>
        <row r="672">
          <cell r="K672">
            <v>0</v>
          </cell>
          <cell r="O672">
            <v>0</v>
          </cell>
          <cell r="P672">
            <v>96.590909090909093</v>
          </cell>
        </row>
        <row r="673">
          <cell r="K673">
            <v>0</v>
          </cell>
          <cell r="O673">
            <v>0</v>
          </cell>
        </row>
        <row r="674">
          <cell r="K674">
            <v>609.7954545454545</v>
          </cell>
          <cell r="O674">
            <v>436.71590909090907</v>
          </cell>
          <cell r="P674">
            <v>96.590909090909093</v>
          </cell>
        </row>
        <row r="675">
          <cell r="K675">
            <v>0</v>
          </cell>
          <cell r="O675">
            <v>0</v>
          </cell>
        </row>
        <row r="676">
          <cell r="K676">
            <v>964.29545454545462</v>
          </cell>
          <cell r="O676">
            <v>658.23863636363637</v>
          </cell>
          <cell r="P676">
            <v>96.590909090909093</v>
          </cell>
        </row>
        <row r="677">
          <cell r="K677">
            <v>0</v>
          </cell>
          <cell r="O677">
            <v>0</v>
          </cell>
        </row>
        <row r="678">
          <cell r="K678">
            <v>704.93181818181824</v>
          </cell>
          <cell r="O678">
            <v>649.71590909090912</v>
          </cell>
          <cell r="P678">
            <v>96.590909090909093</v>
          </cell>
        </row>
        <row r="679">
          <cell r="K679">
            <v>0</v>
          </cell>
          <cell r="O679">
            <v>0</v>
          </cell>
        </row>
        <row r="680">
          <cell r="K680">
            <v>5508.5609090909093</v>
          </cell>
          <cell r="O680">
            <v>1054.3636363636365</v>
          </cell>
          <cell r="P680">
            <v>96.590909090909093</v>
          </cell>
        </row>
        <row r="681">
          <cell r="K681">
            <v>4365.6400000000003</v>
          </cell>
          <cell r="L681">
            <v>225.92</v>
          </cell>
          <cell r="O681">
            <v>0</v>
          </cell>
        </row>
        <row r="682">
          <cell r="K682">
            <v>4286.340909090909</v>
          </cell>
          <cell r="O682">
            <v>1054.3636363636365</v>
          </cell>
          <cell r="P682">
            <v>96.590909090909093</v>
          </cell>
        </row>
        <row r="683">
          <cell r="K683">
            <v>0</v>
          </cell>
          <cell r="O683">
            <v>0</v>
          </cell>
        </row>
        <row r="684">
          <cell r="K684">
            <v>5508.5609090909093</v>
          </cell>
          <cell r="O684">
            <v>1054.3636363636365</v>
          </cell>
          <cell r="P684">
            <v>96.590909090909093</v>
          </cell>
        </row>
        <row r="685">
          <cell r="K685">
            <v>3622.38</v>
          </cell>
          <cell r="L685">
            <v>187.46</v>
          </cell>
          <cell r="O685">
            <v>0</v>
          </cell>
        </row>
        <row r="686">
          <cell r="K686">
            <v>3887.6590909090905</v>
          </cell>
          <cell r="O686">
            <v>800.27272727272725</v>
          </cell>
          <cell r="P686">
            <v>96.590909090909093</v>
          </cell>
        </row>
        <row r="687">
          <cell r="K687">
            <v>0</v>
          </cell>
          <cell r="O687">
            <v>0</v>
          </cell>
        </row>
        <row r="688">
          <cell r="K688">
            <v>54555.73863636364</v>
          </cell>
          <cell r="O688">
            <v>1134.9318181818182</v>
          </cell>
          <cell r="P688">
            <v>96.590909090909093</v>
          </cell>
        </row>
        <row r="689">
          <cell r="K689">
            <v>0</v>
          </cell>
          <cell r="O689">
            <v>0</v>
          </cell>
        </row>
        <row r="690">
          <cell r="K690">
            <v>932.6704545454545</v>
          </cell>
          <cell r="O690">
            <v>857.88636363636374</v>
          </cell>
          <cell r="P690">
            <v>96.590909090909093</v>
          </cell>
        </row>
        <row r="691">
          <cell r="K691">
            <v>0</v>
          </cell>
          <cell r="O691">
            <v>0</v>
          </cell>
        </row>
        <row r="692">
          <cell r="K692">
            <v>0</v>
          </cell>
          <cell r="O692">
            <v>0</v>
          </cell>
          <cell r="P692">
            <v>96.590909090909093</v>
          </cell>
        </row>
        <row r="693">
          <cell r="K693">
            <v>0</v>
          </cell>
          <cell r="O693">
            <v>0</v>
          </cell>
        </row>
        <row r="694">
          <cell r="K694">
            <v>398.68181818181813</v>
          </cell>
          <cell r="O694">
            <v>254.09090909090909</v>
          </cell>
          <cell r="P694">
            <v>96.590909090909093</v>
          </cell>
        </row>
        <row r="695">
          <cell r="K695">
            <v>0</v>
          </cell>
          <cell r="O695">
            <v>0</v>
          </cell>
        </row>
        <row r="696">
          <cell r="K696">
            <v>8249.8409090909081</v>
          </cell>
          <cell r="O696">
            <v>5441.1363636363631</v>
          </cell>
          <cell r="P696">
            <v>96.590909090909093</v>
          </cell>
        </row>
        <row r="697">
          <cell r="K697">
            <v>0</v>
          </cell>
          <cell r="O697">
            <v>0</v>
          </cell>
        </row>
        <row r="698">
          <cell r="K698">
            <v>0</v>
          </cell>
          <cell r="O698">
            <v>0</v>
          </cell>
          <cell r="P698">
            <v>96.590909090909093</v>
          </cell>
        </row>
        <row r="699">
          <cell r="K699">
            <v>0</v>
          </cell>
          <cell r="O699">
            <v>0</v>
          </cell>
        </row>
        <row r="700">
          <cell r="K700">
            <v>5508.5609090909093</v>
          </cell>
          <cell r="O700">
            <v>1054.3636363636365</v>
          </cell>
          <cell r="P700">
            <v>96.590909090909093</v>
          </cell>
        </row>
        <row r="701">
          <cell r="K701">
            <v>3658.09</v>
          </cell>
          <cell r="L701">
            <v>187.46</v>
          </cell>
          <cell r="O701">
            <v>0</v>
          </cell>
        </row>
        <row r="702">
          <cell r="K702">
            <v>17899.754090909093</v>
          </cell>
          <cell r="O702">
            <v>1254.7272727272727</v>
          </cell>
          <cell r="P702">
            <v>96.590909090909093</v>
          </cell>
        </row>
        <row r="703">
          <cell r="K703">
            <v>3622.38</v>
          </cell>
          <cell r="L703">
            <v>187.46</v>
          </cell>
        </row>
        <row r="704">
          <cell r="K704">
            <v>2322.1704545454545</v>
          </cell>
          <cell r="O704">
            <v>1918.0568181818182</v>
          </cell>
          <cell r="P704">
            <v>96.590909090909093</v>
          </cell>
        </row>
        <row r="705">
          <cell r="K705">
            <v>0</v>
          </cell>
          <cell r="O705">
            <v>0</v>
          </cell>
        </row>
        <row r="706">
          <cell r="K706">
            <v>2322.1704545454545</v>
          </cell>
          <cell r="O706">
            <v>1918.0568181818182</v>
          </cell>
          <cell r="P706">
            <v>96.590909090909093</v>
          </cell>
        </row>
        <row r="707">
          <cell r="K707">
            <v>0</v>
          </cell>
          <cell r="O707">
            <v>0</v>
          </cell>
        </row>
        <row r="708">
          <cell r="K708">
            <v>3506.2495454545451</v>
          </cell>
          <cell r="O708">
            <v>1166.875</v>
          </cell>
          <cell r="P708">
            <v>96.590909090909093</v>
          </cell>
        </row>
        <row r="709">
          <cell r="K709">
            <v>0</v>
          </cell>
          <cell r="O709">
            <v>0</v>
          </cell>
        </row>
        <row r="710">
          <cell r="K710">
            <v>2359.852272727273</v>
          </cell>
          <cell r="O710">
            <v>926.44318181818176</v>
          </cell>
          <cell r="P710">
            <v>96.590909090909093</v>
          </cell>
        </row>
        <row r="711">
          <cell r="K711">
            <v>0</v>
          </cell>
          <cell r="O711">
            <v>0</v>
          </cell>
        </row>
        <row r="712">
          <cell r="K712">
            <v>100778.97818181818</v>
          </cell>
          <cell r="O712">
            <v>3412.522727272727</v>
          </cell>
          <cell r="P712">
            <v>96.590909090909093</v>
          </cell>
        </row>
        <row r="713">
          <cell r="K713">
            <v>0</v>
          </cell>
          <cell r="O713">
            <v>0</v>
          </cell>
        </row>
        <row r="714">
          <cell r="K714">
            <v>2354.284090909091</v>
          </cell>
          <cell r="O714">
            <v>1872.806818181818</v>
          </cell>
          <cell r="P714">
            <v>96.590909090909093</v>
          </cell>
        </row>
        <row r="715">
          <cell r="K715">
            <v>0</v>
          </cell>
          <cell r="O715">
            <v>0</v>
          </cell>
        </row>
        <row r="716">
          <cell r="K716">
            <v>2600.2613636363635</v>
          </cell>
          <cell r="O716">
            <v>891.61363636363637</v>
          </cell>
          <cell r="P716">
            <v>96.590909090909093</v>
          </cell>
        </row>
        <row r="717">
          <cell r="K717">
            <v>0</v>
          </cell>
          <cell r="O717">
            <v>0</v>
          </cell>
        </row>
        <row r="718">
          <cell r="K718">
            <v>699.21590909090901</v>
          </cell>
          <cell r="O718">
            <v>388.1704545454545</v>
          </cell>
          <cell r="P718">
            <v>96.590909090909093</v>
          </cell>
        </row>
        <row r="719">
          <cell r="K719">
            <v>105.22</v>
          </cell>
          <cell r="L719">
            <v>5.45</v>
          </cell>
          <cell r="M719">
            <v>16.34</v>
          </cell>
          <cell r="O719">
            <v>0</v>
          </cell>
        </row>
        <row r="720">
          <cell r="K720">
            <v>2088.1059090909093</v>
          </cell>
          <cell r="O720">
            <v>388.1704545454545</v>
          </cell>
          <cell r="P720">
            <v>96.590909090909093</v>
          </cell>
        </row>
        <row r="721">
          <cell r="K721">
            <v>0</v>
          </cell>
          <cell r="O721">
            <v>0</v>
          </cell>
        </row>
        <row r="722">
          <cell r="K722">
            <v>699.21590909090901</v>
          </cell>
          <cell r="O722">
            <v>388.1704545454545</v>
          </cell>
          <cell r="P722">
            <v>96.590909090909093</v>
          </cell>
        </row>
        <row r="723">
          <cell r="K723">
            <v>210.46</v>
          </cell>
          <cell r="L723">
            <v>10.89</v>
          </cell>
          <cell r="M723">
            <v>32.68</v>
          </cell>
          <cell r="O723">
            <v>0</v>
          </cell>
        </row>
        <row r="724">
          <cell r="K724">
            <v>699.21590909090901</v>
          </cell>
          <cell r="O724">
            <v>388.1704545454545</v>
          </cell>
          <cell r="P724">
            <v>96.590909090909093</v>
          </cell>
        </row>
        <row r="725">
          <cell r="K725">
            <v>0</v>
          </cell>
          <cell r="O725">
            <v>0</v>
          </cell>
        </row>
        <row r="726">
          <cell r="K726">
            <v>699.21590909090901</v>
          </cell>
          <cell r="O726">
            <v>388.1704545454545</v>
          </cell>
          <cell r="P726">
            <v>96.590909090909093</v>
          </cell>
        </row>
        <row r="727">
          <cell r="K727">
            <v>0</v>
          </cell>
          <cell r="O727">
            <v>0</v>
          </cell>
        </row>
        <row r="728">
          <cell r="K728">
            <v>2338.1059090909093</v>
          </cell>
          <cell r="O728">
            <v>388.1704545454545</v>
          </cell>
          <cell r="P728">
            <v>96.590909090909093</v>
          </cell>
        </row>
        <row r="729">
          <cell r="K729">
            <v>0</v>
          </cell>
          <cell r="O729">
            <v>0</v>
          </cell>
        </row>
        <row r="730">
          <cell r="K730">
            <v>0</v>
          </cell>
          <cell r="O730">
            <v>0</v>
          </cell>
          <cell r="P730">
            <v>96.590909090909093</v>
          </cell>
        </row>
        <row r="731">
          <cell r="K731">
            <v>0</v>
          </cell>
          <cell r="O731">
            <v>0</v>
          </cell>
        </row>
        <row r="732">
          <cell r="K732">
            <v>0</v>
          </cell>
          <cell r="O732">
            <v>0</v>
          </cell>
          <cell r="P732">
            <v>96.590909090909093</v>
          </cell>
        </row>
        <row r="733">
          <cell r="K733">
            <v>0</v>
          </cell>
          <cell r="O733">
            <v>0</v>
          </cell>
        </row>
        <row r="734">
          <cell r="K734">
            <v>12177.886363636364</v>
          </cell>
          <cell r="O734">
            <v>1823.0568181818182</v>
          </cell>
          <cell r="P734">
            <v>96.590909090909093</v>
          </cell>
        </row>
        <row r="735">
          <cell r="K735">
            <v>0</v>
          </cell>
          <cell r="O735">
            <v>0</v>
          </cell>
        </row>
        <row r="736">
          <cell r="K736">
            <v>1419.909090909091</v>
          </cell>
          <cell r="O736">
            <v>1343.7727272727273</v>
          </cell>
          <cell r="P736">
            <v>96.590909090909093</v>
          </cell>
        </row>
        <row r="737">
          <cell r="K737">
            <v>0</v>
          </cell>
          <cell r="O737">
            <v>0</v>
          </cell>
        </row>
        <row r="738">
          <cell r="K738">
            <v>12267.75</v>
          </cell>
          <cell r="O738">
            <v>1872.409090909091</v>
          </cell>
          <cell r="P738">
            <v>96.590909090909093</v>
          </cell>
        </row>
        <row r="739">
          <cell r="K739">
            <v>0</v>
          </cell>
          <cell r="O739">
            <v>0</v>
          </cell>
        </row>
        <row r="740">
          <cell r="K740">
            <v>13046.965909090908</v>
          </cell>
          <cell r="O740">
            <v>2413.25</v>
          </cell>
          <cell r="P740">
            <v>96.590909090909093</v>
          </cell>
        </row>
        <row r="742">
          <cell r="K742">
            <v>12559.636363636364</v>
          </cell>
          <cell r="O742">
            <v>2103.409090909091</v>
          </cell>
          <cell r="P742">
            <v>96.590909090909093</v>
          </cell>
        </row>
        <row r="743">
          <cell r="K743">
            <v>0</v>
          </cell>
          <cell r="O743">
            <v>0</v>
          </cell>
        </row>
        <row r="744">
          <cell r="K744">
            <v>12883.102272727272</v>
          </cell>
          <cell r="O744">
            <v>2373.4772727272725</v>
          </cell>
          <cell r="P744">
            <v>96.590909090909093</v>
          </cell>
        </row>
        <row r="746">
          <cell r="K746">
            <v>12559.636363636364</v>
          </cell>
          <cell r="O746">
            <v>2103.409090909091</v>
          </cell>
          <cell r="P746">
            <v>96.590909090909093</v>
          </cell>
        </row>
        <row r="747">
          <cell r="K747">
            <v>0</v>
          </cell>
          <cell r="O747">
            <v>0</v>
          </cell>
        </row>
        <row r="748">
          <cell r="K748">
            <v>3034.386363636364</v>
          </cell>
          <cell r="O748">
            <v>2459.193181818182</v>
          </cell>
          <cell r="P748">
            <v>96.590909090909093</v>
          </cell>
        </row>
        <row r="749">
          <cell r="K749">
            <v>0</v>
          </cell>
          <cell r="O749">
            <v>0</v>
          </cell>
        </row>
        <row r="750">
          <cell r="K750">
            <v>1416.7045454545455</v>
          </cell>
          <cell r="O750">
            <v>1279.3863636363635</v>
          </cell>
          <cell r="P750">
            <v>96.590909090909093</v>
          </cell>
        </row>
        <row r="751">
          <cell r="K751">
            <v>0</v>
          </cell>
          <cell r="O751">
            <v>0</v>
          </cell>
        </row>
        <row r="752">
          <cell r="K752">
            <v>4320.431818181818</v>
          </cell>
          <cell r="O752">
            <v>3237.0454545454545</v>
          </cell>
          <cell r="P752">
            <v>96.590909090909093</v>
          </cell>
        </row>
        <row r="753">
          <cell r="K753">
            <v>0</v>
          </cell>
          <cell r="O753">
            <v>0</v>
          </cell>
        </row>
        <row r="754">
          <cell r="K754">
            <v>4973.602272727273</v>
          </cell>
          <cell r="O754">
            <v>2807.9204545454545</v>
          </cell>
          <cell r="P754">
            <v>96.590909090909093</v>
          </cell>
        </row>
        <row r="755">
          <cell r="K755">
            <v>0</v>
          </cell>
          <cell r="O755">
            <v>0</v>
          </cell>
        </row>
        <row r="756">
          <cell r="K756">
            <v>8335.079545454546</v>
          </cell>
          <cell r="O756">
            <v>5470.420454545455</v>
          </cell>
          <cell r="P756">
            <v>96.590909090909093</v>
          </cell>
        </row>
        <row r="757">
          <cell r="K757">
            <v>0</v>
          </cell>
          <cell r="O757">
            <v>0</v>
          </cell>
        </row>
        <row r="758">
          <cell r="K758">
            <v>0</v>
          </cell>
          <cell r="O758">
            <v>0</v>
          </cell>
          <cell r="P758">
            <v>96.590909090909093</v>
          </cell>
        </row>
        <row r="759">
          <cell r="K759">
            <v>0</v>
          </cell>
          <cell r="O759">
            <v>0</v>
          </cell>
        </row>
        <row r="760">
          <cell r="K760">
            <v>1648.7045454545453</v>
          </cell>
          <cell r="O760">
            <v>1608.3181818181818</v>
          </cell>
          <cell r="P760">
            <v>96.590909090909093</v>
          </cell>
        </row>
        <row r="761">
          <cell r="K761">
            <v>0</v>
          </cell>
          <cell r="O761">
            <v>0</v>
          </cell>
        </row>
        <row r="762">
          <cell r="K762">
            <v>13817.795454545454</v>
          </cell>
          <cell r="O762">
            <v>2786.0795454545455</v>
          </cell>
          <cell r="P762">
            <v>96.590909090909093</v>
          </cell>
        </row>
        <row r="763">
          <cell r="K763">
            <v>0</v>
          </cell>
          <cell r="O763">
            <v>0</v>
          </cell>
        </row>
        <row r="764">
          <cell r="K764">
            <v>2160.363636363636</v>
          </cell>
          <cell r="O764">
            <v>1792.9772727272727</v>
          </cell>
          <cell r="P764">
            <v>96.590909090909093</v>
          </cell>
        </row>
        <row r="765">
          <cell r="K765">
            <v>0</v>
          </cell>
          <cell r="O765">
            <v>0</v>
          </cell>
        </row>
        <row r="766">
          <cell r="K766">
            <v>2359.7954545454545</v>
          </cell>
          <cell r="O766">
            <v>1651.4772727272727</v>
          </cell>
          <cell r="P766">
            <v>96.590909090909093</v>
          </cell>
        </row>
        <row r="767">
          <cell r="K767">
            <v>0</v>
          </cell>
          <cell r="O767">
            <v>0</v>
          </cell>
        </row>
        <row r="768">
          <cell r="K768">
            <v>988.48863636363637</v>
          </cell>
          <cell r="O768">
            <v>429.04545454545456</v>
          </cell>
          <cell r="P768">
            <v>96.590909090909093</v>
          </cell>
        </row>
        <row r="769">
          <cell r="K769">
            <v>0</v>
          </cell>
          <cell r="O769">
            <v>0</v>
          </cell>
        </row>
        <row r="770">
          <cell r="K770">
            <v>3186.2695454545456</v>
          </cell>
          <cell r="O770">
            <v>2349.931818181818</v>
          </cell>
          <cell r="P770">
            <v>96.590909090909093</v>
          </cell>
        </row>
        <row r="771">
          <cell r="K771">
            <v>3625.07</v>
          </cell>
          <cell r="L771">
            <v>187.57</v>
          </cell>
          <cell r="O771">
            <v>0</v>
          </cell>
        </row>
        <row r="772">
          <cell r="K772">
            <v>8990.4059090909086</v>
          </cell>
          <cell r="O772">
            <v>2450.113636363636</v>
          </cell>
          <cell r="P772">
            <v>96.590909090909093</v>
          </cell>
        </row>
        <row r="773">
          <cell r="K773">
            <v>3390.88</v>
          </cell>
          <cell r="L773">
            <v>175.48</v>
          </cell>
        </row>
        <row r="774">
          <cell r="K774">
            <v>3917.8413636363634</v>
          </cell>
          <cell r="O774">
            <v>779.875</v>
          </cell>
          <cell r="P774">
            <v>96.590909090909093</v>
          </cell>
        </row>
        <row r="775">
          <cell r="K775">
            <v>3085.72</v>
          </cell>
          <cell r="L775">
            <v>159.69</v>
          </cell>
          <cell r="O775">
            <v>0</v>
          </cell>
        </row>
        <row r="776">
          <cell r="K776">
            <v>4392.8109090909093</v>
          </cell>
          <cell r="O776">
            <v>1033.534090909091</v>
          </cell>
          <cell r="P776">
            <v>96.590909090909093</v>
          </cell>
        </row>
        <row r="777">
          <cell r="K777">
            <v>3814.41</v>
          </cell>
          <cell r="L777">
            <v>197.4</v>
          </cell>
          <cell r="O777">
            <v>0</v>
          </cell>
        </row>
        <row r="778">
          <cell r="K778">
            <v>5653.0040909090912</v>
          </cell>
          <cell r="O778">
            <v>1034.4204545454545</v>
          </cell>
          <cell r="P778">
            <v>96.590909090909093</v>
          </cell>
        </row>
        <row r="779">
          <cell r="K779">
            <v>3622.38</v>
          </cell>
          <cell r="L779">
            <v>187.46</v>
          </cell>
          <cell r="O779">
            <v>0</v>
          </cell>
        </row>
        <row r="780">
          <cell r="K780">
            <v>2344.1022727272725</v>
          </cell>
          <cell r="O780">
            <v>905.61363636363637</v>
          </cell>
          <cell r="P780">
            <v>96.590909090909093</v>
          </cell>
        </row>
        <row r="781">
          <cell r="K781">
            <v>0</v>
          </cell>
          <cell r="O781">
            <v>0</v>
          </cell>
        </row>
        <row r="782">
          <cell r="K782">
            <v>824.69318181818176</v>
          </cell>
          <cell r="O782">
            <v>104.80681818181819</v>
          </cell>
          <cell r="P782">
            <v>96.590909090909093</v>
          </cell>
        </row>
        <row r="783">
          <cell r="K783">
            <v>0</v>
          </cell>
          <cell r="O783">
            <v>0</v>
          </cell>
        </row>
        <row r="784">
          <cell r="K784">
            <v>5492.8109090909093</v>
          </cell>
          <cell r="O784">
            <v>1033.534090909091</v>
          </cell>
          <cell r="P784">
            <v>96.590909090909093</v>
          </cell>
        </row>
        <row r="785">
          <cell r="K785">
            <v>4107.99</v>
          </cell>
          <cell r="L785">
            <v>212.59</v>
          </cell>
          <cell r="O785">
            <v>0</v>
          </cell>
        </row>
        <row r="786">
          <cell r="K786">
            <v>2141.3631818181821</v>
          </cell>
          <cell r="O786">
            <v>104.80681818181819</v>
          </cell>
          <cell r="P786">
            <v>96.590909090909093</v>
          </cell>
        </row>
        <row r="787">
          <cell r="K787">
            <v>0</v>
          </cell>
          <cell r="O787">
            <v>0</v>
          </cell>
        </row>
        <row r="788">
          <cell r="K788">
            <v>0</v>
          </cell>
          <cell r="O788">
            <v>0</v>
          </cell>
          <cell r="P788">
            <v>96.590909090909093</v>
          </cell>
        </row>
        <row r="789">
          <cell r="K789">
            <v>0</v>
          </cell>
          <cell r="O789">
            <v>0</v>
          </cell>
        </row>
        <row r="790">
          <cell r="K790">
            <v>0</v>
          </cell>
          <cell r="O790">
            <v>0</v>
          </cell>
          <cell r="P790">
            <v>96.590909090909093</v>
          </cell>
        </row>
        <row r="791">
          <cell r="K791">
            <v>0</v>
          </cell>
          <cell r="O791">
            <v>0</v>
          </cell>
        </row>
        <row r="792">
          <cell r="K792">
            <v>0</v>
          </cell>
          <cell r="O792">
            <v>0</v>
          </cell>
          <cell r="P792">
            <v>96.590909090909093</v>
          </cell>
        </row>
        <row r="793">
          <cell r="K793">
            <v>0</v>
          </cell>
          <cell r="O793">
            <v>0</v>
          </cell>
        </row>
        <row r="794">
          <cell r="K794">
            <v>0</v>
          </cell>
          <cell r="O794">
            <v>0</v>
          </cell>
          <cell r="P794">
            <v>96.590909090909093</v>
          </cell>
        </row>
        <row r="795">
          <cell r="K795">
            <v>0</v>
          </cell>
          <cell r="O795">
            <v>0</v>
          </cell>
        </row>
        <row r="796">
          <cell r="K796">
            <v>0</v>
          </cell>
          <cell r="O796">
            <v>0</v>
          </cell>
          <cell r="P796">
            <v>96.590909090909093</v>
          </cell>
        </row>
        <row r="797">
          <cell r="K797">
            <v>0</v>
          </cell>
          <cell r="O797">
            <v>0</v>
          </cell>
        </row>
        <row r="798">
          <cell r="K798">
            <v>0</v>
          </cell>
          <cell r="O798">
            <v>0</v>
          </cell>
          <cell r="P798">
            <v>96.590909090909093</v>
          </cell>
        </row>
        <row r="799">
          <cell r="K799">
            <v>0</v>
          </cell>
          <cell r="O799">
            <v>0</v>
          </cell>
        </row>
        <row r="800">
          <cell r="K800">
            <v>13249.861818181818</v>
          </cell>
          <cell r="O800">
            <v>233.26136363636365</v>
          </cell>
          <cell r="P800">
            <v>306.59090909090912</v>
          </cell>
        </row>
        <row r="801">
          <cell r="K801">
            <v>0</v>
          </cell>
          <cell r="O801">
            <v>0</v>
          </cell>
        </row>
        <row r="802">
          <cell r="K802">
            <v>1494.4777272727272</v>
          </cell>
          <cell r="O802">
            <v>581.96590909090912</v>
          </cell>
          <cell r="P802">
            <v>96.590909090909093</v>
          </cell>
        </row>
        <row r="803">
          <cell r="K803">
            <v>1070.0899999999999</v>
          </cell>
          <cell r="L803">
            <v>55.37</v>
          </cell>
          <cell r="O803">
            <v>0</v>
          </cell>
        </row>
        <row r="804">
          <cell r="K804">
            <v>1618.3940909090909</v>
          </cell>
          <cell r="O804">
            <v>621.73863636363637</v>
          </cell>
          <cell r="P804">
            <v>96.590909090909093</v>
          </cell>
        </row>
        <row r="805">
          <cell r="K805">
            <v>1546.81</v>
          </cell>
          <cell r="L805">
            <v>79.53</v>
          </cell>
          <cell r="O805">
            <v>0</v>
          </cell>
        </row>
        <row r="806">
          <cell r="K806">
            <v>2506.7077272727274</v>
          </cell>
          <cell r="O806">
            <v>581.96590909090912</v>
          </cell>
          <cell r="P806">
            <v>96.590909090909093</v>
          </cell>
        </row>
        <row r="807">
          <cell r="K807">
            <v>1070.0899999999999</v>
          </cell>
          <cell r="L807">
            <v>55.37</v>
          </cell>
          <cell r="O807">
            <v>0</v>
          </cell>
        </row>
        <row r="808">
          <cell r="K808">
            <v>219.06818181818181</v>
          </cell>
          <cell r="O808">
            <v>273.03409090909093</v>
          </cell>
          <cell r="P808">
            <v>96.590909090909093</v>
          </cell>
        </row>
        <row r="809">
          <cell r="K809">
            <v>1546.81</v>
          </cell>
          <cell r="L809">
            <v>80.05</v>
          </cell>
          <cell r="O809">
            <v>0</v>
          </cell>
        </row>
        <row r="810">
          <cell r="K810">
            <v>1305.7272727272727</v>
          </cell>
          <cell r="O810">
            <v>904.31818181818176</v>
          </cell>
          <cell r="P810">
            <v>96.590909090909093</v>
          </cell>
        </row>
        <row r="811">
          <cell r="K811">
            <v>19565.29</v>
          </cell>
          <cell r="L811">
            <v>1012.51</v>
          </cell>
          <cell r="O811">
            <v>0</v>
          </cell>
        </row>
        <row r="812">
          <cell r="K812">
            <v>474.69318181818181</v>
          </cell>
          <cell r="O812">
            <v>104.80681818181819</v>
          </cell>
          <cell r="P812">
            <v>96.590909090909093</v>
          </cell>
        </row>
        <row r="813">
          <cell r="K813">
            <v>0</v>
          </cell>
          <cell r="O813">
            <v>0</v>
          </cell>
        </row>
        <row r="814">
          <cell r="K814">
            <v>8431.454545454546</v>
          </cell>
          <cell r="O814">
            <v>7982.5</v>
          </cell>
          <cell r="P814">
            <v>96.590909090909093</v>
          </cell>
        </row>
        <row r="815">
          <cell r="K815">
            <v>0</v>
          </cell>
          <cell r="O815">
            <v>0</v>
          </cell>
        </row>
        <row r="816">
          <cell r="K816">
            <v>4215.727272727273</v>
          </cell>
          <cell r="O816">
            <v>3991.25</v>
          </cell>
          <cell r="P816">
            <v>96.590909090909093</v>
          </cell>
        </row>
        <row r="817">
          <cell r="K817">
            <v>0</v>
          </cell>
          <cell r="O817">
            <v>0</v>
          </cell>
        </row>
        <row r="818">
          <cell r="K818">
            <v>4215.727272727273</v>
          </cell>
          <cell r="O818">
            <v>3991.25</v>
          </cell>
          <cell r="P818">
            <v>96.590909090909093</v>
          </cell>
        </row>
        <row r="819">
          <cell r="K819">
            <v>0</v>
          </cell>
          <cell r="O819">
            <v>0</v>
          </cell>
        </row>
        <row r="820">
          <cell r="K820">
            <v>4215.727272727273</v>
          </cell>
          <cell r="O820">
            <v>3991.25</v>
          </cell>
          <cell r="P820">
            <v>96.590909090909093</v>
          </cell>
        </row>
        <row r="821">
          <cell r="K821">
            <v>0</v>
          </cell>
          <cell r="O821">
            <v>0</v>
          </cell>
        </row>
        <row r="822">
          <cell r="K822">
            <v>0</v>
          </cell>
          <cell r="O822">
            <v>0</v>
          </cell>
          <cell r="P822">
            <v>96.590909090909093</v>
          </cell>
        </row>
        <row r="823">
          <cell r="K823">
            <v>0</v>
          </cell>
          <cell r="O823">
            <v>0</v>
          </cell>
        </row>
        <row r="824">
          <cell r="K824">
            <v>0</v>
          </cell>
          <cell r="O824">
            <v>0</v>
          </cell>
          <cell r="P824">
            <v>96.590909090909093</v>
          </cell>
        </row>
        <row r="825">
          <cell r="K825">
            <v>546197.52</v>
          </cell>
          <cell r="L825">
            <v>30582.02</v>
          </cell>
          <cell r="M825">
            <v>3229.46</v>
          </cell>
          <cell r="N825">
            <v>32475.46</v>
          </cell>
          <cell r="O825">
            <v>0</v>
          </cell>
        </row>
        <row r="826">
          <cell r="K826">
            <v>2714.5909090909095</v>
          </cell>
          <cell r="O826">
            <v>1982.9431818181818</v>
          </cell>
          <cell r="P826">
            <v>96.590909090909093</v>
          </cell>
        </row>
        <row r="827">
          <cell r="K827">
            <v>0</v>
          </cell>
          <cell r="O827">
            <v>0</v>
          </cell>
        </row>
        <row r="828">
          <cell r="K828">
            <v>14233.022727272726</v>
          </cell>
          <cell r="O828">
            <v>3036.25</v>
          </cell>
          <cell r="P828">
            <v>96.590909090909093</v>
          </cell>
        </row>
        <row r="829">
          <cell r="K829">
            <v>0</v>
          </cell>
          <cell r="O829">
            <v>0</v>
          </cell>
        </row>
        <row r="830">
          <cell r="K830">
            <v>0</v>
          </cell>
          <cell r="O830">
            <v>0</v>
          </cell>
          <cell r="P830">
            <v>96.590909090909093</v>
          </cell>
        </row>
        <row r="831">
          <cell r="K831">
            <v>0</v>
          </cell>
          <cell r="O831">
            <v>0</v>
          </cell>
        </row>
        <row r="832">
          <cell r="K832">
            <v>0</v>
          </cell>
          <cell r="O832">
            <v>0</v>
          </cell>
          <cell r="P832">
            <v>96.590909090909093</v>
          </cell>
        </row>
        <row r="833">
          <cell r="K833">
            <v>0</v>
          </cell>
          <cell r="O833">
            <v>0</v>
          </cell>
        </row>
        <row r="834">
          <cell r="K834">
            <v>0</v>
          </cell>
          <cell r="O834">
            <v>0</v>
          </cell>
          <cell r="P834">
            <v>96.590909090909093</v>
          </cell>
        </row>
        <row r="835">
          <cell r="K835">
            <v>0</v>
          </cell>
          <cell r="O835">
            <v>0</v>
          </cell>
        </row>
        <row r="836">
          <cell r="K836">
            <v>0</v>
          </cell>
          <cell r="O836">
            <v>0</v>
          </cell>
          <cell r="P836">
            <v>96.590909090909093</v>
          </cell>
        </row>
        <row r="837">
          <cell r="K837">
            <v>0</v>
          </cell>
          <cell r="O837">
            <v>0</v>
          </cell>
        </row>
        <row r="838">
          <cell r="K838">
            <v>0</v>
          </cell>
          <cell r="O838">
            <v>0</v>
          </cell>
          <cell r="P838">
            <v>96.590909090909093</v>
          </cell>
        </row>
        <row r="839">
          <cell r="K839">
            <v>0</v>
          </cell>
          <cell r="O839">
            <v>0</v>
          </cell>
        </row>
        <row r="840">
          <cell r="K840">
            <v>0</v>
          </cell>
          <cell r="O840">
            <v>0</v>
          </cell>
          <cell r="P840">
            <v>96.590909090909093</v>
          </cell>
        </row>
        <row r="841">
          <cell r="K841">
            <v>0</v>
          </cell>
          <cell r="O841">
            <v>0</v>
          </cell>
        </row>
        <row r="842">
          <cell r="K842">
            <v>2344.1022727272725</v>
          </cell>
          <cell r="O842">
            <v>905.61363636363637</v>
          </cell>
          <cell r="P842">
            <v>96.590909090909093</v>
          </cell>
        </row>
        <row r="875">
          <cell r="J875">
            <v>70985</v>
          </cell>
        </row>
      </sheetData>
      <sheetData sheetId="7">
        <row r="42">
          <cell r="J42">
            <v>11837.8</v>
          </cell>
        </row>
        <row r="110">
          <cell r="I110">
            <v>0</v>
          </cell>
        </row>
        <row r="111">
          <cell r="I111">
            <v>0</v>
          </cell>
        </row>
        <row r="112">
          <cell r="I112">
            <v>0</v>
          </cell>
        </row>
        <row r="113">
          <cell r="I113">
            <v>0</v>
          </cell>
        </row>
        <row r="114">
          <cell r="I114">
            <v>0</v>
          </cell>
        </row>
        <row r="115">
          <cell r="I115">
            <v>0</v>
          </cell>
        </row>
        <row r="116">
          <cell r="I116">
            <v>0</v>
          </cell>
        </row>
        <row r="117">
          <cell r="I117">
            <v>0</v>
          </cell>
        </row>
        <row r="118">
          <cell r="I118">
            <v>0</v>
          </cell>
        </row>
        <row r="119">
          <cell r="I119">
            <v>0</v>
          </cell>
        </row>
        <row r="120">
          <cell r="I120">
            <v>0</v>
          </cell>
        </row>
        <row r="121">
          <cell r="I121">
            <v>0</v>
          </cell>
        </row>
        <row r="122">
          <cell r="I122">
            <v>0</v>
          </cell>
        </row>
        <row r="123">
          <cell r="I123">
            <v>0</v>
          </cell>
        </row>
        <row r="124">
          <cell r="I124">
            <v>0</v>
          </cell>
        </row>
        <row r="125">
          <cell r="I125">
            <v>0</v>
          </cell>
        </row>
        <row r="126">
          <cell r="I126">
            <v>0</v>
          </cell>
        </row>
        <row r="127">
          <cell r="I127">
            <v>0</v>
          </cell>
        </row>
        <row r="128">
          <cell r="I128">
            <v>0</v>
          </cell>
        </row>
        <row r="129">
          <cell r="I129">
            <v>0</v>
          </cell>
        </row>
        <row r="130">
          <cell r="I130">
            <v>0</v>
          </cell>
        </row>
        <row r="131">
          <cell r="I131">
            <v>0</v>
          </cell>
        </row>
        <row r="132">
          <cell r="I132">
            <v>0</v>
          </cell>
        </row>
        <row r="133">
          <cell r="I133">
            <v>0</v>
          </cell>
        </row>
        <row r="134">
          <cell r="I134">
            <v>0</v>
          </cell>
        </row>
        <row r="135">
          <cell r="I135">
            <v>0</v>
          </cell>
        </row>
        <row r="148">
          <cell r="K148">
            <v>527648.30000000005</v>
          </cell>
        </row>
        <row r="241">
          <cell r="O241">
            <v>994.06818181818176</v>
          </cell>
        </row>
        <row r="242">
          <cell r="K242">
            <v>170787.07</v>
          </cell>
          <cell r="L242">
            <v>19565.63</v>
          </cell>
        </row>
        <row r="243">
          <cell r="K243">
            <v>198.86363636363637</v>
          </cell>
          <cell r="O243">
            <v>4531.829545454546</v>
          </cell>
        </row>
        <row r="244">
          <cell r="K244">
            <v>40827.08</v>
          </cell>
          <cell r="L244">
            <v>19565.63</v>
          </cell>
        </row>
        <row r="245">
          <cell r="O245">
            <v>994.06818181818176</v>
          </cell>
        </row>
        <row r="247">
          <cell r="O247">
            <v>994.06818181818176</v>
          </cell>
        </row>
        <row r="249">
          <cell r="O249">
            <v>994.06818181818176</v>
          </cell>
        </row>
        <row r="251">
          <cell r="O251">
            <v>994.06818181818176</v>
          </cell>
        </row>
        <row r="253">
          <cell r="O253">
            <v>304.54545454545456</v>
          </cell>
        </row>
        <row r="255">
          <cell r="O255">
            <v>778.40909090909088</v>
          </cell>
        </row>
        <row r="257">
          <cell r="O257">
            <v>1721.590909090909</v>
          </cell>
        </row>
        <row r="259">
          <cell r="O259">
            <v>304.54545454545456</v>
          </cell>
        </row>
        <row r="274">
          <cell r="O274">
            <v>994.07</v>
          </cell>
        </row>
        <row r="275">
          <cell r="K275">
            <v>120356.32</v>
          </cell>
          <cell r="L275">
            <v>6739.95</v>
          </cell>
          <cell r="M275">
            <v>711.74</v>
          </cell>
          <cell r="N275">
            <v>7157.25</v>
          </cell>
        </row>
        <row r="305">
          <cell r="J305">
            <v>1230.5178679999999</v>
          </cell>
        </row>
        <row r="307">
          <cell r="J307">
            <v>1230.5178679999999</v>
          </cell>
        </row>
        <row r="313">
          <cell r="J313">
            <v>1230.5178679999999</v>
          </cell>
        </row>
        <row r="315">
          <cell r="J315">
            <v>1230.5178679999999</v>
          </cell>
        </row>
        <row r="321">
          <cell r="J321">
            <v>1230.5178679999999</v>
          </cell>
        </row>
        <row r="325">
          <cell r="J325">
            <v>1230.5178679999999</v>
          </cell>
        </row>
        <row r="333">
          <cell r="J333">
            <v>1230.5178679999999</v>
          </cell>
        </row>
        <row r="335">
          <cell r="J335">
            <v>1230.5178679999999</v>
          </cell>
        </row>
        <row r="337">
          <cell r="J337">
            <v>1230.5178679999999</v>
          </cell>
        </row>
        <row r="339">
          <cell r="J339">
            <v>1230.5178679999999</v>
          </cell>
        </row>
        <row r="341">
          <cell r="J341">
            <v>1230.5178679999999</v>
          </cell>
        </row>
        <row r="343">
          <cell r="J343">
            <v>1230.5178679999999</v>
          </cell>
        </row>
        <row r="345">
          <cell r="J345">
            <v>1230.5178679999999</v>
          </cell>
        </row>
        <row r="353">
          <cell r="J353">
            <v>1230.5178679999999</v>
          </cell>
        </row>
        <row r="357">
          <cell r="J357">
            <v>1230.5178679999999</v>
          </cell>
        </row>
        <row r="359">
          <cell r="J359">
            <v>1230.5178679999999</v>
          </cell>
        </row>
        <row r="361">
          <cell r="J361">
            <v>1230.5178679999999</v>
          </cell>
        </row>
        <row r="363">
          <cell r="J363">
            <v>1230.5178679999999</v>
          </cell>
        </row>
        <row r="365">
          <cell r="J365">
            <v>1230.5178679999999</v>
          </cell>
        </row>
        <row r="367">
          <cell r="J367">
            <v>1230.5178679999999</v>
          </cell>
        </row>
        <row r="369">
          <cell r="J369">
            <v>1230.5178679999999</v>
          </cell>
        </row>
        <row r="371">
          <cell r="J371">
            <v>1230.5178679999999</v>
          </cell>
        </row>
        <row r="373">
          <cell r="J373">
            <v>1230.5178679999999</v>
          </cell>
        </row>
        <row r="375">
          <cell r="J375">
            <v>1230.5178679999999</v>
          </cell>
        </row>
        <row r="377">
          <cell r="J377">
            <v>1230.5178679999999</v>
          </cell>
        </row>
        <row r="379">
          <cell r="J379">
            <v>1230.5178679999999</v>
          </cell>
        </row>
        <row r="381">
          <cell r="J381">
            <v>1230.5178679999999</v>
          </cell>
        </row>
        <row r="383">
          <cell r="J383">
            <v>1230.5178679999999</v>
          </cell>
        </row>
        <row r="385">
          <cell r="J385">
            <v>1230.5178679999999</v>
          </cell>
        </row>
        <row r="387">
          <cell r="J387">
            <v>1230.5178679999999</v>
          </cell>
        </row>
        <row r="389">
          <cell r="J389">
            <v>1230.5178679999999</v>
          </cell>
        </row>
        <row r="391">
          <cell r="J391">
            <v>1230.5178679999999</v>
          </cell>
        </row>
        <row r="393">
          <cell r="J393">
            <v>1230.5178679999999</v>
          </cell>
        </row>
        <row r="397">
          <cell r="J397">
            <v>1230.5178679999999</v>
          </cell>
        </row>
        <row r="399">
          <cell r="J399">
            <v>1230.5178679999999</v>
          </cell>
        </row>
        <row r="401">
          <cell r="J401">
            <v>1230.5178679999999</v>
          </cell>
        </row>
        <row r="419">
          <cell r="J419">
            <v>1230.5178679999999</v>
          </cell>
        </row>
        <row r="423">
          <cell r="J423">
            <v>1230.5178679999999</v>
          </cell>
        </row>
        <row r="427">
          <cell r="J427">
            <v>1230.5178679999999</v>
          </cell>
        </row>
        <row r="431">
          <cell r="J431">
            <v>1230.5178679999999</v>
          </cell>
        </row>
        <row r="435">
          <cell r="J435">
            <v>1230.5178679999999</v>
          </cell>
        </row>
        <row r="449">
          <cell r="J449">
            <v>1230.5178679999999</v>
          </cell>
        </row>
        <row r="451">
          <cell r="J451">
            <v>1230.5178679999999</v>
          </cell>
        </row>
        <row r="453">
          <cell r="J453">
            <v>1230.5178679999999</v>
          </cell>
        </row>
        <row r="455">
          <cell r="J455">
            <v>1230.5178679999999</v>
          </cell>
        </row>
        <row r="457">
          <cell r="J457">
            <v>1230.5178679999999</v>
          </cell>
        </row>
        <row r="459">
          <cell r="J459">
            <v>1230.5178679999999</v>
          </cell>
        </row>
        <row r="461">
          <cell r="J461">
            <v>1230.5178679999999</v>
          </cell>
        </row>
        <row r="483">
          <cell r="K483">
            <v>6994323.8863636358</v>
          </cell>
          <cell r="O483">
            <v>1872362.0454545456</v>
          </cell>
        </row>
        <row r="485">
          <cell r="O485">
            <v>590909.09090909094</v>
          </cell>
        </row>
        <row r="487">
          <cell r="K487">
            <v>141537.5</v>
          </cell>
          <cell r="O487">
            <v>82387.5</v>
          </cell>
        </row>
        <row r="504">
          <cell r="K504">
            <v>4401.772727272727</v>
          </cell>
          <cell r="O504">
            <v>1409.9431818181818</v>
          </cell>
          <cell r="P504">
            <v>96.590909090909093</v>
          </cell>
        </row>
        <row r="506">
          <cell r="K506">
            <v>4204.75</v>
          </cell>
          <cell r="O506">
            <v>977.10227272727275</v>
          </cell>
          <cell r="P506">
            <v>96.590909090909093</v>
          </cell>
        </row>
        <row r="508">
          <cell r="K508">
            <v>3838.7159090909095</v>
          </cell>
          <cell r="O508">
            <v>962.84090909090901</v>
          </cell>
          <cell r="P508">
            <v>96.590909090909093</v>
          </cell>
        </row>
        <row r="510">
          <cell r="K510">
            <v>4204.75</v>
          </cell>
          <cell r="O510">
            <v>977.10227272727275</v>
          </cell>
          <cell r="P510">
            <v>96.590909090909093</v>
          </cell>
        </row>
        <row r="511">
          <cell r="K511">
            <v>10851.11</v>
          </cell>
          <cell r="L511">
            <v>561.55999999999995</v>
          </cell>
        </row>
        <row r="512">
          <cell r="K512">
            <v>2052.5227272727275</v>
          </cell>
          <cell r="O512">
            <v>1088.25</v>
          </cell>
          <cell r="P512">
            <v>96.590909090909093</v>
          </cell>
        </row>
        <row r="514">
          <cell r="K514">
            <v>2383.988636363636</v>
          </cell>
          <cell r="O514">
            <v>1039.6022727272727</v>
          </cell>
          <cell r="P514">
            <v>96.590909090909093</v>
          </cell>
        </row>
        <row r="516">
          <cell r="K516">
            <v>0</v>
          </cell>
          <cell r="O516">
            <v>0</v>
          </cell>
          <cell r="P516">
            <v>96.590909090909093</v>
          </cell>
        </row>
        <row r="517">
          <cell r="K517">
            <v>30082.23</v>
          </cell>
          <cell r="L517">
            <v>1556.76</v>
          </cell>
          <cell r="O517">
            <v>0</v>
          </cell>
        </row>
        <row r="518">
          <cell r="K518">
            <v>0</v>
          </cell>
          <cell r="O518">
            <v>0</v>
          </cell>
          <cell r="P518">
            <v>96.590909090909093</v>
          </cell>
        </row>
        <row r="519">
          <cell r="K519">
            <v>4669.37</v>
          </cell>
          <cell r="L519">
            <v>241.64</v>
          </cell>
          <cell r="O519">
            <v>0</v>
          </cell>
        </row>
        <row r="520">
          <cell r="K520">
            <v>0</v>
          </cell>
          <cell r="O520">
            <v>0</v>
          </cell>
          <cell r="P520">
            <v>96.590909090909093</v>
          </cell>
        </row>
        <row r="521">
          <cell r="K521">
            <v>0</v>
          </cell>
          <cell r="O521">
            <v>0</v>
          </cell>
        </row>
        <row r="522">
          <cell r="K522">
            <v>2383.988636363636</v>
          </cell>
          <cell r="O522">
            <v>1141.875</v>
          </cell>
          <cell r="P522">
            <v>96.590909090909093</v>
          </cell>
        </row>
        <row r="523">
          <cell r="K523">
            <v>128078.21</v>
          </cell>
          <cell r="L523">
            <v>6628.05</v>
          </cell>
        </row>
        <row r="524">
          <cell r="K524">
            <v>798.43181818181813</v>
          </cell>
          <cell r="O524">
            <v>540.86363636363637</v>
          </cell>
          <cell r="P524">
            <v>96.590909090909093</v>
          </cell>
        </row>
        <row r="525">
          <cell r="K525">
            <v>0</v>
          </cell>
          <cell r="O525">
            <v>0</v>
          </cell>
        </row>
        <row r="526">
          <cell r="K526">
            <v>0</v>
          </cell>
          <cell r="O526">
            <v>0</v>
          </cell>
          <cell r="P526">
            <v>96.590909090909093</v>
          </cell>
        </row>
        <row r="527">
          <cell r="K527">
            <v>0</v>
          </cell>
          <cell r="O527">
            <v>0</v>
          </cell>
        </row>
        <row r="528">
          <cell r="K528">
            <v>0</v>
          </cell>
          <cell r="O528">
            <v>0</v>
          </cell>
          <cell r="P528">
            <v>96.590909090909093</v>
          </cell>
        </row>
        <row r="529">
          <cell r="K529">
            <v>0</v>
          </cell>
          <cell r="O529">
            <v>0</v>
          </cell>
        </row>
        <row r="530">
          <cell r="K530">
            <v>0</v>
          </cell>
          <cell r="O530">
            <v>0</v>
          </cell>
          <cell r="P530">
            <v>96.590909090909093</v>
          </cell>
        </row>
        <row r="531">
          <cell r="K531">
            <v>0</v>
          </cell>
          <cell r="O531">
            <v>0</v>
          </cell>
        </row>
        <row r="532">
          <cell r="K532">
            <v>0</v>
          </cell>
          <cell r="O532">
            <v>0</v>
          </cell>
          <cell r="P532">
            <v>96.590909090909093</v>
          </cell>
        </row>
        <row r="533">
          <cell r="K533">
            <v>0</v>
          </cell>
          <cell r="O533">
            <v>0</v>
          </cell>
        </row>
        <row r="534">
          <cell r="K534">
            <v>4089.4772727272725</v>
          </cell>
          <cell r="O534">
            <v>2676.1363636363635</v>
          </cell>
          <cell r="P534">
            <v>96.590909090909093</v>
          </cell>
        </row>
        <row r="535">
          <cell r="K535">
            <v>0</v>
          </cell>
          <cell r="O535">
            <v>0</v>
          </cell>
        </row>
        <row r="536">
          <cell r="K536">
            <v>4089.4772727272725</v>
          </cell>
          <cell r="O536">
            <v>2676.1363636363635</v>
          </cell>
          <cell r="P536">
            <v>96.590909090909093</v>
          </cell>
        </row>
        <row r="537">
          <cell r="K537">
            <v>0</v>
          </cell>
          <cell r="O537">
            <v>0</v>
          </cell>
        </row>
        <row r="538">
          <cell r="K538">
            <v>4089.4772727272725</v>
          </cell>
          <cell r="O538">
            <v>2676.1363636363635</v>
          </cell>
          <cell r="P538">
            <v>96.590909090909093</v>
          </cell>
        </row>
        <row r="539">
          <cell r="K539">
            <v>0</v>
          </cell>
          <cell r="O539">
            <v>0</v>
          </cell>
        </row>
        <row r="540">
          <cell r="K540">
            <v>4089.4772727272725</v>
          </cell>
          <cell r="O540">
            <v>2676.1363636363635</v>
          </cell>
          <cell r="P540">
            <v>96.590909090909093</v>
          </cell>
        </row>
        <row r="541">
          <cell r="K541">
            <v>0</v>
          </cell>
          <cell r="O541">
            <v>0</v>
          </cell>
        </row>
        <row r="542">
          <cell r="K542">
            <v>4089.4772727272725</v>
          </cell>
          <cell r="O542">
            <v>2676.1363636363635</v>
          </cell>
          <cell r="P542">
            <v>96.590909090909093</v>
          </cell>
        </row>
        <row r="543">
          <cell r="K543">
            <v>0</v>
          </cell>
          <cell r="O543">
            <v>0</v>
          </cell>
        </row>
        <row r="544">
          <cell r="K544">
            <v>4089.4772727272725</v>
          </cell>
          <cell r="O544">
            <v>2676.1363636363635</v>
          </cell>
          <cell r="P544">
            <v>96.590909090909093</v>
          </cell>
        </row>
        <row r="545">
          <cell r="K545">
            <v>0</v>
          </cell>
          <cell r="O545">
            <v>0</v>
          </cell>
        </row>
        <row r="546">
          <cell r="K546">
            <v>3425.840909090909</v>
          </cell>
          <cell r="O546">
            <v>1931.2727272727273</v>
          </cell>
          <cell r="P546">
            <v>96.590909090909093</v>
          </cell>
        </row>
        <row r="547">
          <cell r="K547">
            <v>0</v>
          </cell>
          <cell r="O547">
            <v>0</v>
          </cell>
        </row>
        <row r="548">
          <cell r="K548">
            <v>3099.9772727272725</v>
          </cell>
          <cell r="O548">
            <v>1891.0227272727273</v>
          </cell>
          <cell r="P548">
            <v>96.590909090909093</v>
          </cell>
        </row>
        <row r="549">
          <cell r="K549">
            <v>0</v>
          </cell>
          <cell r="O549">
            <v>0</v>
          </cell>
        </row>
        <row r="550">
          <cell r="K550">
            <v>3296.863636363636</v>
          </cell>
          <cell r="O550">
            <v>1956.3636363636363</v>
          </cell>
          <cell r="P550">
            <v>96.590909090909093</v>
          </cell>
        </row>
        <row r="551">
          <cell r="K551">
            <v>0</v>
          </cell>
          <cell r="O551">
            <v>0</v>
          </cell>
        </row>
        <row r="552">
          <cell r="K552">
            <v>4545.454545454545</v>
          </cell>
          <cell r="O552">
            <v>0</v>
          </cell>
          <cell r="P552">
            <v>96.590909090909093</v>
          </cell>
        </row>
        <row r="553">
          <cell r="K553">
            <v>227341</v>
          </cell>
          <cell r="L553">
            <v>12731.1</v>
          </cell>
          <cell r="M553">
            <v>1334.4</v>
          </cell>
          <cell r="N553">
            <v>13519.32</v>
          </cell>
          <cell r="O553">
            <v>0</v>
          </cell>
        </row>
        <row r="554">
          <cell r="K554">
            <v>0</v>
          </cell>
          <cell r="O554">
            <v>0</v>
          </cell>
          <cell r="P554">
            <v>96.590909090909093</v>
          </cell>
        </row>
        <row r="555">
          <cell r="K555">
            <v>0</v>
          </cell>
          <cell r="O555">
            <v>0</v>
          </cell>
        </row>
        <row r="556">
          <cell r="K556">
            <v>0</v>
          </cell>
          <cell r="O556">
            <v>0</v>
          </cell>
          <cell r="P556">
            <v>96.590909090909093</v>
          </cell>
        </row>
        <row r="557">
          <cell r="K557">
            <v>0</v>
          </cell>
          <cell r="O557">
            <v>0</v>
          </cell>
        </row>
        <row r="558">
          <cell r="K558">
            <v>0</v>
          </cell>
          <cell r="O558">
            <v>0</v>
          </cell>
          <cell r="P558">
            <v>96.590909090909093</v>
          </cell>
        </row>
        <row r="559">
          <cell r="K559">
            <v>0</v>
          </cell>
          <cell r="O559">
            <v>0</v>
          </cell>
        </row>
        <row r="560">
          <cell r="K560">
            <v>18464.375</v>
          </cell>
          <cell r="O560">
            <v>8506.613636363636</v>
          </cell>
          <cell r="P560">
            <v>96.590909090909093</v>
          </cell>
        </row>
        <row r="561">
          <cell r="K561">
            <v>0</v>
          </cell>
          <cell r="O561">
            <v>0</v>
          </cell>
        </row>
        <row r="562">
          <cell r="K562">
            <v>0</v>
          </cell>
          <cell r="O562">
            <v>0</v>
          </cell>
          <cell r="P562">
            <v>96.590909090909093</v>
          </cell>
        </row>
        <row r="563">
          <cell r="K563">
            <v>0</v>
          </cell>
          <cell r="O563">
            <v>0</v>
          </cell>
        </row>
        <row r="564">
          <cell r="K564">
            <v>0</v>
          </cell>
          <cell r="O564">
            <v>0</v>
          </cell>
          <cell r="P564">
            <v>96.590909090909093</v>
          </cell>
        </row>
        <row r="565">
          <cell r="K565">
            <v>0</v>
          </cell>
          <cell r="O565">
            <v>0</v>
          </cell>
        </row>
        <row r="566">
          <cell r="K566">
            <v>0</v>
          </cell>
          <cell r="O566">
            <v>0</v>
          </cell>
          <cell r="P566">
            <v>96.590909090909093</v>
          </cell>
        </row>
        <row r="567">
          <cell r="K567">
            <v>0</v>
          </cell>
          <cell r="O567">
            <v>0</v>
          </cell>
        </row>
        <row r="568">
          <cell r="K568">
            <v>0</v>
          </cell>
          <cell r="O568">
            <v>0</v>
          </cell>
          <cell r="P568">
            <v>96.590909090909093</v>
          </cell>
        </row>
        <row r="569">
          <cell r="K569">
            <v>0</v>
          </cell>
          <cell r="O569">
            <v>0</v>
          </cell>
        </row>
        <row r="570">
          <cell r="K570">
            <v>10832.840909090908</v>
          </cell>
          <cell r="O570">
            <v>7764.5681818181811</v>
          </cell>
          <cell r="P570">
            <v>96.590909090909093</v>
          </cell>
        </row>
        <row r="571">
          <cell r="O571">
            <v>0</v>
          </cell>
        </row>
        <row r="572">
          <cell r="K572">
            <v>4524.772727272727</v>
          </cell>
          <cell r="O572">
            <v>2754.875</v>
          </cell>
          <cell r="P572">
            <v>96.590909090909093</v>
          </cell>
        </row>
        <row r="573">
          <cell r="K573">
            <v>0</v>
          </cell>
          <cell r="O573">
            <v>0</v>
          </cell>
        </row>
        <row r="574">
          <cell r="K574">
            <v>4251.704545454545</v>
          </cell>
          <cell r="O574">
            <v>2500.556818181818</v>
          </cell>
          <cell r="P574">
            <v>96.590909090909093</v>
          </cell>
        </row>
        <row r="575">
          <cell r="K575">
            <v>0</v>
          </cell>
          <cell r="O575">
            <v>0</v>
          </cell>
        </row>
        <row r="576">
          <cell r="K576">
            <v>0</v>
          </cell>
          <cell r="O576">
            <v>0</v>
          </cell>
          <cell r="P576">
            <v>96.590909090909093</v>
          </cell>
        </row>
        <row r="577">
          <cell r="K577">
            <v>0</v>
          </cell>
          <cell r="O577">
            <v>0</v>
          </cell>
        </row>
        <row r="578">
          <cell r="K578">
            <v>4524.772727272727</v>
          </cell>
          <cell r="O578">
            <v>2868.5113636363635</v>
          </cell>
          <cell r="P578">
            <v>96.590909090909093</v>
          </cell>
        </row>
        <row r="579">
          <cell r="K579">
            <v>0</v>
          </cell>
          <cell r="O579">
            <v>0</v>
          </cell>
        </row>
        <row r="580">
          <cell r="K580">
            <v>4524.772727272727</v>
          </cell>
          <cell r="O580">
            <v>2868.5113636363635</v>
          </cell>
          <cell r="P580">
            <v>96.590909090909093</v>
          </cell>
        </row>
        <row r="581">
          <cell r="K581">
            <v>0</v>
          </cell>
          <cell r="O581">
            <v>0</v>
          </cell>
        </row>
        <row r="582">
          <cell r="K582">
            <v>4524.772727272727</v>
          </cell>
          <cell r="O582">
            <v>2868.5113636363635</v>
          </cell>
          <cell r="P582">
            <v>96.590909090909093</v>
          </cell>
        </row>
        <row r="583">
          <cell r="K583">
            <v>0</v>
          </cell>
          <cell r="O583">
            <v>0</v>
          </cell>
        </row>
        <row r="584">
          <cell r="K584">
            <v>4524.772727272727</v>
          </cell>
          <cell r="O584">
            <v>2868.5113636363635</v>
          </cell>
          <cell r="P584">
            <v>96.590909090909093</v>
          </cell>
        </row>
        <row r="585">
          <cell r="K585">
            <v>0</v>
          </cell>
          <cell r="O585">
            <v>0</v>
          </cell>
        </row>
        <row r="586">
          <cell r="K586">
            <v>6380.170454545455</v>
          </cell>
          <cell r="O586">
            <v>4699.193181818182</v>
          </cell>
          <cell r="P586">
            <v>96.590909090909093</v>
          </cell>
        </row>
        <row r="587">
          <cell r="K587">
            <v>0</v>
          </cell>
          <cell r="O587">
            <v>0</v>
          </cell>
        </row>
        <row r="588">
          <cell r="I588">
            <v>315.73</v>
          </cell>
          <cell r="J588">
            <v>1680</v>
          </cell>
          <cell r="K588">
            <v>30875.877727272727</v>
          </cell>
          <cell r="L588">
            <v>1052.46</v>
          </cell>
          <cell r="N588">
            <v>140</v>
          </cell>
          <cell r="O588">
            <v>8774.988636363636</v>
          </cell>
          <cell r="P588">
            <v>376.59090909090912</v>
          </cell>
        </row>
        <row r="589">
          <cell r="K589">
            <v>0</v>
          </cell>
          <cell r="O589">
            <v>0</v>
          </cell>
        </row>
        <row r="590">
          <cell r="I590">
            <v>378.24</v>
          </cell>
          <cell r="J590">
            <v>1680</v>
          </cell>
          <cell r="K590">
            <v>32687.887727272726</v>
          </cell>
          <cell r="L590">
            <v>1260.78</v>
          </cell>
          <cell r="N590">
            <v>140</v>
          </cell>
          <cell r="O590">
            <v>8774.988636363636</v>
          </cell>
          <cell r="P590">
            <v>376.59090909090912</v>
          </cell>
        </row>
        <row r="591">
          <cell r="K591">
            <v>0</v>
          </cell>
          <cell r="O591">
            <v>0</v>
          </cell>
        </row>
        <row r="592">
          <cell r="I592">
            <v>505.08</v>
          </cell>
          <cell r="J592">
            <v>1680</v>
          </cell>
          <cell r="K592">
            <v>36366.437727272729</v>
          </cell>
          <cell r="L592">
            <v>1683.61</v>
          </cell>
          <cell r="N592">
            <v>140</v>
          </cell>
          <cell r="O592">
            <v>8774.988636363636</v>
          </cell>
          <cell r="P592">
            <v>376.59090909090912</v>
          </cell>
        </row>
        <row r="593">
          <cell r="K593">
            <v>0</v>
          </cell>
          <cell r="O593">
            <v>0</v>
          </cell>
        </row>
        <row r="594">
          <cell r="I594">
            <v>669.46</v>
          </cell>
          <cell r="J594">
            <v>1680</v>
          </cell>
          <cell r="K594">
            <v>41133.357727272727</v>
          </cell>
          <cell r="L594">
            <v>2231.52</v>
          </cell>
          <cell r="N594">
            <v>140</v>
          </cell>
          <cell r="O594">
            <v>8774.988636363636</v>
          </cell>
          <cell r="P594">
            <v>376.59090909090912</v>
          </cell>
        </row>
        <row r="595">
          <cell r="K595">
            <v>0</v>
          </cell>
          <cell r="O595">
            <v>0</v>
          </cell>
        </row>
        <row r="596">
          <cell r="I596">
            <v>669.46</v>
          </cell>
          <cell r="J596">
            <v>1680</v>
          </cell>
          <cell r="K596">
            <v>41133.357727272727</v>
          </cell>
          <cell r="L596">
            <v>2231.52</v>
          </cell>
          <cell r="N596">
            <v>140</v>
          </cell>
          <cell r="O596">
            <v>8774.988636363636</v>
          </cell>
          <cell r="P596">
            <v>376.59090909090912</v>
          </cell>
        </row>
        <row r="597">
          <cell r="K597">
            <v>0</v>
          </cell>
          <cell r="O597">
            <v>0</v>
          </cell>
        </row>
        <row r="598">
          <cell r="K598">
            <v>198.43181818181819</v>
          </cell>
          <cell r="O598">
            <v>62.909090909090907</v>
          </cell>
          <cell r="P598">
            <v>96.590909090909093</v>
          </cell>
        </row>
        <row r="599">
          <cell r="K599">
            <v>0</v>
          </cell>
          <cell r="O599">
            <v>0</v>
          </cell>
        </row>
        <row r="600">
          <cell r="K600">
            <v>0</v>
          </cell>
          <cell r="O600">
            <v>0</v>
          </cell>
          <cell r="P600">
            <v>96.590909090909093</v>
          </cell>
        </row>
        <row r="601">
          <cell r="K601">
            <v>0</v>
          </cell>
          <cell r="O601">
            <v>0</v>
          </cell>
        </row>
        <row r="602">
          <cell r="K602">
            <v>685.38636363636363</v>
          </cell>
          <cell r="O602">
            <v>444.11363636363637</v>
          </cell>
          <cell r="P602">
            <v>96.590909090909093</v>
          </cell>
        </row>
        <row r="603">
          <cell r="K603">
            <v>0</v>
          </cell>
          <cell r="O603">
            <v>0</v>
          </cell>
        </row>
        <row r="604">
          <cell r="K604">
            <v>16678.964090909092</v>
          </cell>
          <cell r="O604">
            <v>3792.7159090909095</v>
          </cell>
          <cell r="P604">
            <v>96.590909090909093</v>
          </cell>
        </row>
        <row r="605">
          <cell r="K605">
            <v>1392.13</v>
          </cell>
          <cell r="L605">
            <v>69.61</v>
          </cell>
          <cell r="O605">
            <v>0</v>
          </cell>
        </row>
        <row r="606">
          <cell r="K606">
            <v>4454.545454545455</v>
          </cell>
          <cell r="O606">
            <v>1909.090909090909</v>
          </cell>
          <cell r="P606">
            <v>96.590909090909093</v>
          </cell>
        </row>
        <row r="607">
          <cell r="K607">
            <v>83.6</v>
          </cell>
          <cell r="L607">
            <v>4.18</v>
          </cell>
          <cell r="M607">
            <v>9.02</v>
          </cell>
          <cell r="O607">
            <v>0</v>
          </cell>
        </row>
        <row r="608">
          <cell r="K608">
            <v>4524.772727272727</v>
          </cell>
          <cell r="O608">
            <v>2754.875</v>
          </cell>
          <cell r="P608">
            <v>96.590909090909093</v>
          </cell>
        </row>
        <row r="609">
          <cell r="K609">
            <v>0</v>
          </cell>
          <cell r="O609">
            <v>0</v>
          </cell>
        </row>
        <row r="610">
          <cell r="K610">
            <v>3380.25</v>
          </cell>
          <cell r="O610">
            <v>312.90909090909093</v>
          </cell>
          <cell r="P610">
            <v>96.590909090909093</v>
          </cell>
        </row>
        <row r="611">
          <cell r="K611">
            <v>0</v>
          </cell>
          <cell r="O611">
            <v>0</v>
          </cell>
        </row>
        <row r="612">
          <cell r="K612">
            <v>3136.9886363636365</v>
          </cell>
          <cell r="O612">
            <v>1483.340909090909</v>
          </cell>
          <cell r="P612">
            <v>96.590909090909093</v>
          </cell>
        </row>
        <row r="613">
          <cell r="K613">
            <v>0</v>
          </cell>
          <cell r="O613">
            <v>0</v>
          </cell>
        </row>
        <row r="614">
          <cell r="K614">
            <v>3136.9886363636365</v>
          </cell>
          <cell r="O614">
            <v>1483.340909090909</v>
          </cell>
          <cell r="P614">
            <v>96.590909090909093</v>
          </cell>
        </row>
        <row r="615">
          <cell r="K615">
            <v>0</v>
          </cell>
          <cell r="O615">
            <v>0</v>
          </cell>
        </row>
        <row r="616">
          <cell r="K616">
            <v>3136.9886363636365</v>
          </cell>
          <cell r="O616">
            <v>1483.340909090909</v>
          </cell>
          <cell r="P616">
            <v>96.590909090909093</v>
          </cell>
        </row>
        <row r="617">
          <cell r="K617">
            <v>0</v>
          </cell>
          <cell r="O617">
            <v>0</v>
          </cell>
        </row>
        <row r="618">
          <cell r="K618">
            <v>3136.9886363636365</v>
          </cell>
          <cell r="O618">
            <v>1483.340909090909</v>
          </cell>
          <cell r="P618">
            <v>96.590909090909093</v>
          </cell>
        </row>
        <row r="619">
          <cell r="K619">
            <v>0</v>
          </cell>
          <cell r="O619">
            <v>0</v>
          </cell>
        </row>
        <row r="620">
          <cell r="K620">
            <v>3136.9886363636365</v>
          </cell>
          <cell r="O620">
            <v>1483.340909090909</v>
          </cell>
          <cell r="P620">
            <v>96.590909090909093</v>
          </cell>
        </row>
        <row r="621">
          <cell r="K621">
            <v>0</v>
          </cell>
          <cell r="O621">
            <v>0</v>
          </cell>
        </row>
        <row r="622">
          <cell r="K622">
            <v>3136.9886363636365</v>
          </cell>
          <cell r="O622">
            <v>1483.340909090909</v>
          </cell>
          <cell r="P622">
            <v>96.590909090909093</v>
          </cell>
        </row>
        <row r="623">
          <cell r="K623">
            <v>0</v>
          </cell>
          <cell r="O623">
            <v>0</v>
          </cell>
        </row>
        <row r="624">
          <cell r="K624">
            <v>3136.9886363636365</v>
          </cell>
          <cell r="O624">
            <v>1483.340909090909</v>
          </cell>
          <cell r="P624">
            <v>96.590909090909093</v>
          </cell>
        </row>
        <row r="625">
          <cell r="K625">
            <v>0</v>
          </cell>
          <cell r="O625">
            <v>0</v>
          </cell>
        </row>
        <row r="626">
          <cell r="I626">
            <v>764.06</v>
          </cell>
          <cell r="J626">
            <v>1680</v>
          </cell>
          <cell r="K626">
            <v>26818.048636363637</v>
          </cell>
          <cell r="L626">
            <v>2546.88</v>
          </cell>
          <cell r="N626">
            <v>140</v>
          </cell>
          <cell r="O626">
            <v>2183.340909090909</v>
          </cell>
          <cell r="P626">
            <v>376.59090909090912</v>
          </cell>
        </row>
        <row r="627">
          <cell r="K627">
            <v>0</v>
          </cell>
          <cell r="O627">
            <v>0</v>
          </cell>
        </row>
        <row r="628">
          <cell r="K628">
            <v>3136.9886363636365</v>
          </cell>
          <cell r="O628">
            <v>1483.340909090909</v>
          </cell>
          <cell r="P628">
            <v>96.590909090909093</v>
          </cell>
        </row>
        <row r="629">
          <cell r="K629">
            <v>0</v>
          </cell>
          <cell r="O629">
            <v>0</v>
          </cell>
        </row>
        <row r="630">
          <cell r="K630">
            <v>3136.9886363636365</v>
          </cell>
          <cell r="O630">
            <v>1483.340909090909</v>
          </cell>
          <cell r="P630">
            <v>96.590909090909093</v>
          </cell>
        </row>
        <row r="631">
          <cell r="K631">
            <v>0</v>
          </cell>
          <cell r="O631">
            <v>0</v>
          </cell>
        </row>
        <row r="632">
          <cell r="K632">
            <v>14416.693181818182</v>
          </cell>
          <cell r="O632">
            <v>2407.375</v>
          </cell>
          <cell r="P632">
            <v>96.590909090909093</v>
          </cell>
        </row>
        <row r="633">
          <cell r="K633">
            <v>0</v>
          </cell>
          <cell r="O633">
            <v>0</v>
          </cell>
        </row>
        <row r="634">
          <cell r="I634">
            <v>585.85</v>
          </cell>
          <cell r="J634">
            <v>1680</v>
          </cell>
          <cell r="K634">
            <v>32929.53318181818</v>
          </cell>
          <cell r="L634">
            <v>1952.83</v>
          </cell>
          <cell r="N634">
            <v>140</v>
          </cell>
          <cell r="O634">
            <v>3107.3749999999995</v>
          </cell>
          <cell r="P634">
            <v>376.59090909090912</v>
          </cell>
        </row>
        <row r="635">
          <cell r="K635">
            <v>0</v>
          </cell>
          <cell r="O635">
            <v>0</v>
          </cell>
        </row>
        <row r="636">
          <cell r="I636">
            <v>764.06</v>
          </cell>
          <cell r="J636">
            <v>1680</v>
          </cell>
          <cell r="K636">
            <v>38097.753181818181</v>
          </cell>
          <cell r="L636">
            <v>2546.88</v>
          </cell>
          <cell r="N636">
            <v>140</v>
          </cell>
          <cell r="O636">
            <v>3107.3749999999995</v>
          </cell>
          <cell r="P636">
            <v>376.59090909090912</v>
          </cell>
        </row>
        <row r="637">
          <cell r="K637">
            <v>0</v>
          </cell>
          <cell r="O637">
            <v>0</v>
          </cell>
        </row>
        <row r="638">
          <cell r="K638">
            <v>14416.693181818182</v>
          </cell>
          <cell r="O638">
            <v>2407.375</v>
          </cell>
          <cell r="P638">
            <v>96.590909090909093</v>
          </cell>
        </row>
        <row r="639">
          <cell r="K639">
            <v>0</v>
          </cell>
          <cell r="O639">
            <v>0</v>
          </cell>
        </row>
        <row r="640">
          <cell r="K640">
            <v>14416.693181818182</v>
          </cell>
          <cell r="O640">
            <v>2407.375</v>
          </cell>
          <cell r="P640">
            <v>96.590909090909093</v>
          </cell>
        </row>
        <row r="641">
          <cell r="K641">
            <v>0</v>
          </cell>
          <cell r="O641">
            <v>0</v>
          </cell>
        </row>
        <row r="642">
          <cell r="K642">
            <v>6379.943181818182</v>
          </cell>
          <cell r="O642">
            <v>1182.5909090909092</v>
          </cell>
          <cell r="P642">
            <v>96.590909090909093</v>
          </cell>
        </row>
        <row r="643">
          <cell r="K643">
            <v>0</v>
          </cell>
          <cell r="O643">
            <v>0</v>
          </cell>
        </row>
        <row r="644">
          <cell r="K644">
            <v>3136.9886363636365</v>
          </cell>
          <cell r="O644">
            <v>1483.340909090909</v>
          </cell>
          <cell r="P644">
            <v>96.590909090909093</v>
          </cell>
        </row>
        <row r="645">
          <cell r="K645">
            <v>0</v>
          </cell>
          <cell r="O645">
            <v>0</v>
          </cell>
        </row>
        <row r="646">
          <cell r="K646">
            <v>3913.7272727272725</v>
          </cell>
          <cell r="O646">
            <v>3245.0568181818185</v>
          </cell>
          <cell r="P646">
            <v>96.590909090909093</v>
          </cell>
        </row>
        <row r="647">
          <cell r="K647">
            <v>0</v>
          </cell>
          <cell r="O647">
            <v>0</v>
          </cell>
        </row>
        <row r="648">
          <cell r="K648">
            <v>1900.0113636363635</v>
          </cell>
          <cell r="O648">
            <v>1048.4772727272727</v>
          </cell>
          <cell r="P648">
            <v>96.590909090909093</v>
          </cell>
        </row>
        <row r="649">
          <cell r="K649">
            <v>0</v>
          </cell>
          <cell r="O649">
            <v>0</v>
          </cell>
        </row>
        <row r="650">
          <cell r="K650">
            <v>1694.5795454545455</v>
          </cell>
          <cell r="O650">
            <v>1060.840909090909</v>
          </cell>
          <cell r="P650">
            <v>96.590909090909093</v>
          </cell>
        </row>
        <row r="651">
          <cell r="K651">
            <v>0</v>
          </cell>
          <cell r="O651">
            <v>0</v>
          </cell>
        </row>
        <row r="652">
          <cell r="K652">
            <v>16669.636363636364</v>
          </cell>
          <cell r="O652">
            <v>4966.25</v>
          </cell>
          <cell r="P652">
            <v>96.590909090909093</v>
          </cell>
        </row>
        <row r="653">
          <cell r="K653">
            <v>0</v>
          </cell>
          <cell r="O653">
            <v>0</v>
          </cell>
        </row>
        <row r="654">
          <cell r="K654">
            <v>6036.7272727272721</v>
          </cell>
          <cell r="O654">
            <v>4529.931818181818</v>
          </cell>
          <cell r="P654">
            <v>96.590909090909093</v>
          </cell>
        </row>
        <row r="655">
          <cell r="K655">
            <v>0</v>
          </cell>
          <cell r="O655">
            <v>0</v>
          </cell>
        </row>
        <row r="656">
          <cell r="K656">
            <v>16669.636363636364</v>
          </cell>
          <cell r="O656">
            <v>4966.25</v>
          </cell>
          <cell r="P656">
            <v>96.590909090909093</v>
          </cell>
        </row>
        <row r="657">
          <cell r="K657">
            <v>0</v>
          </cell>
          <cell r="O657">
            <v>0</v>
          </cell>
        </row>
        <row r="658">
          <cell r="K658">
            <v>15550</v>
          </cell>
          <cell r="O658">
            <v>3521.4318181818185</v>
          </cell>
          <cell r="P658">
            <v>96.590909090909093</v>
          </cell>
        </row>
        <row r="659">
          <cell r="K659">
            <v>0</v>
          </cell>
          <cell r="O659">
            <v>0</v>
          </cell>
        </row>
        <row r="660">
          <cell r="K660">
            <v>0</v>
          </cell>
          <cell r="O660">
            <v>0</v>
          </cell>
          <cell r="P660">
            <v>96.590909090909093</v>
          </cell>
        </row>
        <row r="661">
          <cell r="K661">
            <v>0</v>
          </cell>
          <cell r="O661">
            <v>0</v>
          </cell>
        </row>
        <row r="662">
          <cell r="K662">
            <v>339.93181818181819</v>
          </cell>
          <cell r="O662">
            <v>258.14772727272725</v>
          </cell>
          <cell r="P662">
            <v>96.590909090909093</v>
          </cell>
        </row>
        <row r="663">
          <cell r="K663">
            <v>0</v>
          </cell>
          <cell r="O663">
            <v>0</v>
          </cell>
        </row>
        <row r="664">
          <cell r="K664">
            <v>0</v>
          </cell>
          <cell r="O664">
            <v>0</v>
          </cell>
          <cell r="P664">
            <v>96.590909090909093</v>
          </cell>
        </row>
        <row r="665">
          <cell r="K665">
            <v>0</v>
          </cell>
          <cell r="O665">
            <v>0</v>
          </cell>
        </row>
        <row r="666">
          <cell r="K666">
            <v>0</v>
          </cell>
          <cell r="O666">
            <v>0</v>
          </cell>
          <cell r="P666">
            <v>96.590909090909093</v>
          </cell>
        </row>
        <row r="667">
          <cell r="K667">
            <v>70931.839999999997</v>
          </cell>
          <cell r="L667">
            <v>3972.18</v>
          </cell>
          <cell r="M667">
            <v>419.46</v>
          </cell>
          <cell r="N667">
            <v>4218.12</v>
          </cell>
          <cell r="O667">
            <v>0</v>
          </cell>
        </row>
        <row r="668">
          <cell r="K668">
            <v>0</v>
          </cell>
          <cell r="O668">
            <v>0</v>
          </cell>
          <cell r="P668">
            <v>96.590909090909093</v>
          </cell>
        </row>
        <row r="669">
          <cell r="K669">
            <v>341.6</v>
          </cell>
          <cell r="L669">
            <v>19.13</v>
          </cell>
          <cell r="M669">
            <v>2.02</v>
          </cell>
          <cell r="N669">
            <v>20.309999999999999</v>
          </cell>
          <cell r="O669">
            <v>0</v>
          </cell>
        </row>
        <row r="670">
          <cell r="K670">
            <v>0</v>
          </cell>
          <cell r="O670">
            <v>0</v>
          </cell>
          <cell r="P670">
            <v>96.590909090909093</v>
          </cell>
        </row>
        <row r="671">
          <cell r="K671">
            <v>328.16</v>
          </cell>
          <cell r="L671">
            <v>18.38</v>
          </cell>
          <cell r="M671">
            <v>1.94</v>
          </cell>
          <cell r="N671">
            <v>19.510000000000002</v>
          </cell>
          <cell r="O671">
            <v>0</v>
          </cell>
        </row>
        <row r="672">
          <cell r="K672">
            <v>0</v>
          </cell>
          <cell r="O672">
            <v>0</v>
          </cell>
          <cell r="P672">
            <v>96.590909090909093</v>
          </cell>
        </row>
        <row r="673">
          <cell r="K673">
            <v>198.24</v>
          </cell>
          <cell r="L673">
            <v>11.1</v>
          </cell>
          <cell r="M673">
            <v>1.17</v>
          </cell>
          <cell r="N673">
            <v>11.79</v>
          </cell>
          <cell r="O673">
            <v>0</v>
          </cell>
        </row>
        <row r="674">
          <cell r="K674">
            <v>609.7954545454545</v>
          </cell>
          <cell r="O674">
            <v>436.71590909090907</v>
          </cell>
          <cell r="P674">
            <v>96.590909090909093</v>
          </cell>
        </row>
        <row r="675">
          <cell r="K675">
            <v>0</v>
          </cell>
          <cell r="O675">
            <v>0</v>
          </cell>
        </row>
        <row r="676">
          <cell r="K676">
            <v>964.29545454545462</v>
          </cell>
          <cell r="O676">
            <v>658.23863636363637</v>
          </cell>
          <cell r="P676">
            <v>96.590909090909093</v>
          </cell>
        </row>
        <row r="677">
          <cell r="K677">
            <v>0</v>
          </cell>
          <cell r="O677">
            <v>0</v>
          </cell>
        </row>
        <row r="678">
          <cell r="K678">
            <v>704.93181818181824</v>
          </cell>
          <cell r="O678">
            <v>649.71590909090912</v>
          </cell>
          <cell r="P678">
            <v>96.590909090909093</v>
          </cell>
        </row>
        <row r="679">
          <cell r="K679">
            <v>0</v>
          </cell>
          <cell r="O679">
            <v>0</v>
          </cell>
        </row>
        <row r="680">
          <cell r="K680">
            <v>5508.5609090909093</v>
          </cell>
          <cell r="O680">
            <v>1054.3636363636365</v>
          </cell>
          <cell r="P680">
            <v>96.590909090909093</v>
          </cell>
        </row>
        <row r="681">
          <cell r="K681">
            <v>4303.7</v>
          </cell>
          <cell r="L681">
            <v>222.71</v>
          </cell>
          <cell r="O681">
            <v>0</v>
          </cell>
        </row>
        <row r="682">
          <cell r="K682">
            <v>4286.340909090909</v>
          </cell>
          <cell r="O682">
            <v>1054.3636363636365</v>
          </cell>
          <cell r="P682">
            <v>96.590909090909093</v>
          </cell>
        </row>
        <row r="683">
          <cell r="K683">
            <v>0</v>
          </cell>
          <cell r="O683">
            <v>0</v>
          </cell>
        </row>
        <row r="684">
          <cell r="K684">
            <v>4286.340909090909</v>
          </cell>
          <cell r="O684">
            <v>1054.3636363636365</v>
          </cell>
          <cell r="P684">
            <v>96.590909090909093</v>
          </cell>
        </row>
        <row r="685">
          <cell r="K685">
            <v>0</v>
          </cell>
          <cell r="O685">
            <v>0</v>
          </cell>
        </row>
        <row r="686">
          <cell r="K686">
            <v>3887.6590909090905</v>
          </cell>
          <cell r="O686">
            <v>800.27272727272725</v>
          </cell>
          <cell r="P686">
            <v>96.590909090909093</v>
          </cell>
        </row>
        <row r="687">
          <cell r="K687">
            <v>0</v>
          </cell>
          <cell r="O687">
            <v>0</v>
          </cell>
        </row>
        <row r="688">
          <cell r="K688">
            <v>1205.7386363636363</v>
          </cell>
          <cell r="O688">
            <v>1134.9318181818182</v>
          </cell>
          <cell r="P688">
            <v>96.590909090909093</v>
          </cell>
        </row>
        <row r="689">
          <cell r="K689">
            <v>0</v>
          </cell>
          <cell r="O689">
            <v>0</v>
          </cell>
        </row>
        <row r="690">
          <cell r="K690">
            <v>13952.670454545454</v>
          </cell>
          <cell r="O690">
            <v>857.88636363636374</v>
          </cell>
          <cell r="P690">
            <v>96.590909090909093</v>
          </cell>
        </row>
        <row r="691">
          <cell r="K691">
            <v>0</v>
          </cell>
          <cell r="O691">
            <v>0</v>
          </cell>
        </row>
        <row r="692">
          <cell r="K692">
            <v>0</v>
          </cell>
          <cell r="O692">
            <v>0</v>
          </cell>
          <cell r="P692">
            <v>96.590909090909093</v>
          </cell>
        </row>
        <row r="693">
          <cell r="K693">
            <v>0</v>
          </cell>
          <cell r="O693">
            <v>0</v>
          </cell>
        </row>
        <row r="694">
          <cell r="K694">
            <v>398.68181818181813</v>
          </cell>
          <cell r="O694">
            <v>254.09090909090909</v>
          </cell>
          <cell r="P694">
            <v>96.590909090909093</v>
          </cell>
        </row>
        <row r="695">
          <cell r="K695">
            <v>1046.49</v>
          </cell>
          <cell r="L695">
            <v>54.15</v>
          </cell>
          <cell r="O695">
            <v>0</v>
          </cell>
        </row>
        <row r="696">
          <cell r="K696">
            <v>8249.8409090909081</v>
          </cell>
          <cell r="O696">
            <v>5441.1363636363631</v>
          </cell>
          <cell r="P696">
            <v>96.590909090909093</v>
          </cell>
        </row>
        <row r="697">
          <cell r="K697">
            <v>0</v>
          </cell>
          <cell r="O697">
            <v>0</v>
          </cell>
        </row>
        <row r="698">
          <cell r="K698">
            <v>0</v>
          </cell>
          <cell r="O698">
            <v>0</v>
          </cell>
          <cell r="P698">
            <v>96.590909090909093</v>
          </cell>
        </row>
        <row r="699">
          <cell r="K699">
            <v>0</v>
          </cell>
          <cell r="O699">
            <v>0</v>
          </cell>
        </row>
        <row r="700">
          <cell r="K700">
            <v>5508.5609090909093</v>
          </cell>
          <cell r="O700">
            <v>1054.3636363636365</v>
          </cell>
          <cell r="P700">
            <v>96.590909090909093</v>
          </cell>
        </row>
        <row r="701">
          <cell r="K701">
            <v>3622.38</v>
          </cell>
          <cell r="L701">
            <v>187.46</v>
          </cell>
          <cell r="O701">
            <v>0</v>
          </cell>
        </row>
        <row r="702">
          <cell r="K702">
            <v>16677.534090909092</v>
          </cell>
          <cell r="O702">
            <v>1254.7272727272727</v>
          </cell>
          <cell r="P702">
            <v>96.590909090909093</v>
          </cell>
        </row>
        <row r="704">
          <cell r="K704">
            <v>9632.3904545454552</v>
          </cell>
          <cell r="O704">
            <v>1918.0568181818182</v>
          </cell>
          <cell r="P704">
            <v>96.590909090909093</v>
          </cell>
        </row>
        <row r="705">
          <cell r="K705">
            <v>0</v>
          </cell>
          <cell r="O705">
            <v>0</v>
          </cell>
        </row>
        <row r="706">
          <cell r="K706">
            <v>6701.7604545454542</v>
          </cell>
          <cell r="O706">
            <v>1918.0568181818182</v>
          </cell>
          <cell r="P706">
            <v>96.590909090909093</v>
          </cell>
        </row>
        <row r="707">
          <cell r="K707">
            <v>0</v>
          </cell>
          <cell r="O707">
            <v>0</v>
          </cell>
        </row>
        <row r="708">
          <cell r="K708">
            <v>3506.2495454545451</v>
          </cell>
          <cell r="O708">
            <v>1166.875</v>
          </cell>
          <cell r="P708">
            <v>96.590909090909093</v>
          </cell>
        </row>
        <row r="709">
          <cell r="K709">
            <v>0</v>
          </cell>
          <cell r="O709">
            <v>0</v>
          </cell>
        </row>
        <row r="710">
          <cell r="K710">
            <v>3582.0722727272732</v>
          </cell>
          <cell r="O710">
            <v>926.44318181818176</v>
          </cell>
          <cell r="P710">
            <v>96.590909090909093</v>
          </cell>
        </row>
        <row r="711">
          <cell r="K711">
            <v>3622.38</v>
          </cell>
          <cell r="L711">
            <v>187.46</v>
          </cell>
          <cell r="O711">
            <v>0</v>
          </cell>
        </row>
        <row r="712">
          <cell r="K712">
            <v>6157.4881818181821</v>
          </cell>
          <cell r="O712">
            <v>3412.522727272727</v>
          </cell>
          <cell r="P712">
            <v>96.590909090909093</v>
          </cell>
        </row>
        <row r="713">
          <cell r="K713">
            <v>0</v>
          </cell>
          <cell r="O713">
            <v>0</v>
          </cell>
        </row>
        <row r="714">
          <cell r="K714">
            <v>7199.6140909090909</v>
          </cell>
          <cell r="O714">
            <v>1872.806818181818</v>
          </cell>
          <cell r="P714">
            <v>96.590909090909093</v>
          </cell>
        </row>
        <row r="715">
          <cell r="K715">
            <v>0</v>
          </cell>
          <cell r="O715">
            <v>0</v>
          </cell>
        </row>
        <row r="716">
          <cell r="K716">
            <v>4600.261363636364</v>
          </cell>
          <cell r="O716">
            <v>891.61363636363637</v>
          </cell>
          <cell r="P716">
            <v>96.590909090909093</v>
          </cell>
        </row>
        <row r="717">
          <cell r="K717">
            <v>3622.38</v>
          </cell>
          <cell r="L717">
            <v>187.46</v>
          </cell>
          <cell r="O717">
            <v>0</v>
          </cell>
        </row>
        <row r="718">
          <cell r="K718">
            <v>699.21590909090901</v>
          </cell>
          <cell r="O718">
            <v>388.1704545454545</v>
          </cell>
          <cell r="P718">
            <v>96.590909090909093</v>
          </cell>
        </row>
        <row r="719">
          <cell r="K719">
            <v>105.22</v>
          </cell>
          <cell r="L719">
            <v>5.45</v>
          </cell>
          <cell r="M719">
            <v>16.34</v>
          </cell>
          <cell r="O719">
            <v>0</v>
          </cell>
        </row>
        <row r="720">
          <cell r="K720">
            <v>699.21590909090901</v>
          </cell>
          <cell r="O720">
            <v>388.1704545454545</v>
          </cell>
          <cell r="P720">
            <v>96.590909090909093</v>
          </cell>
        </row>
        <row r="721">
          <cell r="K721">
            <v>0</v>
          </cell>
          <cell r="O721">
            <v>0</v>
          </cell>
        </row>
        <row r="722">
          <cell r="K722">
            <v>699.21590909090901</v>
          </cell>
          <cell r="O722">
            <v>388.1704545454545</v>
          </cell>
          <cell r="P722">
            <v>96.590909090909093</v>
          </cell>
        </row>
        <row r="723">
          <cell r="K723">
            <v>0</v>
          </cell>
          <cell r="O723">
            <v>0</v>
          </cell>
        </row>
        <row r="724">
          <cell r="K724">
            <v>699.21590909090901</v>
          </cell>
          <cell r="O724">
            <v>388.1704545454545</v>
          </cell>
          <cell r="P724">
            <v>96.590909090909093</v>
          </cell>
        </row>
        <row r="725">
          <cell r="K725">
            <v>210.46</v>
          </cell>
          <cell r="L725">
            <v>10.89</v>
          </cell>
          <cell r="M725">
            <v>32.68</v>
          </cell>
          <cell r="O725">
            <v>0</v>
          </cell>
        </row>
        <row r="726">
          <cell r="K726">
            <v>699.21590909090901</v>
          </cell>
          <cell r="O726">
            <v>388.1704545454545</v>
          </cell>
          <cell r="P726">
            <v>96.590909090909093</v>
          </cell>
        </row>
        <row r="727">
          <cell r="K727">
            <v>0</v>
          </cell>
          <cell r="O727">
            <v>0</v>
          </cell>
        </row>
        <row r="728">
          <cell r="K728">
            <v>699.21590909090901</v>
          </cell>
          <cell r="O728">
            <v>388.1704545454545</v>
          </cell>
          <cell r="P728">
            <v>96.590909090909093</v>
          </cell>
        </row>
        <row r="729">
          <cell r="K729">
            <v>0</v>
          </cell>
          <cell r="O729">
            <v>0</v>
          </cell>
        </row>
        <row r="730">
          <cell r="K730">
            <v>0</v>
          </cell>
          <cell r="O730">
            <v>0</v>
          </cell>
          <cell r="P730">
            <v>96.590909090909093</v>
          </cell>
        </row>
        <row r="731">
          <cell r="K731">
            <v>0</v>
          </cell>
          <cell r="O731">
            <v>0</v>
          </cell>
        </row>
        <row r="732">
          <cell r="K732">
            <v>0</v>
          </cell>
          <cell r="O732">
            <v>0</v>
          </cell>
          <cell r="P732">
            <v>96.590909090909093</v>
          </cell>
        </row>
        <row r="733">
          <cell r="K733">
            <v>0</v>
          </cell>
          <cell r="O733">
            <v>0</v>
          </cell>
        </row>
        <row r="734">
          <cell r="K734">
            <v>12177.886363636364</v>
          </cell>
          <cell r="O734">
            <v>1823.0568181818182</v>
          </cell>
          <cell r="P734">
            <v>96.590909090909093</v>
          </cell>
        </row>
        <row r="735">
          <cell r="K735">
            <v>0</v>
          </cell>
          <cell r="O735">
            <v>0</v>
          </cell>
        </row>
        <row r="736">
          <cell r="K736">
            <v>1419.909090909091</v>
          </cell>
          <cell r="O736">
            <v>1343.7727272727273</v>
          </cell>
          <cell r="P736">
            <v>96.590909090909093</v>
          </cell>
        </row>
        <row r="737">
          <cell r="K737">
            <v>0</v>
          </cell>
          <cell r="O737">
            <v>0</v>
          </cell>
        </row>
        <row r="738">
          <cell r="K738">
            <v>12267.75</v>
          </cell>
          <cell r="O738">
            <v>1872.409090909091</v>
          </cell>
          <cell r="P738">
            <v>96.590909090909093</v>
          </cell>
        </row>
        <row r="739">
          <cell r="K739">
            <v>0</v>
          </cell>
          <cell r="O739">
            <v>0</v>
          </cell>
        </row>
        <row r="740">
          <cell r="K740">
            <v>13046.965909090908</v>
          </cell>
          <cell r="O740">
            <v>2413.25</v>
          </cell>
          <cell r="P740">
            <v>96.590909090909093</v>
          </cell>
        </row>
        <row r="741">
          <cell r="K741">
            <v>147.97</v>
          </cell>
          <cell r="L741">
            <v>7.4</v>
          </cell>
          <cell r="M741">
            <v>22.2</v>
          </cell>
        </row>
        <row r="742">
          <cell r="K742">
            <v>12559.636363636364</v>
          </cell>
          <cell r="O742">
            <v>2103.409090909091</v>
          </cell>
          <cell r="P742">
            <v>96.590909090909093</v>
          </cell>
        </row>
        <row r="743">
          <cell r="K743">
            <v>0</v>
          </cell>
          <cell r="O743">
            <v>0</v>
          </cell>
        </row>
        <row r="744">
          <cell r="K744">
            <v>12883.102272727272</v>
          </cell>
          <cell r="O744">
            <v>2373.4772727272725</v>
          </cell>
          <cell r="P744">
            <v>96.590909090909093</v>
          </cell>
        </row>
        <row r="746">
          <cell r="K746">
            <v>12559.636363636364</v>
          </cell>
          <cell r="O746">
            <v>2103.409090909091</v>
          </cell>
          <cell r="P746">
            <v>96.590909090909093</v>
          </cell>
        </row>
        <row r="747">
          <cell r="K747">
            <v>0</v>
          </cell>
          <cell r="O747">
            <v>0</v>
          </cell>
        </row>
        <row r="748">
          <cell r="K748">
            <v>3034.386363636364</v>
          </cell>
          <cell r="O748">
            <v>2459.193181818182</v>
          </cell>
          <cell r="P748">
            <v>96.590909090909093</v>
          </cell>
        </row>
        <row r="749">
          <cell r="K749">
            <v>0</v>
          </cell>
          <cell r="O749">
            <v>0</v>
          </cell>
        </row>
        <row r="750">
          <cell r="K750">
            <v>1416.7045454545455</v>
          </cell>
          <cell r="O750">
            <v>1279.3863636363635</v>
          </cell>
          <cell r="P750">
            <v>96.590909090909093</v>
          </cell>
        </row>
        <row r="751">
          <cell r="K751">
            <v>0</v>
          </cell>
          <cell r="O751">
            <v>0</v>
          </cell>
        </row>
        <row r="752">
          <cell r="K752">
            <v>4320.431818181818</v>
          </cell>
          <cell r="O752">
            <v>3237.0454545454545</v>
          </cell>
          <cell r="P752">
            <v>96.590909090909093</v>
          </cell>
        </row>
        <row r="753">
          <cell r="K753">
            <v>0</v>
          </cell>
          <cell r="O753">
            <v>0</v>
          </cell>
        </row>
        <row r="754">
          <cell r="K754">
            <v>4973.602272727273</v>
          </cell>
          <cell r="O754">
            <v>2807.9204545454545</v>
          </cell>
          <cell r="P754">
            <v>96.590909090909093</v>
          </cell>
        </row>
        <row r="755">
          <cell r="K755">
            <v>0</v>
          </cell>
          <cell r="O755">
            <v>0</v>
          </cell>
        </row>
        <row r="756">
          <cell r="K756">
            <v>8335.079545454546</v>
          </cell>
          <cell r="O756">
            <v>5470.420454545455</v>
          </cell>
          <cell r="P756">
            <v>96.590909090909093</v>
          </cell>
        </row>
        <row r="757">
          <cell r="K757">
            <v>0</v>
          </cell>
          <cell r="O757">
            <v>0</v>
          </cell>
        </row>
        <row r="758">
          <cell r="K758">
            <v>0</v>
          </cell>
          <cell r="O758">
            <v>0</v>
          </cell>
          <cell r="P758">
            <v>96.590909090909093</v>
          </cell>
        </row>
        <row r="759">
          <cell r="K759">
            <v>0</v>
          </cell>
          <cell r="O759">
            <v>0</v>
          </cell>
        </row>
        <row r="760">
          <cell r="K760">
            <v>1648.7045454545453</v>
          </cell>
          <cell r="O760">
            <v>1608.3181818181818</v>
          </cell>
          <cell r="P760">
            <v>96.590909090909093</v>
          </cell>
        </row>
        <row r="761">
          <cell r="K761">
            <v>0</v>
          </cell>
          <cell r="O761">
            <v>0</v>
          </cell>
        </row>
        <row r="762">
          <cell r="K762">
            <v>13817.795454545454</v>
          </cell>
          <cell r="O762">
            <v>2786.0795454545455</v>
          </cell>
          <cell r="P762">
            <v>96.590909090909093</v>
          </cell>
        </row>
        <row r="763">
          <cell r="K763">
            <v>0</v>
          </cell>
          <cell r="O763">
            <v>0</v>
          </cell>
        </row>
        <row r="764">
          <cell r="K764">
            <v>2160.363636363636</v>
          </cell>
          <cell r="O764">
            <v>1792.9772727272727</v>
          </cell>
          <cell r="P764">
            <v>96.590909090909093</v>
          </cell>
        </row>
        <row r="765">
          <cell r="K765">
            <v>0</v>
          </cell>
          <cell r="O765">
            <v>0</v>
          </cell>
        </row>
        <row r="766">
          <cell r="K766">
            <v>2359.7954545454545</v>
          </cell>
          <cell r="O766">
            <v>1651.4772727272727</v>
          </cell>
          <cell r="P766">
            <v>96.590909090909093</v>
          </cell>
        </row>
        <row r="767">
          <cell r="K767">
            <v>0</v>
          </cell>
          <cell r="O767">
            <v>0</v>
          </cell>
        </row>
        <row r="768">
          <cell r="K768">
            <v>988.48863636363637</v>
          </cell>
          <cell r="O768">
            <v>429.04545454545456</v>
          </cell>
          <cell r="P768">
            <v>96.590909090909093</v>
          </cell>
        </row>
        <row r="769">
          <cell r="K769">
            <v>0</v>
          </cell>
          <cell r="O769">
            <v>0</v>
          </cell>
        </row>
        <row r="770">
          <cell r="K770">
            <v>3186.2695454545456</v>
          </cell>
          <cell r="O770">
            <v>2349.931818181818</v>
          </cell>
          <cell r="P770">
            <v>96.590909090909093</v>
          </cell>
        </row>
        <row r="771">
          <cell r="K771">
            <v>3625.07</v>
          </cell>
          <cell r="L771">
            <v>187.57</v>
          </cell>
          <cell r="O771">
            <v>0</v>
          </cell>
        </row>
        <row r="772">
          <cell r="K772">
            <v>8990.4059090909086</v>
          </cell>
          <cell r="O772">
            <v>2450.113636363636</v>
          </cell>
          <cell r="P772">
            <v>96.590909090909093</v>
          </cell>
        </row>
        <row r="773">
          <cell r="K773">
            <v>3390.88</v>
          </cell>
          <cell r="L773">
            <v>175.48</v>
          </cell>
        </row>
        <row r="774">
          <cell r="K774">
            <v>3917.8413636363634</v>
          </cell>
          <cell r="O774">
            <v>779.875</v>
          </cell>
          <cell r="P774">
            <v>96.590909090909093</v>
          </cell>
        </row>
        <row r="775">
          <cell r="K775">
            <v>3085.72</v>
          </cell>
          <cell r="L775">
            <v>159.69</v>
          </cell>
          <cell r="O775">
            <v>0</v>
          </cell>
        </row>
        <row r="776">
          <cell r="K776">
            <v>4270.590909090909</v>
          </cell>
          <cell r="O776">
            <v>1033.534090909091</v>
          </cell>
          <cell r="P776">
            <v>96.590909090909093</v>
          </cell>
        </row>
        <row r="777">
          <cell r="K777">
            <v>0</v>
          </cell>
          <cell r="O777">
            <v>0</v>
          </cell>
        </row>
        <row r="778">
          <cell r="K778">
            <v>4430.784090909091</v>
          </cell>
          <cell r="O778">
            <v>1034.4204545454545</v>
          </cell>
          <cell r="P778">
            <v>96.590909090909093</v>
          </cell>
        </row>
        <row r="779">
          <cell r="K779">
            <v>0</v>
          </cell>
          <cell r="O779">
            <v>0</v>
          </cell>
        </row>
        <row r="780">
          <cell r="K780">
            <v>3288.5422727272726</v>
          </cell>
          <cell r="O780">
            <v>905.61363636363637</v>
          </cell>
          <cell r="P780">
            <v>96.590909090909093</v>
          </cell>
        </row>
        <row r="781">
          <cell r="K781">
            <v>828.47</v>
          </cell>
          <cell r="L781">
            <v>42.87</v>
          </cell>
          <cell r="O781">
            <v>0</v>
          </cell>
        </row>
        <row r="782">
          <cell r="K782">
            <v>824.69318181818176</v>
          </cell>
          <cell r="O782">
            <v>104.80681818181819</v>
          </cell>
          <cell r="P782">
            <v>96.590909090909093</v>
          </cell>
        </row>
        <row r="783">
          <cell r="K783">
            <v>0</v>
          </cell>
          <cell r="O783">
            <v>0</v>
          </cell>
        </row>
        <row r="784">
          <cell r="K784">
            <v>4270.590909090909</v>
          </cell>
          <cell r="O784">
            <v>1033.534090909091</v>
          </cell>
          <cell r="P784">
            <v>96.590909090909093</v>
          </cell>
        </row>
        <row r="785">
          <cell r="K785">
            <v>0</v>
          </cell>
          <cell r="O785">
            <v>0</v>
          </cell>
        </row>
        <row r="786">
          <cell r="K786">
            <v>2158.0231818181819</v>
          </cell>
          <cell r="O786">
            <v>104.80681818181819</v>
          </cell>
          <cell r="P786">
            <v>96.590909090909093</v>
          </cell>
        </row>
        <row r="787">
          <cell r="K787">
            <v>0</v>
          </cell>
          <cell r="O787">
            <v>0</v>
          </cell>
        </row>
        <row r="788">
          <cell r="K788">
            <v>0</v>
          </cell>
          <cell r="O788">
            <v>0</v>
          </cell>
          <cell r="P788">
            <v>96.590909090909093</v>
          </cell>
        </row>
        <row r="789">
          <cell r="K789">
            <v>0</v>
          </cell>
          <cell r="O789">
            <v>0</v>
          </cell>
        </row>
        <row r="790">
          <cell r="K790">
            <v>0</v>
          </cell>
          <cell r="O790">
            <v>0</v>
          </cell>
          <cell r="P790">
            <v>96.590909090909093</v>
          </cell>
        </row>
        <row r="791">
          <cell r="K791">
            <v>0</v>
          </cell>
          <cell r="O791">
            <v>0</v>
          </cell>
        </row>
        <row r="792">
          <cell r="K792">
            <v>0</v>
          </cell>
          <cell r="O792">
            <v>0</v>
          </cell>
          <cell r="P792">
            <v>96.590909090909093</v>
          </cell>
        </row>
        <row r="793">
          <cell r="K793">
            <v>0</v>
          </cell>
          <cell r="O793">
            <v>0</v>
          </cell>
        </row>
        <row r="794">
          <cell r="K794">
            <v>0</v>
          </cell>
          <cell r="O794">
            <v>0</v>
          </cell>
          <cell r="P794">
            <v>96.590909090909093</v>
          </cell>
        </row>
        <row r="795">
          <cell r="K795">
            <v>0</v>
          </cell>
          <cell r="O795">
            <v>0</v>
          </cell>
        </row>
        <row r="796">
          <cell r="K796">
            <v>0</v>
          </cell>
          <cell r="O796">
            <v>0</v>
          </cell>
          <cell r="P796">
            <v>96.590909090909093</v>
          </cell>
        </row>
        <row r="797">
          <cell r="K797">
            <v>0</v>
          </cell>
          <cell r="O797">
            <v>0</v>
          </cell>
        </row>
        <row r="798">
          <cell r="K798">
            <v>0</v>
          </cell>
          <cell r="O798">
            <v>0</v>
          </cell>
          <cell r="P798">
            <v>96.590909090909093</v>
          </cell>
        </row>
        <row r="799">
          <cell r="K799">
            <v>0</v>
          </cell>
          <cell r="O799">
            <v>0</v>
          </cell>
        </row>
        <row r="800">
          <cell r="K800">
            <v>382.93181818181819</v>
          </cell>
          <cell r="O800">
            <v>233.26136363636365</v>
          </cell>
          <cell r="P800">
            <v>96.590909090909093</v>
          </cell>
        </row>
        <row r="801">
          <cell r="K801">
            <v>0</v>
          </cell>
          <cell r="O801">
            <v>0</v>
          </cell>
        </row>
        <row r="802">
          <cell r="K802">
            <v>1494.4777272727272</v>
          </cell>
          <cell r="O802">
            <v>581.96590909090912</v>
          </cell>
          <cell r="P802">
            <v>96.590909090909093</v>
          </cell>
        </row>
        <row r="803">
          <cell r="K803">
            <v>1070.0899999999999</v>
          </cell>
          <cell r="L803">
            <v>55.37</v>
          </cell>
          <cell r="O803">
            <v>0</v>
          </cell>
        </row>
        <row r="804">
          <cell r="K804">
            <v>1618.3940909090909</v>
          </cell>
          <cell r="O804">
            <v>621.73863636363637</v>
          </cell>
          <cell r="P804">
            <v>96.590909090909093</v>
          </cell>
        </row>
        <row r="805">
          <cell r="K805">
            <v>1546.81</v>
          </cell>
          <cell r="L805">
            <v>80.05</v>
          </cell>
          <cell r="O805">
            <v>0</v>
          </cell>
        </row>
        <row r="806">
          <cell r="K806">
            <v>1111.1477272727273</v>
          </cell>
          <cell r="O806">
            <v>581.96590909090912</v>
          </cell>
          <cell r="P806">
            <v>96.590909090909093</v>
          </cell>
        </row>
        <row r="807">
          <cell r="K807">
            <v>0</v>
          </cell>
          <cell r="O807">
            <v>0</v>
          </cell>
        </row>
        <row r="808">
          <cell r="K808">
            <v>219.06818181818181</v>
          </cell>
          <cell r="O808">
            <v>273.03409090909093</v>
          </cell>
          <cell r="P808">
            <v>96.590909090909093</v>
          </cell>
        </row>
        <row r="809">
          <cell r="K809">
            <v>0</v>
          </cell>
          <cell r="O809">
            <v>0</v>
          </cell>
        </row>
        <row r="810">
          <cell r="K810">
            <v>1305.7272727272727</v>
          </cell>
          <cell r="O810">
            <v>904.31818181818176</v>
          </cell>
          <cell r="P810">
            <v>96.590909090909093</v>
          </cell>
        </row>
        <row r="811">
          <cell r="K811">
            <v>0</v>
          </cell>
          <cell r="O811">
            <v>0</v>
          </cell>
        </row>
        <row r="812">
          <cell r="K812">
            <v>972.47318181818173</v>
          </cell>
          <cell r="O812">
            <v>104.80681818181819</v>
          </cell>
          <cell r="P812">
            <v>96.590909090909093</v>
          </cell>
        </row>
        <row r="813">
          <cell r="K813">
            <v>0</v>
          </cell>
          <cell r="O813">
            <v>0</v>
          </cell>
        </row>
        <row r="814">
          <cell r="K814">
            <v>8431.454545454546</v>
          </cell>
          <cell r="O814">
            <v>7982.5</v>
          </cell>
          <cell r="P814">
            <v>96.590909090909093</v>
          </cell>
        </row>
        <row r="815">
          <cell r="K815">
            <v>0</v>
          </cell>
          <cell r="O815">
            <v>0</v>
          </cell>
        </row>
        <row r="816">
          <cell r="K816">
            <v>4215.727272727273</v>
          </cell>
          <cell r="O816">
            <v>3991.25</v>
          </cell>
          <cell r="P816">
            <v>96.590909090909093</v>
          </cell>
        </row>
        <row r="817">
          <cell r="K817">
            <v>0</v>
          </cell>
          <cell r="O817">
            <v>0</v>
          </cell>
        </row>
        <row r="818">
          <cell r="K818">
            <v>4215.727272727273</v>
          </cell>
          <cell r="O818">
            <v>3991.25</v>
          </cell>
          <cell r="P818">
            <v>96.590909090909093</v>
          </cell>
        </row>
        <row r="819">
          <cell r="K819">
            <v>0</v>
          </cell>
          <cell r="O819">
            <v>0</v>
          </cell>
        </row>
        <row r="820">
          <cell r="K820">
            <v>4215.727272727273</v>
          </cell>
          <cell r="O820">
            <v>3991.25</v>
          </cell>
          <cell r="P820">
            <v>96.590909090909093</v>
          </cell>
        </row>
        <row r="821">
          <cell r="K821">
            <v>0</v>
          </cell>
          <cell r="O821">
            <v>0</v>
          </cell>
        </row>
        <row r="822">
          <cell r="K822">
            <v>0</v>
          </cell>
          <cell r="O822">
            <v>0</v>
          </cell>
          <cell r="P822">
            <v>96.590909090909093</v>
          </cell>
        </row>
        <row r="823">
          <cell r="K823">
            <v>0</v>
          </cell>
          <cell r="O823">
            <v>0</v>
          </cell>
        </row>
        <row r="824">
          <cell r="K824">
            <v>0</v>
          </cell>
          <cell r="O824">
            <v>0</v>
          </cell>
          <cell r="P824">
            <v>96.590909090909093</v>
          </cell>
        </row>
        <row r="825">
          <cell r="K825">
            <v>2644218.08</v>
          </cell>
          <cell r="L825">
            <v>148076.21</v>
          </cell>
          <cell r="M825">
            <v>15636.65</v>
          </cell>
          <cell r="N825">
            <v>157244.14000000001</v>
          </cell>
          <cell r="O825">
            <v>0</v>
          </cell>
        </row>
        <row r="826">
          <cell r="K826">
            <v>2714.5909090909095</v>
          </cell>
          <cell r="O826">
            <v>1982.9431818181818</v>
          </cell>
          <cell r="P826">
            <v>96.590909090909093</v>
          </cell>
        </row>
        <row r="827">
          <cell r="K827">
            <v>0</v>
          </cell>
          <cell r="O827">
            <v>0</v>
          </cell>
        </row>
        <row r="828">
          <cell r="K828">
            <v>14233.022727272726</v>
          </cell>
          <cell r="O828">
            <v>3036.25</v>
          </cell>
          <cell r="P828">
            <v>96.590909090909093</v>
          </cell>
        </row>
        <row r="829">
          <cell r="K829">
            <v>0</v>
          </cell>
          <cell r="O829">
            <v>0</v>
          </cell>
        </row>
        <row r="830">
          <cell r="K830">
            <v>0</v>
          </cell>
          <cell r="O830">
            <v>0</v>
          </cell>
          <cell r="P830">
            <v>96.590909090909093</v>
          </cell>
        </row>
        <row r="831">
          <cell r="K831">
            <v>0</v>
          </cell>
          <cell r="O831">
            <v>0</v>
          </cell>
        </row>
        <row r="832">
          <cell r="K832">
            <v>0</v>
          </cell>
          <cell r="O832">
            <v>0</v>
          </cell>
          <cell r="P832">
            <v>96.590909090909093</v>
          </cell>
        </row>
        <row r="833">
          <cell r="K833">
            <v>0</v>
          </cell>
          <cell r="O833">
            <v>0</v>
          </cell>
        </row>
        <row r="834">
          <cell r="K834">
            <v>0</v>
          </cell>
          <cell r="O834">
            <v>0</v>
          </cell>
          <cell r="P834">
            <v>96.590909090909093</v>
          </cell>
        </row>
        <row r="835">
          <cell r="K835">
            <v>0</v>
          </cell>
          <cell r="O835">
            <v>0</v>
          </cell>
        </row>
        <row r="836">
          <cell r="K836">
            <v>0</v>
          </cell>
          <cell r="O836">
            <v>0</v>
          </cell>
          <cell r="P836">
            <v>96.590909090909093</v>
          </cell>
        </row>
        <row r="837">
          <cell r="K837">
            <v>0</v>
          </cell>
          <cell r="O837">
            <v>0</v>
          </cell>
        </row>
        <row r="838">
          <cell r="K838">
            <v>13214.43181818182</v>
          </cell>
          <cell r="O838">
            <v>0</v>
          </cell>
          <cell r="P838">
            <v>96.590909090909093</v>
          </cell>
        </row>
        <row r="839">
          <cell r="K839">
            <v>0</v>
          </cell>
          <cell r="O839">
            <v>0</v>
          </cell>
        </row>
        <row r="840">
          <cell r="K840">
            <v>0</v>
          </cell>
          <cell r="O840">
            <v>0</v>
          </cell>
          <cell r="P840">
            <v>96.590909090909093</v>
          </cell>
        </row>
        <row r="841">
          <cell r="K841">
            <v>0</v>
          </cell>
          <cell r="O841">
            <v>0</v>
          </cell>
        </row>
        <row r="842">
          <cell r="K842">
            <v>3277.0622727272726</v>
          </cell>
          <cell r="O842">
            <v>905.61363636363637</v>
          </cell>
          <cell r="P842">
            <v>96.590909090909093</v>
          </cell>
        </row>
        <row r="875">
          <cell r="J875">
            <v>70985</v>
          </cell>
        </row>
      </sheetData>
      <sheetData sheetId="8"/>
      <sheetData sheetId="9"/>
      <sheetData sheetId="10" refreshError="1"/>
      <sheetData sheetId="11" refreshError="1"/>
      <sheetData sheetId="12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FY2011"/>
      <sheetName val="FY2012"/>
      <sheetName val="FY2013"/>
      <sheetName val="FY2014"/>
      <sheetName val="FY2015"/>
      <sheetName val="Total Cost"/>
    </sheetNames>
    <sheetDataSet>
      <sheetData sheetId="0">
        <row r="2">
          <cell r="C2" t="str">
            <v>2P10000</v>
          </cell>
          <cell r="H2">
            <v>-7370284.5099999998</v>
          </cell>
        </row>
        <row r="3">
          <cell r="C3" t="str">
            <v>2P10000</v>
          </cell>
          <cell r="H3">
            <v>-5585814.9400000004</v>
          </cell>
        </row>
        <row r="4">
          <cell r="C4" t="str">
            <v>2P10000</v>
          </cell>
          <cell r="H4">
            <v>5585814.9400000004</v>
          </cell>
        </row>
        <row r="5">
          <cell r="C5" t="str">
            <v>2P10000</v>
          </cell>
          <cell r="H5">
            <v>7370284.5099999998</v>
          </cell>
        </row>
        <row r="6">
          <cell r="C6" t="str">
            <v>3P10000</v>
          </cell>
          <cell r="H6">
            <v>-14240294</v>
          </cell>
        </row>
        <row r="7">
          <cell r="C7" t="str">
            <v>3P10000</v>
          </cell>
          <cell r="H7">
            <v>5585814.9400000004</v>
          </cell>
        </row>
        <row r="8">
          <cell r="C8" t="str">
            <v>3P10000</v>
          </cell>
          <cell r="H8">
            <v>7370284.5099999998</v>
          </cell>
        </row>
        <row r="9">
          <cell r="C9" t="str">
            <v>3P10000</v>
          </cell>
          <cell r="H9">
            <v>14240294</v>
          </cell>
        </row>
        <row r="10">
          <cell r="C10" t="str">
            <v>3P12000</v>
          </cell>
          <cell r="H10">
            <v>-11094125.880000001</v>
          </cell>
        </row>
        <row r="11">
          <cell r="C11" t="str">
            <v>3P12000</v>
          </cell>
          <cell r="H11">
            <v>-8817395.8000000007</v>
          </cell>
        </row>
        <row r="12">
          <cell r="C12" t="str">
            <v>3P12000</v>
          </cell>
          <cell r="H12">
            <v>-8789150.9700000007</v>
          </cell>
        </row>
        <row r="13">
          <cell r="C13" t="str">
            <v>3P12000</v>
          </cell>
          <cell r="H13">
            <v>-7669125.7999999998</v>
          </cell>
        </row>
        <row r="14">
          <cell r="C14" t="str">
            <v>3P12000</v>
          </cell>
          <cell r="H14">
            <v>-7508643.9699999997</v>
          </cell>
        </row>
        <row r="15">
          <cell r="C15" t="str">
            <v>3P12000</v>
          </cell>
          <cell r="H15">
            <v>-5710032.0899999999</v>
          </cell>
        </row>
        <row r="16">
          <cell r="C16" t="str">
            <v>3P12000</v>
          </cell>
          <cell r="H16">
            <v>-4650887.97</v>
          </cell>
        </row>
        <row r="17">
          <cell r="C17" t="str">
            <v>3P12000</v>
          </cell>
          <cell r="H17">
            <v>-3872739.24</v>
          </cell>
        </row>
        <row r="18">
          <cell r="C18" t="str">
            <v>3P12000</v>
          </cell>
          <cell r="H18">
            <v>-2594031.7999999998</v>
          </cell>
        </row>
        <row r="19">
          <cell r="C19" t="str">
            <v>3P12000</v>
          </cell>
          <cell r="H19">
            <v>-2318030.7000000002</v>
          </cell>
        </row>
        <row r="20">
          <cell r="C20" t="str">
            <v>3P12000</v>
          </cell>
          <cell r="H20">
            <v>-2239134</v>
          </cell>
        </row>
        <row r="21">
          <cell r="C21" t="str">
            <v>3P12000</v>
          </cell>
          <cell r="H21">
            <v>-2096949</v>
          </cell>
        </row>
        <row r="22">
          <cell r="C22" t="str">
            <v>3P12000</v>
          </cell>
          <cell r="H22">
            <v>-1362878.4</v>
          </cell>
        </row>
        <row r="23">
          <cell r="C23" t="str">
            <v>3P12000</v>
          </cell>
          <cell r="H23">
            <v>-1163989.94</v>
          </cell>
        </row>
        <row r="24">
          <cell r="C24" t="str">
            <v>3P12000</v>
          </cell>
          <cell r="H24">
            <v>-7.0000000000000007E-2</v>
          </cell>
        </row>
        <row r="25">
          <cell r="C25" t="str">
            <v>3P12000</v>
          </cell>
          <cell r="H25">
            <v>7694.83</v>
          </cell>
        </row>
        <row r="26">
          <cell r="C26" t="str">
            <v>3P12000</v>
          </cell>
          <cell r="H26">
            <v>96991.98</v>
          </cell>
        </row>
        <row r="27">
          <cell r="C27" t="str">
            <v>3P12000</v>
          </cell>
          <cell r="H27">
            <v>102009.26</v>
          </cell>
        </row>
        <row r="28">
          <cell r="C28" t="str">
            <v>3P12000</v>
          </cell>
          <cell r="H28">
            <v>105198.54</v>
          </cell>
        </row>
        <row r="29">
          <cell r="C29" t="str">
            <v>3P12000</v>
          </cell>
          <cell r="H29">
            <v>133196.26999999999</v>
          </cell>
        </row>
        <row r="30">
          <cell r="C30" t="str">
            <v>3P12000</v>
          </cell>
          <cell r="H30">
            <v>144188.34</v>
          </cell>
        </row>
        <row r="31">
          <cell r="C31" t="str">
            <v>3P12000</v>
          </cell>
          <cell r="H31">
            <v>161288.84</v>
          </cell>
        </row>
        <row r="32">
          <cell r="C32" t="str">
            <v>3P12000</v>
          </cell>
          <cell r="H32">
            <v>172118.86</v>
          </cell>
        </row>
        <row r="33">
          <cell r="C33" t="str">
            <v>3P12000</v>
          </cell>
          <cell r="H33">
            <v>206295.96</v>
          </cell>
        </row>
        <row r="34">
          <cell r="C34" t="str">
            <v>3P12000</v>
          </cell>
          <cell r="H34">
            <v>235787.09</v>
          </cell>
        </row>
        <row r="35">
          <cell r="C35" t="str">
            <v>3P12000</v>
          </cell>
          <cell r="H35">
            <v>260904.28</v>
          </cell>
        </row>
        <row r="36">
          <cell r="C36" t="str">
            <v>3P12000</v>
          </cell>
          <cell r="H36">
            <v>817762.49</v>
          </cell>
        </row>
        <row r="37">
          <cell r="C37" t="str">
            <v>3P12000</v>
          </cell>
          <cell r="H37">
            <v>1469495.18</v>
          </cell>
        </row>
        <row r="38">
          <cell r="C38" t="str">
            <v>3P12000</v>
          </cell>
          <cell r="H38">
            <v>1494085.91</v>
          </cell>
        </row>
        <row r="39">
          <cell r="C39" t="str">
            <v>3P12000</v>
          </cell>
          <cell r="H39">
            <v>1838309.17</v>
          </cell>
        </row>
        <row r="40">
          <cell r="C40" t="str">
            <v>3P12000</v>
          </cell>
          <cell r="H40">
            <v>2107950.4</v>
          </cell>
        </row>
        <row r="41">
          <cell r="C41" t="str">
            <v>3P12000</v>
          </cell>
          <cell r="H41">
            <v>2160561.38</v>
          </cell>
        </row>
        <row r="42">
          <cell r="C42" t="str">
            <v>3P12000</v>
          </cell>
          <cell r="H42">
            <v>2260849</v>
          </cell>
        </row>
        <row r="43">
          <cell r="C43" t="str">
            <v>3P12000</v>
          </cell>
          <cell r="H43">
            <v>2295304.04</v>
          </cell>
        </row>
        <row r="44">
          <cell r="C44" t="str">
            <v>3P12000</v>
          </cell>
          <cell r="H44">
            <v>2382610.79</v>
          </cell>
        </row>
        <row r="45">
          <cell r="C45" t="str">
            <v>3P12000</v>
          </cell>
          <cell r="H45">
            <v>4600971.18</v>
          </cell>
        </row>
        <row r="46">
          <cell r="C46" t="str">
            <v>3P12000</v>
          </cell>
          <cell r="H46">
            <v>5165309.1900000004</v>
          </cell>
        </row>
        <row r="47">
          <cell r="C47" t="str">
            <v>3P12000</v>
          </cell>
          <cell r="H47">
            <v>6086289.2300000004</v>
          </cell>
        </row>
        <row r="48">
          <cell r="C48" t="str">
            <v>3P12000</v>
          </cell>
          <cell r="H48">
            <v>6968654.0599999996</v>
          </cell>
        </row>
        <row r="49">
          <cell r="C49" t="str">
            <v>3P12000</v>
          </cell>
          <cell r="H49">
            <v>7285621.7699999996</v>
          </cell>
        </row>
        <row r="50">
          <cell r="C50" t="str">
            <v>3P12000</v>
          </cell>
          <cell r="H50">
            <v>7598493.9699999997</v>
          </cell>
        </row>
        <row r="51">
          <cell r="C51" t="str">
            <v>3P12000</v>
          </cell>
          <cell r="H51">
            <v>7724125.7999999998</v>
          </cell>
        </row>
        <row r="52">
          <cell r="C52" t="str">
            <v>3P12000</v>
          </cell>
          <cell r="H52">
            <v>8826150.9700000007</v>
          </cell>
        </row>
        <row r="53">
          <cell r="C53" t="str">
            <v>3P12000</v>
          </cell>
          <cell r="H53">
            <v>8832895.8000000007</v>
          </cell>
        </row>
        <row r="54">
          <cell r="C54" t="str">
            <v>3P12000</v>
          </cell>
          <cell r="H54">
            <v>11210858.77</v>
          </cell>
        </row>
        <row r="55">
          <cell r="C55" t="str">
            <v>3P12000</v>
          </cell>
          <cell r="H55">
            <v>11436230.449999999</v>
          </cell>
        </row>
        <row r="56">
          <cell r="C56" t="str">
            <v>3P14000</v>
          </cell>
          <cell r="H56">
            <v>-2708055.53</v>
          </cell>
        </row>
        <row r="57">
          <cell r="C57" t="str">
            <v>3P14000</v>
          </cell>
          <cell r="H57">
            <v>-2708055.53</v>
          </cell>
        </row>
        <row r="58">
          <cell r="C58" t="str">
            <v>3P14000</v>
          </cell>
          <cell r="H58">
            <v>-1870799.19</v>
          </cell>
        </row>
        <row r="59">
          <cell r="C59" t="str">
            <v>3P14000</v>
          </cell>
          <cell r="H59">
            <v>40716.19</v>
          </cell>
        </row>
        <row r="60">
          <cell r="C60" t="str">
            <v>3P14000</v>
          </cell>
          <cell r="H60">
            <v>52758.63</v>
          </cell>
        </row>
        <row r="61">
          <cell r="C61" t="str">
            <v>3P14000</v>
          </cell>
          <cell r="H61">
            <v>53389.52</v>
          </cell>
        </row>
        <row r="62">
          <cell r="C62" t="str">
            <v>3P14000</v>
          </cell>
          <cell r="H62">
            <v>65149.120000000003</v>
          </cell>
        </row>
        <row r="63">
          <cell r="C63" t="str">
            <v>3P14000</v>
          </cell>
          <cell r="H63">
            <v>74532.87</v>
          </cell>
        </row>
        <row r="64">
          <cell r="C64" t="str">
            <v>3P14000</v>
          </cell>
          <cell r="H64">
            <v>80067.649999999994</v>
          </cell>
        </row>
        <row r="65">
          <cell r="C65" t="str">
            <v>3P14000</v>
          </cell>
          <cell r="H65">
            <v>80559.009999999995</v>
          </cell>
        </row>
        <row r="66">
          <cell r="C66" t="str">
            <v>3P14000</v>
          </cell>
          <cell r="H66">
            <v>86639.73</v>
          </cell>
        </row>
        <row r="67">
          <cell r="C67" t="str">
            <v>3P14000</v>
          </cell>
          <cell r="H67">
            <v>90056.15</v>
          </cell>
        </row>
        <row r="68">
          <cell r="C68" t="str">
            <v>3P14000</v>
          </cell>
          <cell r="H68">
            <v>93817.06</v>
          </cell>
        </row>
        <row r="69">
          <cell r="C69" t="str">
            <v>3P14000</v>
          </cell>
          <cell r="H69">
            <v>132383.20000000001</v>
          </cell>
        </row>
        <row r="70">
          <cell r="C70" t="str">
            <v>3P14000</v>
          </cell>
          <cell r="H70">
            <v>168950</v>
          </cell>
        </row>
        <row r="71">
          <cell r="C71" t="str">
            <v>3P14000</v>
          </cell>
          <cell r="H71">
            <v>192720.3</v>
          </cell>
        </row>
        <row r="72">
          <cell r="C72" t="str">
            <v>3P14000</v>
          </cell>
          <cell r="H72">
            <v>193037.44</v>
          </cell>
        </row>
        <row r="73">
          <cell r="C73" t="str">
            <v>3P14000</v>
          </cell>
          <cell r="H73">
            <v>223919.57</v>
          </cell>
        </row>
        <row r="74">
          <cell r="C74" t="str">
            <v>3P14000</v>
          </cell>
          <cell r="H74">
            <v>252599.65</v>
          </cell>
        </row>
        <row r="75">
          <cell r="C75" t="str">
            <v>3P14000</v>
          </cell>
          <cell r="H75">
            <v>262286.56</v>
          </cell>
        </row>
        <row r="76">
          <cell r="C76" t="str">
            <v>3P14000</v>
          </cell>
          <cell r="H76">
            <v>339080.5</v>
          </cell>
        </row>
        <row r="77">
          <cell r="C77" t="str">
            <v>3P14000</v>
          </cell>
          <cell r="H77">
            <v>341063.7</v>
          </cell>
        </row>
        <row r="78">
          <cell r="C78" t="str">
            <v>3P14000</v>
          </cell>
          <cell r="H78">
            <v>402955.28</v>
          </cell>
        </row>
        <row r="79">
          <cell r="C79" t="str">
            <v>3P14000</v>
          </cell>
          <cell r="H79">
            <v>661596.05000000005</v>
          </cell>
        </row>
        <row r="80">
          <cell r="C80" t="str">
            <v>3P14000</v>
          </cell>
          <cell r="H80">
            <v>685836.44</v>
          </cell>
        </row>
        <row r="81">
          <cell r="C81" t="str">
            <v>3P14000</v>
          </cell>
          <cell r="H81">
            <v>968617.42</v>
          </cell>
        </row>
        <row r="82">
          <cell r="C82" t="str">
            <v>3P14000</v>
          </cell>
          <cell r="H82">
            <v>1014555.72</v>
          </cell>
        </row>
        <row r="83">
          <cell r="C83" t="str">
            <v>3P14000</v>
          </cell>
          <cell r="H83">
            <v>1021299.61</v>
          </cell>
        </row>
        <row r="84">
          <cell r="C84" t="str">
            <v>3P14000</v>
          </cell>
          <cell r="H84">
            <v>1075341.49</v>
          </cell>
        </row>
        <row r="85">
          <cell r="C85" t="str">
            <v>3P14000</v>
          </cell>
          <cell r="H85">
            <v>1079284.82</v>
          </cell>
        </row>
        <row r="86">
          <cell r="C86" t="str">
            <v>3P14000</v>
          </cell>
          <cell r="H86">
            <v>1416207.66</v>
          </cell>
        </row>
        <row r="87">
          <cell r="C87" t="str">
            <v>3P14000</v>
          </cell>
          <cell r="H87">
            <v>1427955.69</v>
          </cell>
        </row>
        <row r="88">
          <cell r="C88" t="str">
            <v>3P14000</v>
          </cell>
          <cell r="H88">
            <v>1713035.33</v>
          </cell>
        </row>
        <row r="89">
          <cell r="C89" t="str">
            <v>3P14000</v>
          </cell>
          <cell r="H89">
            <v>2416221.29</v>
          </cell>
        </row>
        <row r="90">
          <cell r="C90" t="str">
            <v>3P14000</v>
          </cell>
          <cell r="H90">
            <v>2670291.62</v>
          </cell>
        </row>
        <row r="91">
          <cell r="C91" t="str">
            <v>3P14000</v>
          </cell>
          <cell r="H91">
            <v>2708055.53</v>
          </cell>
        </row>
        <row r="92">
          <cell r="C92" t="str">
            <v>3P14000</v>
          </cell>
          <cell r="H92">
            <v>2939642.21</v>
          </cell>
        </row>
        <row r="93">
          <cell r="C93" t="str">
            <v>3P14000</v>
          </cell>
          <cell r="H93">
            <v>2993591.51</v>
          </cell>
        </row>
        <row r="94">
          <cell r="C94" t="str">
            <v>3P14000</v>
          </cell>
          <cell r="H94">
            <v>3082597.65</v>
          </cell>
        </row>
        <row r="95">
          <cell r="C95" t="str">
            <v>3P14000</v>
          </cell>
          <cell r="H95">
            <v>3468102.2</v>
          </cell>
        </row>
        <row r="96">
          <cell r="C96" t="str">
            <v>3P14000</v>
          </cell>
          <cell r="H96">
            <v>3469955.8</v>
          </cell>
        </row>
        <row r="97">
          <cell r="C97" t="str">
            <v>3P14000</v>
          </cell>
          <cell r="H97">
            <v>3471980.79</v>
          </cell>
        </row>
        <row r="98">
          <cell r="C98" t="str">
            <v>3P14000</v>
          </cell>
          <cell r="H98">
            <v>3961238.72</v>
          </cell>
        </row>
        <row r="99">
          <cell r="C99" t="str">
            <v>3P14000</v>
          </cell>
          <cell r="H99">
            <v>4053560.75</v>
          </cell>
        </row>
        <row r="100">
          <cell r="C100" t="str">
            <v>3P14000</v>
          </cell>
          <cell r="H100">
            <v>4261196.8</v>
          </cell>
        </row>
        <row r="101">
          <cell r="C101" t="str">
            <v>3P14000</v>
          </cell>
          <cell r="H101">
            <v>4264790.67</v>
          </cell>
        </row>
        <row r="102">
          <cell r="C102" t="str">
            <v>3P14000</v>
          </cell>
          <cell r="H102">
            <v>4589586.74</v>
          </cell>
        </row>
        <row r="103">
          <cell r="C103" t="str">
            <v>3P14000</v>
          </cell>
          <cell r="H103">
            <v>5128443.47</v>
          </cell>
        </row>
        <row r="104">
          <cell r="C104" t="str">
            <v>3P14000</v>
          </cell>
          <cell r="H104">
            <v>6171901.96</v>
          </cell>
        </row>
        <row r="105">
          <cell r="C105" t="str">
            <v>3P14000</v>
          </cell>
          <cell r="H105">
            <v>6327416.9500000002</v>
          </cell>
        </row>
        <row r="106">
          <cell r="C106" t="str">
            <v>3P14000</v>
          </cell>
          <cell r="H106">
            <v>7145536.1600000001</v>
          </cell>
        </row>
        <row r="107">
          <cell r="C107" t="str">
            <v>3P15000</v>
          </cell>
          <cell r="H107">
            <v>-301000</v>
          </cell>
        </row>
        <row r="108">
          <cell r="C108" t="str">
            <v>3P15000</v>
          </cell>
          <cell r="H108">
            <v>-97288.02</v>
          </cell>
        </row>
        <row r="109">
          <cell r="C109" t="str">
            <v>3P15000</v>
          </cell>
          <cell r="H109">
            <v>41325.39</v>
          </cell>
        </row>
        <row r="110">
          <cell r="C110" t="str">
            <v>3P15000</v>
          </cell>
          <cell r="H110">
            <v>227887.02</v>
          </cell>
        </row>
        <row r="111">
          <cell r="C111" t="str">
            <v>3P15000</v>
          </cell>
          <cell r="H111">
            <v>301000</v>
          </cell>
        </row>
        <row r="112">
          <cell r="C112" t="str">
            <v>3P15000</v>
          </cell>
          <cell r="H112">
            <v>301000</v>
          </cell>
        </row>
        <row r="113">
          <cell r="C113" t="str">
            <v>3P15000</v>
          </cell>
          <cell r="H113">
            <v>1375000</v>
          </cell>
        </row>
        <row r="114">
          <cell r="C114" t="str">
            <v>3P15000</v>
          </cell>
          <cell r="H114">
            <v>1663909.14</v>
          </cell>
        </row>
        <row r="115">
          <cell r="C115" t="str">
            <v>3P18000</v>
          </cell>
          <cell r="H115">
            <v>-7202246.25</v>
          </cell>
        </row>
        <row r="116">
          <cell r="C116" t="str">
            <v>3P18000</v>
          </cell>
          <cell r="H116">
            <v>-4520968.24</v>
          </cell>
        </row>
        <row r="117">
          <cell r="C117" t="str">
            <v>3P18000</v>
          </cell>
          <cell r="H117">
            <v>-4111083.75</v>
          </cell>
        </row>
        <row r="118">
          <cell r="C118" t="str">
            <v>3P18000</v>
          </cell>
          <cell r="H118">
            <v>-3205501.62</v>
          </cell>
        </row>
        <row r="119">
          <cell r="C119" t="str">
            <v>3P18000</v>
          </cell>
          <cell r="H119">
            <v>-3122271.09</v>
          </cell>
        </row>
        <row r="120">
          <cell r="C120" t="str">
            <v>3P18000</v>
          </cell>
          <cell r="H120">
            <v>-2605195.63</v>
          </cell>
        </row>
        <row r="121">
          <cell r="C121" t="str">
            <v>3P18000</v>
          </cell>
          <cell r="H121">
            <v>-1836288.06</v>
          </cell>
        </row>
        <row r="122">
          <cell r="C122" t="str">
            <v>3P18000</v>
          </cell>
          <cell r="H122">
            <v>-1315659.18</v>
          </cell>
        </row>
        <row r="123">
          <cell r="C123" t="str">
            <v>3P18000</v>
          </cell>
          <cell r="H123">
            <v>-900445.41</v>
          </cell>
        </row>
        <row r="124">
          <cell r="C124" t="str">
            <v>3P18000</v>
          </cell>
          <cell r="H124">
            <v>-767274.97</v>
          </cell>
        </row>
        <row r="125">
          <cell r="C125" t="str">
            <v>3P18000</v>
          </cell>
          <cell r="H125">
            <v>-204660</v>
          </cell>
        </row>
        <row r="126">
          <cell r="C126" t="str">
            <v>3P18000</v>
          </cell>
          <cell r="H126">
            <v>-126409.48</v>
          </cell>
        </row>
        <row r="127">
          <cell r="C127" t="str">
            <v>3P18000</v>
          </cell>
          <cell r="H127">
            <v>-109598.84</v>
          </cell>
        </row>
        <row r="128">
          <cell r="C128" t="str">
            <v>3P18000</v>
          </cell>
          <cell r="H128">
            <v>-8464.58</v>
          </cell>
        </row>
        <row r="129">
          <cell r="C129" t="str">
            <v>3P18000</v>
          </cell>
          <cell r="H129">
            <v>-7853.1</v>
          </cell>
        </row>
        <row r="130">
          <cell r="C130" t="str">
            <v>3P18000</v>
          </cell>
          <cell r="H130">
            <v>-6991.13</v>
          </cell>
        </row>
        <row r="131">
          <cell r="C131" t="str">
            <v>3P18000</v>
          </cell>
          <cell r="H131">
            <v>-6692.86</v>
          </cell>
        </row>
        <row r="132">
          <cell r="C132" t="str">
            <v>3P18000</v>
          </cell>
          <cell r="H132">
            <v>-3730.29</v>
          </cell>
        </row>
        <row r="133">
          <cell r="C133" t="str">
            <v>3P18000</v>
          </cell>
          <cell r="H133">
            <v>-70.069999999999993</v>
          </cell>
        </row>
        <row r="134">
          <cell r="C134" t="str">
            <v>3P18000</v>
          </cell>
          <cell r="H134">
            <v>2250</v>
          </cell>
        </row>
        <row r="135">
          <cell r="C135" t="str">
            <v>3P18000</v>
          </cell>
          <cell r="H135">
            <v>2599.42</v>
          </cell>
        </row>
        <row r="136">
          <cell r="C136" t="str">
            <v>3P18000</v>
          </cell>
          <cell r="H136">
            <v>3260.84</v>
          </cell>
        </row>
        <row r="137">
          <cell r="C137" t="str">
            <v>3P18000</v>
          </cell>
          <cell r="H137">
            <v>3469.32</v>
          </cell>
        </row>
        <row r="138">
          <cell r="C138" t="str">
            <v>3P18000</v>
          </cell>
          <cell r="H138">
            <v>3730.29</v>
          </cell>
        </row>
        <row r="139">
          <cell r="C139" t="str">
            <v>3P18000</v>
          </cell>
          <cell r="H139">
            <v>3730.29</v>
          </cell>
        </row>
        <row r="140">
          <cell r="C140" t="str">
            <v>3P18000</v>
          </cell>
          <cell r="H140">
            <v>5024.8599999999997</v>
          </cell>
        </row>
        <row r="141">
          <cell r="C141" t="str">
            <v>3P18000</v>
          </cell>
          <cell r="H141">
            <v>6764.66</v>
          </cell>
        </row>
        <row r="142">
          <cell r="C142" t="str">
            <v>3P18000</v>
          </cell>
          <cell r="H142">
            <v>7199.61</v>
          </cell>
        </row>
        <row r="143">
          <cell r="C143" t="str">
            <v>3P18000</v>
          </cell>
          <cell r="H143">
            <v>7721.55</v>
          </cell>
        </row>
        <row r="144">
          <cell r="C144" t="str">
            <v>3P18000</v>
          </cell>
          <cell r="H144">
            <v>20160</v>
          </cell>
        </row>
        <row r="145">
          <cell r="C145" t="str">
            <v>3P18000</v>
          </cell>
          <cell r="H145">
            <v>22973.72</v>
          </cell>
        </row>
        <row r="146">
          <cell r="C146" t="str">
            <v>3P18000</v>
          </cell>
          <cell r="H146">
            <v>32600</v>
          </cell>
        </row>
        <row r="147">
          <cell r="C147" t="str">
            <v>3P18000</v>
          </cell>
          <cell r="H147">
            <v>34853.31</v>
          </cell>
        </row>
        <row r="148">
          <cell r="C148" t="str">
            <v>3P18000</v>
          </cell>
          <cell r="H148">
            <v>47883.58</v>
          </cell>
        </row>
        <row r="149">
          <cell r="C149" t="str">
            <v>3P18000</v>
          </cell>
          <cell r="H149">
            <v>57326.1</v>
          </cell>
        </row>
        <row r="150">
          <cell r="C150" t="str">
            <v>3P18000</v>
          </cell>
          <cell r="H150">
            <v>67303.08</v>
          </cell>
        </row>
        <row r="151">
          <cell r="C151" t="str">
            <v>3P18000</v>
          </cell>
          <cell r="H151">
            <v>70687.88</v>
          </cell>
        </row>
        <row r="152">
          <cell r="C152" t="str">
            <v>3P18000</v>
          </cell>
          <cell r="H152">
            <v>84446.12</v>
          </cell>
        </row>
        <row r="153">
          <cell r="C153" t="str">
            <v>3P18000</v>
          </cell>
          <cell r="H153">
            <v>106285.26</v>
          </cell>
        </row>
        <row r="154">
          <cell r="C154" t="str">
            <v>3P18000</v>
          </cell>
          <cell r="H154">
            <v>109598.84</v>
          </cell>
        </row>
        <row r="155">
          <cell r="C155" t="str">
            <v>3P18000</v>
          </cell>
          <cell r="H155">
            <v>124469.24</v>
          </cell>
        </row>
        <row r="156">
          <cell r="C156" t="str">
            <v>3P18000</v>
          </cell>
          <cell r="H156">
            <v>158548.24</v>
          </cell>
        </row>
        <row r="157">
          <cell r="C157" t="str">
            <v>3P18000</v>
          </cell>
          <cell r="H157">
            <v>165700</v>
          </cell>
        </row>
        <row r="158">
          <cell r="C158" t="str">
            <v>3P18000</v>
          </cell>
          <cell r="H158">
            <v>181860</v>
          </cell>
        </row>
        <row r="159">
          <cell r="C159" t="str">
            <v>3P18000</v>
          </cell>
          <cell r="H159">
            <v>190286.65</v>
          </cell>
        </row>
        <row r="160">
          <cell r="C160" t="str">
            <v>3P18000</v>
          </cell>
          <cell r="H160">
            <v>197879.29</v>
          </cell>
        </row>
        <row r="161">
          <cell r="C161" t="str">
            <v>3P18000</v>
          </cell>
          <cell r="H161">
            <v>227960</v>
          </cell>
        </row>
        <row r="162">
          <cell r="C162" t="str">
            <v>3P18000</v>
          </cell>
          <cell r="H162">
            <v>232199.29</v>
          </cell>
        </row>
        <row r="163">
          <cell r="C163" t="str">
            <v>3P18000</v>
          </cell>
          <cell r="H163">
            <v>249239.46</v>
          </cell>
        </row>
        <row r="164">
          <cell r="C164" t="str">
            <v>3P18000</v>
          </cell>
          <cell r="H164">
            <v>1784000</v>
          </cell>
        </row>
        <row r="165">
          <cell r="C165" t="str">
            <v>3P18000</v>
          </cell>
          <cell r="H165">
            <v>2313687.34</v>
          </cell>
        </row>
        <row r="166">
          <cell r="C166" t="str">
            <v>3P18000</v>
          </cell>
          <cell r="H166">
            <v>3707491.16</v>
          </cell>
        </row>
        <row r="167">
          <cell r="C167" t="str">
            <v>3P18000</v>
          </cell>
          <cell r="H167">
            <v>3813492.86</v>
          </cell>
        </row>
        <row r="168">
          <cell r="C168" t="str">
            <v>3P18000</v>
          </cell>
          <cell r="H168">
            <v>3883371.41</v>
          </cell>
        </row>
        <row r="169">
          <cell r="C169" t="str">
            <v>3P18000</v>
          </cell>
          <cell r="H169">
            <v>4002659.02</v>
          </cell>
        </row>
        <row r="170">
          <cell r="C170" t="str">
            <v>3P18000</v>
          </cell>
          <cell r="H170">
            <v>4111083.75</v>
          </cell>
        </row>
        <row r="171">
          <cell r="C171" t="str">
            <v>3P18000</v>
          </cell>
          <cell r="H171">
            <v>4143120.31</v>
          </cell>
        </row>
        <row r="172">
          <cell r="C172" t="str">
            <v>3P18000</v>
          </cell>
          <cell r="H172">
            <v>4185738.59</v>
          </cell>
        </row>
        <row r="173">
          <cell r="C173" t="str">
            <v>3P18000</v>
          </cell>
          <cell r="H173">
            <v>4711979.54</v>
          </cell>
        </row>
        <row r="174">
          <cell r="C174" t="str">
            <v>3P18000</v>
          </cell>
          <cell r="H174">
            <v>4826502.66</v>
          </cell>
        </row>
        <row r="175">
          <cell r="C175" t="str">
            <v>3P18000</v>
          </cell>
          <cell r="H175">
            <v>4846081.5999999996</v>
          </cell>
        </row>
        <row r="176">
          <cell r="C176" t="str">
            <v>3P18000</v>
          </cell>
          <cell r="H176">
            <v>4855863.6900000004</v>
          </cell>
        </row>
        <row r="177">
          <cell r="C177" t="str">
            <v>3P18000</v>
          </cell>
          <cell r="H177">
            <v>4859169.6399999997</v>
          </cell>
        </row>
        <row r="178">
          <cell r="C178" t="str">
            <v>3P18000</v>
          </cell>
          <cell r="H178">
            <v>5257880.4000000004</v>
          </cell>
        </row>
        <row r="179">
          <cell r="C179" t="str">
            <v>3P18000</v>
          </cell>
          <cell r="H179">
            <v>5879225.5899999999</v>
          </cell>
        </row>
        <row r="180">
          <cell r="C180" t="str">
            <v>3P18000</v>
          </cell>
          <cell r="H180">
            <v>6067656.3600000003</v>
          </cell>
        </row>
        <row r="181">
          <cell r="C181" t="str">
            <v>3P18000</v>
          </cell>
          <cell r="H181">
            <v>6244542.1699999999</v>
          </cell>
        </row>
        <row r="182">
          <cell r="C182" t="str">
            <v>3P18000</v>
          </cell>
          <cell r="H182">
            <v>6808504.2999999998</v>
          </cell>
        </row>
        <row r="183">
          <cell r="C183" t="str">
            <v>3P18000</v>
          </cell>
          <cell r="H183">
            <v>6955793</v>
          </cell>
        </row>
        <row r="184">
          <cell r="C184" t="str">
            <v>3P18000</v>
          </cell>
          <cell r="H184">
            <v>7234672.7599999998</v>
          </cell>
        </row>
        <row r="185">
          <cell r="C185" t="str">
            <v>3P18000</v>
          </cell>
          <cell r="H185">
            <v>7312906.21</v>
          </cell>
        </row>
        <row r="186">
          <cell r="C186" t="str">
            <v>3P18000</v>
          </cell>
          <cell r="H186">
            <v>7631310.9400000004</v>
          </cell>
        </row>
        <row r="187">
          <cell r="C187" t="str">
            <v>3P18000</v>
          </cell>
          <cell r="H187">
            <v>9313241.5099999998</v>
          </cell>
        </row>
        <row r="188">
          <cell r="C188" t="str">
            <v>3P18000</v>
          </cell>
          <cell r="H188">
            <v>15493767.27</v>
          </cell>
        </row>
        <row r="189">
          <cell r="C189" t="str">
            <v>3P19000</v>
          </cell>
          <cell r="H189">
            <v>-15192458.310000001</v>
          </cell>
        </row>
        <row r="190">
          <cell r="C190" t="str">
            <v>3P19000</v>
          </cell>
          <cell r="H190">
            <v>-5737315.9299999997</v>
          </cell>
        </row>
        <row r="191">
          <cell r="C191" t="str">
            <v>3P19000</v>
          </cell>
          <cell r="H191">
            <v>-2326805.7200000002</v>
          </cell>
        </row>
        <row r="192">
          <cell r="C192" t="str">
            <v>3P19000</v>
          </cell>
          <cell r="H192">
            <v>-2265093.75</v>
          </cell>
        </row>
        <row r="193">
          <cell r="C193" t="str">
            <v>3P19000</v>
          </cell>
          <cell r="H193">
            <v>-2265093.75</v>
          </cell>
        </row>
        <row r="194">
          <cell r="C194" t="str">
            <v>3P19000</v>
          </cell>
          <cell r="H194">
            <v>-2083056.76</v>
          </cell>
        </row>
        <row r="195">
          <cell r="C195" t="str">
            <v>3P19000</v>
          </cell>
          <cell r="H195">
            <v>-2083056.75</v>
          </cell>
        </row>
        <row r="196">
          <cell r="C196" t="str">
            <v>3P19000</v>
          </cell>
          <cell r="H196">
            <v>-1506967.41</v>
          </cell>
        </row>
        <row r="197">
          <cell r="C197" t="str">
            <v>3P19000</v>
          </cell>
          <cell r="H197">
            <v>1476906</v>
          </cell>
        </row>
        <row r="198">
          <cell r="C198" t="str">
            <v>3P19000</v>
          </cell>
          <cell r="H198">
            <v>1506967.4</v>
          </cell>
        </row>
        <row r="199">
          <cell r="C199" t="str">
            <v>3P19000</v>
          </cell>
          <cell r="H199">
            <v>1506967.4</v>
          </cell>
        </row>
        <row r="200">
          <cell r="C200" t="str">
            <v>3P19000</v>
          </cell>
          <cell r="H200">
            <v>1506967.4</v>
          </cell>
        </row>
        <row r="201">
          <cell r="C201" t="str">
            <v>3P19000</v>
          </cell>
          <cell r="H201">
            <v>1506967.4</v>
          </cell>
        </row>
        <row r="202">
          <cell r="C202" t="str">
            <v>3P19000</v>
          </cell>
          <cell r="H202">
            <v>1506967.4</v>
          </cell>
        </row>
        <row r="203">
          <cell r="C203" t="str">
            <v>3P19000</v>
          </cell>
          <cell r="H203">
            <v>1506967.4</v>
          </cell>
        </row>
        <row r="204">
          <cell r="C204" t="str">
            <v>3P19000</v>
          </cell>
          <cell r="H204">
            <v>1506967.41</v>
          </cell>
        </row>
        <row r="205">
          <cell r="C205" t="str">
            <v>3P19000</v>
          </cell>
          <cell r="H205">
            <v>1506967.41</v>
          </cell>
        </row>
        <row r="206">
          <cell r="C206" t="str">
            <v>3P19000</v>
          </cell>
          <cell r="H206">
            <v>1506967.41</v>
          </cell>
        </row>
        <row r="207">
          <cell r="C207" t="str">
            <v>3P19000</v>
          </cell>
          <cell r="H207">
            <v>1546726.24</v>
          </cell>
        </row>
        <row r="208">
          <cell r="C208" t="str">
            <v>3P19000</v>
          </cell>
          <cell r="H208">
            <v>1724548</v>
          </cell>
        </row>
        <row r="209">
          <cell r="C209" t="str">
            <v>3P19000</v>
          </cell>
          <cell r="H209">
            <v>1732000</v>
          </cell>
        </row>
        <row r="210">
          <cell r="C210" t="str">
            <v>3P19000</v>
          </cell>
          <cell r="H210">
            <v>1756458</v>
          </cell>
        </row>
        <row r="211">
          <cell r="C211" t="str">
            <v>3P19000</v>
          </cell>
          <cell r="H211">
            <v>1793070</v>
          </cell>
        </row>
        <row r="212">
          <cell r="C212" t="str">
            <v>3P19000</v>
          </cell>
          <cell r="H212">
            <v>1821655</v>
          </cell>
        </row>
        <row r="213">
          <cell r="C213" t="str">
            <v>3P19000</v>
          </cell>
          <cell r="H213">
            <v>2083056.75</v>
          </cell>
        </row>
        <row r="214">
          <cell r="C214" t="str">
            <v>3P19000</v>
          </cell>
          <cell r="H214">
            <v>2083056.75</v>
          </cell>
        </row>
        <row r="215">
          <cell r="C215" t="str">
            <v>3P19000</v>
          </cell>
          <cell r="H215">
            <v>2083056.76</v>
          </cell>
        </row>
        <row r="216">
          <cell r="C216" t="str">
            <v>3P19000</v>
          </cell>
          <cell r="H216">
            <v>2146167</v>
          </cell>
        </row>
        <row r="217">
          <cell r="C217" t="str">
            <v>3P19000</v>
          </cell>
          <cell r="H217">
            <v>2189834</v>
          </cell>
        </row>
        <row r="218">
          <cell r="C218" t="str">
            <v>3P19000</v>
          </cell>
          <cell r="H218">
            <v>2265093.75</v>
          </cell>
        </row>
        <row r="219">
          <cell r="C219" t="str">
            <v>3P19000</v>
          </cell>
          <cell r="H219">
            <v>2579473</v>
          </cell>
        </row>
        <row r="220">
          <cell r="C220" t="str">
            <v>3P19000</v>
          </cell>
          <cell r="H220">
            <v>2996574</v>
          </cell>
        </row>
        <row r="221">
          <cell r="C221" t="str">
            <v>3P19000</v>
          </cell>
          <cell r="H221">
            <v>3013934.81</v>
          </cell>
        </row>
        <row r="222">
          <cell r="C222" t="str">
            <v>3P19000</v>
          </cell>
          <cell r="H222">
            <v>3159001</v>
          </cell>
        </row>
        <row r="223">
          <cell r="C223" t="str">
            <v>3P19000</v>
          </cell>
          <cell r="H223">
            <v>3590024.16</v>
          </cell>
        </row>
        <row r="224">
          <cell r="C224" t="str">
            <v>3P19000</v>
          </cell>
          <cell r="H224">
            <v>3833773.12</v>
          </cell>
        </row>
        <row r="225">
          <cell r="C225" t="str">
            <v>3P19000</v>
          </cell>
          <cell r="H225">
            <v>4300100.2699999996</v>
          </cell>
        </row>
        <row r="226">
          <cell r="C226" t="str">
            <v>3P19000</v>
          </cell>
          <cell r="H226">
            <v>4331779.6100000003</v>
          </cell>
        </row>
        <row r="227">
          <cell r="C227" t="str">
            <v>3P19000</v>
          </cell>
          <cell r="H227">
            <v>4650284</v>
          </cell>
        </row>
        <row r="228">
          <cell r="C228" t="str">
            <v>3P19000</v>
          </cell>
          <cell r="H228">
            <v>5555193.0599999996</v>
          </cell>
        </row>
        <row r="229">
          <cell r="C229" t="str">
            <v>3P19000</v>
          </cell>
          <cell r="H229">
            <v>5916099.1299999999</v>
          </cell>
        </row>
        <row r="230">
          <cell r="C230" t="str">
            <v>3P19000</v>
          </cell>
          <cell r="H230">
            <v>18661173.120000001</v>
          </cell>
        </row>
        <row r="231">
          <cell r="C231" t="str">
            <v>3P20000</v>
          </cell>
          <cell r="H231">
            <v>-13851189.68</v>
          </cell>
        </row>
        <row r="232">
          <cell r="C232" t="str">
            <v>3P20000</v>
          </cell>
          <cell r="H232">
            <v>-9772773.4700000007</v>
          </cell>
        </row>
        <row r="233">
          <cell r="C233" t="str">
            <v>3P20000</v>
          </cell>
          <cell r="H233">
            <v>-9762702.1999999993</v>
          </cell>
        </row>
        <row r="234">
          <cell r="C234" t="str">
            <v>3P20000</v>
          </cell>
          <cell r="H234">
            <v>-8271793</v>
          </cell>
        </row>
        <row r="235">
          <cell r="C235" t="str">
            <v>3P20000</v>
          </cell>
          <cell r="H235">
            <v>-8222673</v>
          </cell>
        </row>
        <row r="236">
          <cell r="C236" t="str">
            <v>3P20000</v>
          </cell>
          <cell r="H236">
            <v>-7845166</v>
          </cell>
        </row>
        <row r="237">
          <cell r="C237" t="str">
            <v>3P20000</v>
          </cell>
          <cell r="H237">
            <v>-7672044</v>
          </cell>
        </row>
        <row r="238">
          <cell r="C238" t="str">
            <v>3P20000</v>
          </cell>
          <cell r="H238">
            <v>-6129820</v>
          </cell>
        </row>
        <row r="239">
          <cell r="C239" t="str">
            <v>3P20000</v>
          </cell>
          <cell r="H239">
            <v>-4711584</v>
          </cell>
        </row>
        <row r="240">
          <cell r="C240" t="str">
            <v>3P20000</v>
          </cell>
          <cell r="H240">
            <v>-4490592</v>
          </cell>
        </row>
        <row r="241">
          <cell r="C241" t="str">
            <v>3P20000</v>
          </cell>
          <cell r="H241">
            <v>-2525976</v>
          </cell>
        </row>
        <row r="242">
          <cell r="C242" t="str">
            <v>3P20000</v>
          </cell>
          <cell r="H242">
            <v>-746798.49</v>
          </cell>
        </row>
        <row r="243">
          <cell r="C243" t="str">
            <v>3P20000</v>
          </cell>
          <cell r="H243">
            <v>99218.87</v>
          </cell>
        </row>
        <row r="244">
          <cell r="C244" t="str">
            <v>3P20000</v>
          </cell>
          <cell r="H244">
            <v>137178.37</v>
          </cell>
        </row>
        <row r="245">
          <cell r="C245" t="str">
            <v>3P20000</v>
          </cell>
          <cell r="H245">
            <v>228994.57</v>
          </cell>
        </row>
        <row r="246">
          <cell r="C246" t="str">
            <v>3P20000</v>
          </cell>
          <cell r="H246">
            <v>230554</v>
          </cell>
        </row>
        <row r="247">
          <cell r="C247" t="str">
            <v>3P20000</v>
          </cell>
          <cell r="H247">
            <v>263419.64</v>
          </cell>
        </row>
        <row r="248">
          <cell r="C248" t="str">
            <v>3P20000</v>
          </cell>
          <cell r="H248">
            <v>264723.37</v>
          </cell>
        </row>
        <row r="249">
          <cell r="C249" t="str">
            <v>3P20000</v>
          </cell>
          <cell r="H249">
            <v>295947.01</v>
          </cell>
        </row>
        <row r="250">
          <cell r="C250" t="str">
            <v>3P20000</v>
          </cell>
          <cell r="H250">
            <v>308697.46999999997</v>
          </cell>
        </row>
        <row r="251">
          <cell r="C251" t="str">
            <v>3P20000</v>
          </cell>
          <cell r="H251">
            <v>466313.64</v>
          </cell>
        </row>
        <row r="252">
          <cell r="C252" t="str">
            <v>3P20000</v>
          </cell>
          <cell r="H252">
            <v>584857.43000000005</v>
          </cell>
        </row>
        <row r="253">
          <cell r="C253" t="str">
            <v>3P20000</v>
          </cell>
          <cell r="H253">
            <v>597259.82999999996</v>
          </cell>
        </row>
        <row r="254">
          <cell r="C254" t="str">
            <v>3P20000</v>
          </cell>
          <cell r="H254">
            <v>786565.7</v>
          </cell>
        </row>
        <row r="255">
          <cell r="C255" t="str">
            <v>3P20000</v>
          </cell>
          <cell r="H255">
            <v>5383338.2000000002</v>
          </cell>
        </row>
        <row r="256">
          <cell r="C256" t="str">
            <v>3P20000</v>
          </cell>
          <cell r="H256">
            <v>11022467.890000001</v>
          </cell>
        </row>
        <row r="257">
          <cell r="C257" t="str">
            <v>3P20000</v>
          </cell>
          <cell r="H257">
            <v>11590150.449999999</v>
          </cell>
        </row>
        <row r="258">
          <cell r="C258" t="str">
            <v>3P20000</v>
          </cell>
          <cell r="H258">
            <v>12115279.01</v>
          </cell>
        </row>
        <row r="259">
          <cell r="C259" t="str">
            <v>3P20000</v>
          </cell>
          <cell r="H259">
            <v>12757407.16</v>
          </cell>
        </row>
        <row r="260">
          <cell r="C260" t="str">
            <v>3P20000</v>
          </cell>
          <cell r="H260">
            <v>14677117</v>
          </cell>
        </row>
        <row r="261">
          <cell r="C261" t="str">
            <v>3P20000</v>
          </cell>
          <cell r="H261">
            <v>17995433.199999999</v>
          </cell>
        </row>
        <row r="262">
          <cell r="C262" t="str">
            <v>3P20000</v>
          </cell>
          <cell r="H262">
            <v>18027182.829999998</v>
          </cell>
        </row>
        <row r="263">
          <cell r="C263" t="str">
            <v>3P20000</v>
          </cell>
          <cell r="H263">
            <v>19771716</v>
          </cell>
        </row>
        <row r="264">
          <cell r="C264" t="str">
            <v>3P20000</v>
          </cell>
          <cell r="H264">
            <v>19887599.489999998</v>
          </cell>
        </row>
        <row r="265">
          <cell r="C265" t="str">
            <v>3P20000</v>
          </cell>
          <cell r="H265">
            <v>24618149.440000001</v>
          </cell>
        </row>
        <row r="266">
          <cell r="C266" t="str">
            <v>3P20000</v>
          </cell>
          <cell r="H266">
            <v>24763659.629999999</v>
          </cell>
        </row>
        <row r="267">
          <cell r="C267" t="str">
            <v>3P21000</v>
          </cell>
          <cell r="H267">
            <v>-3679247.31</v>
          </cell>
        </row>
        <row r="268">
          <cell r="C268" t="str">
            <v>3P21000</v>
          </cell>
          <cell r="H268">
            <v>2705636.75</v>
          </cell>
        </row>
        <row r="269">
          <cell r="C269" t="str">
            <v>3P21000</v>
          </cell>
          <cell r="H269">
            <v>3097127.45</v>
          </cell>
        </row>
        <row r="270">
          <cell r="C270" t="str">
            <v>3P21000</v>
          </cell>
          <cell r="H270">
            <v>3487508.28</v>
          </cell>
        </row>
        <row r="271">
          <cell r="C271" t="str">
            <v>3P21000</v>
          </cell>
          <cell r="H271">
            <v>3493250.95</v>
          </cell>
        </row>
        <row r="272">
          <cell r="C272" t="str">
            <v>3P21000</v>
          </cell>
          <cell r="H272">
            <v>4060789.78</v>
          </cell>
        </row>
        <row r="273">
          <cell r="C273" t="str">
            <v>3P21000</v>
          </cell>
          <cell r="H273">
            <v>4241193.54</v>
          </cell>
        </row>
        <row r="274">
          <cell r="C274" t="str">
            <v>3P21000</v>
          </cell>
          <cell r="H274">
            <v>5294121.57</v>
          </cell>
        </row>
        <row r="275">
          <cell r="C275" t="str">
            <v>3P21000</v>
          </cell>
          <cell r="H275">
            <v>5541876.4199999999</v>
          </cell>
        </row>
        <row r="276">
          <cell r="C276" t="str">
            <v>3P21000</v>
          </cell>
          <cell r="H276">
            <v>6688894.0300000003</v>
          </cell>
        </row>
        <row r="277">
          <cell r="C277" t="str">
            <v>3P21000</v>
          </cell>
          <cell r="H277">
            <v>7262312.8499999996</v>
          </cell>
        </row>
        <row r="278">
          <cell r="C278" t="str">
            <v>3P21000</v>
          </cell>
          <cell r="H278">
            <v>7824800.9199999999</v>
          </cell>
        </row>
        <row r="279">
          <cell r="C279" t="str">
            <v>3P22000</v>
          </cell>
          <cell r="H279">
            <v>-1106703</v>
          </cell>
        </row>
        <row r="280">
          <cell r="C280" t="str">
            <v>3P22000</v>
          </cell>
          <cell r="H280">
            <v>-88051.5</v>
          </cell>
        </row>
        <row r="281">
          <cell r="C281" t="str">
            <v>3P22000</v>
          </cell>
          <cell r="H281">
            <v>-220</v>
          </cell>
        </row>
        <row r="282">
          <cell r="C282" t="str">
            <v>3P22000</v>
          </cell>
          <cell r="H282">
            <v>-0.72</v>
          </cell>
        </row>
        <row r="283">
          <cell r="C283" t="str">
            <v>3P22000</v>
          </cell>
          <cell r="H283">
            <v>88051.5</v>
          </cell>
        </row>
        <row r="284">
          <cell r="C284" t="str">
            <v>3P22000</v>
          </cell>
          <cell r="H284">
            <v>1692554.5</v>
          </cell>
        </row>
        <row r="285">
          <cell r="C285" t="str">
            <v>3P22000</v>
          </cell>
          <cell r="H285">
            <v>4255469.1399999997</v>
          </cell>
        </row>
        <row r="286">
          <cell r="C286" t="str">
            <v>3P22000</v>
          </cell>
          <cell r="H286">
            <v>5081329.76</v>
          </cell>
        </row>
        <row r="287">
          <cell r="C287" t="str">
            <v>3P22000</v>
          </cell>
          <cell r="H287">
            <v>5293454.28</v>
          </cell>
        </row>
        <row r="288">
          <cell r="C288" t="str">
            <v>3P22000</v>
          </cell>
          <cell r="H288">
            <v>5328321.08</v>
          </cell>
        </row>
        <row r="289">
          <cell r="C289" t="str">
            <v>3P22000</v>
          </cell>
          <cell r="H289">
            <v>5353562</v>
          </cell>
        </row>
        <row r="290">
          <cell r="C290" t="str">
            <v>3P22000</v>
          </cell>
          <cell r="H290">
            <v>5393806.1500000004</v>
          </cell>
        </row>
        <row r="291">
          <cell r="C291" t="str">
            <v>3P22000</v>
          </cell>
          <cell r="H291">
            <v>5685817.7599999998</v>
          </cell>
        </row>
        <row r="292">
          <cell r="C292" t="str">
            <v>3P22000</v>
          </cell>
          <cell r="H292">
            <v>5751091.96</v>
          </cell>
        </row>
        <row r="293">
          <cell r="C293" t="str">
            <v>3P22000</v>
          </cell>
          <cell r="H293">
            <v>6137452.1799999997</v>
          </cell>
        </row>
        <row r="294">
          <cell r="C294" t="str">
            <v>3P22000</v>
          </cell>
          <cell r="H294">
            <v>7597248.6100000003</v>
          </cell>
        </row>
        <row r="295">
          <cell r="C295" t="str">
            <v>3P22000</v>
          </cell>
          <cell r="H295">
            <v>10157391.16</v>
          </cell>
        </row>
        <row r="296">
          <cell r="C296" t="str">
            <v>3P24000</v>
          </cell>
          <cell r="H296">
            <v>-4456467</v>
          </cell>
        </row>
        <row r="297">
          <cell r="C297" t="str">
            <v>3P24000</v>
          </cell>
          <cell r="H297">
            <v>-2531449</v>
          </cell>
        </row>
        <row r="298">
          <cell r="C298" t="str">
            <v>3P24000</v>
          </cell>
          <cell r="H298">
            <v>-2091055</v>
          </cell>
        </row>
        <row r="299">
          <cell r="C299" t="str">
            <v>3P24000</v>
          </cell>
          <cell r="H299">
            <v>76062.5</v>
          </cell>
        </row>
        <row r="300">
          <cell r="C300" t="str">
            <v>3P24000</v>
          </cell>
          <cell r="H300">
            <v>421580</v>
          </cell>
        </row>
        <row r="301">
          <cell r="C301" t="str">
            <v>3P24000</v>
          </cell>
          <cell r="H301">
            <v>1077101.28</v>
          </cell>
        </row>
        <row r="302">
          <cell r="C302" t="str">
            <v>3P24000</v>
          </cell>
          <cell r="H302">
            <v>1300948.2</v>
          </cell>
        </row>
        <row r="303">
          <cell r="C303" t="str">
            <v>3P24000</v>
          </cell>
          <cell r="H303">
            <v>4251070.5199999996</v>
          </cell>
        </row>
        <row r="304">
          <cell r="C304" t="str">
            <v>3P24000</v>
          </cell>
          <cell r="H304">
            <v>5035856.08</v>
          </cell>
        </row>
        <row r="305">
          <cell r="C305" t="str">
            <v>3P24000</v>
          </cell>
          <cell r="H305">
            <v>5485396.0099999998</v>
          </cell>
        </row>
        <row r="306">
          <cell r="C306" t="str">
            <v>3P24000</v>
          </cell>
          <cell r="H306">
            <v>5607038.7599999998</v>
          </cell>
        </row>
        <row r="307">
          <cell r="C307" t="str">
            <v>3P24000</v>
          </cell>
          <cell r="H307">
            <v>5734218.4199999999</v>
          </cell>
        </row>
        <row r="308">
          <cell r="C308" t="str">
            <v>3P24000</v>
          </cell>
          <cell r="H308">
            <v>6433449</v>
          </cell>
        </row>
        <row r="309">
          <cell r="C309" t="str">
            <v>3P24000</v>
          </cell>
          <cell r="H309">
            <v>7557574.0099999998</v>
          </cell>
        </row>
        <row r="310">
          <cell r="C310" t="str">
            <v>3P24000</v>
          </cell>
          <cell r="H310">
            <v>7629165.0800000001</v>
          </cell>
        </row>
        <row r="311">
          <cell r="C311" t="str">
            <v>3P24000</v>
          </cell>
          <cell r="H311">
            <v>8440155.5299999993</v>
          </cell>
        </row>
        <row r="312">
          <cell r="C312" t="str">
            <v>3P24000</v>
          </cell>
          <cell r="H312">
            <v>8593536.0299999993</v>
          </cell>
        </row>
        <row r="313">
          <cell r="C313" t="str">
            <v>3P25000</v>
          </cell>
          <cell r="H313">
            <v>-6552546.2699999996</v>
          </cell>
        </row>
        <row r="314">
          <cell r="C314" t="str">
            <v>3P25000</v>
          </cell>
          <cell r="H314">
            <v>-2787326</v>
          </cell>
        </row>
        <row r="315">
          <cell r="C315" t="str">
            <v>3P25000</v>
          </cell>
          <cell r="H315">
            <v>-115455.5</v>
          </cell>
        </row>
        <row r="316">
          <cell r="C316" t="str">
            <v>3P25000</v>
          </cell>
          <cell r="H316">
            <v>-85885.38</v>
          </cell>
        </row>
        <row r="317">
          <cell r="C317" t="str">
            <v>3P25000</v>
          </cell>
          <cell r="H317">
            <v>-27663</v>
          </cell>
        </row>
        <row r="318">
          <cell r="C318" t="str">
            <v>3P25000</v>
          </cell>
          <cell r="H318">
            <v>-5850</v>
          </cell>
        </row>
        <row r="319">
          <cell r="C319" t="str">
            <v>3P25000</v>
          </cell>
          <cell r="H319">
            <v>-1.2</v>
          </cell>
        </row>
        <row r="320">
          <cell r="C320" t="str">
            <v>3P25000</v>
          </cell>
          <cell r="H320">
            <v>10970</v>
          </cell>
        </row>
        <row r="321">
          <cell r="C321" t="str">
            <v>3P25000</v>
          </cell>
          <cell r="H321">
            <v>52669.08</v>
          </cell>
        </row>
        <row r="322">
          <cell r="C322" t="str">
            <v>3P25000</v>
          </cell>
          <cell r="H322">
            <v>55326</v>
          </cell>
        </row>
        <row r="323">
          <cell r="C323" t="str">
            <v>3P25000</v>
          </cell>
          <cell r="H323">
            <v>164462.04999999999</v>
          </cell>
        </row>
        <row r="324">
          <cell r="C324" t="str">
            <v>3P25000</v>
          </cell>
          <cell r="H324">
            <v>204226.83</v>
          </cell>
        </row>
        <row r="325">
          <cell r="C325" t="str">
            <v>3P25000</v>
          </cell>
          <cell r="H325">
            <v>612208.75</v>
          </cell>
        </row>
        <row r="326">
          <cell r="C326" t="str">
            <v>3P25000</v>
          </cell>
          <cell r="H326">
            <v>855855.87</v>
          </cell>
        </row>
        <row r="327">
          <cell r="C327" t="str">
            <v>3P25000</v>
          </cell>
          <cell r="H327">
            <v>2068356.19</v>
          </cell>
        </row>
        <row r="328">
          <cell r="C328" t="str">
            <v>3P25000</v>
          </cell>
          <cell r="H328">
            <v>2237362.27</v>
          </cell>
        </row>
        <row r="329">
          <cell r="C329" t="str">
            <v>3P25000</v>
          </cell>
          <cell r="H329">
            <v>2260108</v>
          </cell>
        </row>
        <row r="330">
          <cell r="C330" t="str">
            <v>3P25000</v>
          </cell>
          <cell r="H330">
            <v>2319205.91</v>
          </cell>
        </row>
        <row r="331">
          <cell r="C331" t="str">
            <v>3P25000</v>
          </cell>
          <cell r="H331">
            <v>2367253.2599999998</v>
          </cell>
        </row>
        <row r="332">
          <cell r="C332" t="str">
            <v>3P25000</v>
          </cell>
          <cell r="H332">
            <v>2837349.76</v>
          </cell>
        </row>
        <row r="333">
          <cell r="C333" t="str">
            <v>3P25000</v>
          </cell>
          <cell r="H333">
            <v>2847895</v>
          </cell>
        </row>
        <row r="334">
          <cell r="C334" t="str">
            <v>3P25000</v>
          </cell>
          <cell r="H334">
            <v>2888208.43</v>
          </cell>
        </row>
        <row r="335">
          <cell r="C335" t="str">
            <v>3P25000</v>
          </cell>
          <cell r="H335">
            <v>4238030.3600000003</v>
          </cell>
        </row>
        <row r="336">
          <cell r="C336" t="str">
            <v>3P25000</v>
          </cell>
          <cell r="H336">
            <v>6012773.0599999996</v>
          </cell>
        </row>
        <row r="337">
          <cell r="C337" t="str">
            <v>3P25000</v>
          </cell>
          <cell r="H337">
            <v>6552546.2699999996</v>
          </cell>
        </row>
        <row r="338">
          <cell r="C338" t="str">
            <v>3P25000</v>
          </cell>
          <cell r="H338">
            <v>6704576.4000000004</v>
          </cell>
        </row>
        <row r="339">
          <cell r="C339" t="str">
            <v>3P25000</v>
          </cell>
          <cell r="H339">
            <v>7197981.7400000002</v>
          </cell>
        </row>
        <row r="340">
          <cell r="C340" t="str">
            <v>3P25000</v>
          </cell>
          <cell r="H340">
            <v>7785476.3099999996</v>
          </cell>
        </row>
        <row r="341">
          <cell r="C341" t="str">
            <v>3P25000</v>
          </cell>
          <cell r="H341">
            <v>13005448.970000001</v>
          </cell>
        </row>
        <row r="342">
          <cell r="C342" t="str">
            <v>3P25000</v>
          </cell>
          <cell r="H342">
            <v>15912548.33</v>
          </cell>
        </row>
        <row r="343">
          <cell r="C343" t="str">
            <v>3P26000</v>
          </cell>
          <cell r="H343">
            <v>-7370284.5099999998</v>
          </cell>
        </row>
        <row r="344">
          <cell r="C344" t="str">
            <v>3P26000</v>
          </cell>
          <cell r="H344">
            <v>-4254124.54</v>
          </cell>
        </row>
        <row r="345">
          <cell r="C345" t="str">
            <v>3P26000</v>
          </cell>
          <cell r="H345">
            <v>-1587806.6</v>
          </cell>
        </row>
        <row r="346">
          <cell r="C346" t="str">
            <v>3P26000</v>
          </cell>
          <cell r="H346">
            <v>-48305.37</v>
          </cell>
        </row>
        <row r="347">
          <cell r="C347" t="str">
            <v>3P26000</v>
          </cell>
          <cell r="H347">
            <v>-48305.37</v>
          </cell>
        </row>
        <row r="348">
          <cell r="C348" t="str">
            <v>3P26000</v>
          </cell>
          <cell r="H348">
            <v>-15710</v>
          </cell>
        </row>
        <row r="349">
          <cell r="C349" t="str">
            <v>3P26000</v>
          </cell>
          <cell r="H349">
            <v>1736.4</v>
          </cell>
        </row>
        <row r="350">
          <cell r="C350" t="str">
            <v>3P26000</v>
          </cell>
          <cell r="H350">
            <v>5048.18</v>
          </cell>
        </row>
        <row r="351">
          <cell r="C351" t="str">
            <v>3P26000</v>
          </cell>
          <cell r="H351">
            <v>15710</v>
          </cell>
        </row>
        <row r="352">
          <cell r="C352" t="str">
            <v>3P26000</v>
          </cell>
          <cell r="H352">
            <v>44640</v>
          </cell>
        </row>
        <row r="353">
          <cell r="C353" t="str">
            <v>3P26000</v>
          </cell>
          <cell r="H353">
            <v>48305.37</v>
          </cell>
        </row>
        <row r="354">
          <cell r="C354" t="str">
            <v>3P26000</v>
          </cell>
          <cell r="H354">
            <v>48305.37</v>
          </cell>
        </row>
        <row r="355">
          <cell r="C355" t="str">
            <v>3P26000</v>
          </cell>
          <cell r="H355">
            <v>127990</v>
          </cell>
        </row>
        <row r="356">
          <cell r="C356" t="str">
            <v>3P26000</v>
          </cell>
          <cell r="H356">
            <v>1240883.94</v>
          </cell>
        </row>
        <row r="357">
          <cell r="C357" t="str">
            <v>3P26000</v>
          </cell>
          <cell r="H357">
            <v>1855589.42</v>
          </cell>
        </row>
        <row r="358">
          <cell r="C358" t="str">
            <v>3P26000</v>
          </cell>
          <cell r="H358">
            <v>1995549.73</v>
          </cell>
        </row>
        <row r="359">
          <cell r="C359" t="str">
            <v>3P26000</v>
          </cell>
          <cell r="H359">
            <v>3893079.46</v>
          </cell>
        </row>
        <row r="360">
          <cell r="C360" t="str">
            <v>3P26000</v>
          </cell>
          <cell r="H360">
            <v>5106113.25</v>
          </cell>
        </row>
        <row r="361">
          <cell r="C361" t="str">
            <v>3P26000</v>
          </cell>
          <cell r="H361">
            <v>5787747.6600000001</v>
          </cell>
        </row>
        <row r="362">
          <cell r="C362" t="str">
            <v>3P26000</v>
          </cell>
          <cell r="H362">
            <v>7693060.5</v>
          </cell>
        </row>
        <row r="363">
          <cell r="C363" t="str">
            <v>3P26000</v>
          </cell>
          <cell r="H363">
            <v>8476203.8699999992</v>
          </cell>
        </row>
        <row r="364">
          <cell r="C364" t="str">
            <v>3P26000</v>
          </cell>
          <cell r="H364">
            <v>8592708.9000000004</v>
          </cell>
        </row>
        <row r="365">
          <cell r="C365" t="str">
            <v>3P26000</v>
          </cell>
          <cell r="H365">
            <v>15388681.02</v>
          </cell>
        </row>
        <row r="366">
          <cell r="C366" t="str">
            <v>3P27000</v>
          </cell>
          <cell r="H366">
            <v>-1211769.6000000001</v>
          </cell>
        </row>
        <row r="367">
          <cell r="C367" t="str">
            <v>3P27000</v>
          </cell>
          <cell r="H367">
            <v>-1122596.42</v>
          </cell>
        </row>
        <row r="368">
          <cell r="C368" t="str">
            <v>3P27000</v>
          </cell>
          <cell r="H368">
            <v>-190724.05</v>
          </cell>
        </row>
        <row r="369">
          <cell r="C369" t="str">
            <v>3P27000</v>
          </cell>
          <cell r="H369">
            <v>-186259.94</v>
          </cell>
        </row>
        <row r="370">
          <cell r="C370" t="str">
            <v>3P27000</v>
          </cell>
          <cell r="H370">
            <v>-21805.5</v>
          </cell>
        </row>
        <row r="371">
          <cell r="C371" t="str">
            <v>3P27000</v>
          </cell>
          <cell r="H371">
            <v>7296</v>
          </cell>
        </row>
        <row r="372">
          <cell r="C372" t="str">
            <v>3P27000</v>
          </cell>
          <cell r="H372">
            <v>21345.3</v>
          </cell>
        </row>
        <row r="373">
          <cell r="C373" t="str">
            <v>3P27000</v>
          </cell>
          <cell r="H373">
            <v>49427.040000000001</v>
          </cell>
        </row>
        <row r="374">
          <cell r="C374" t="str">
            <v>3P27000</v>
          </cell>
          <cell r="H374">
            <v>50100</v>
          </cell>
        </row>
        <row r="375">
          <cell r="C375" t="str">
            <v>3P27000</v>
          </cell>
          <cell r="H375">
            <v>65226.58</v>
          </cell>
        </row>
        <row r="376">
          <cell r="C376" t="str">
            <v>3P27000</v>
          </cell>
          <cell r="H376">
            <v>89922.13</v>
          </cell>
        </row>
        <row r="377">
          <cell r="C377" t="str">
            <v>3P27000</v>
          </cell>
          <cell r="H377">
            <v>109694</v>
          </cell>
        </row>
        <row r="378">
          <cell r="C378" t="str">
            <v>3P27000</v>
          </cell>
          <cell r="H378">
            <v>659762.72</v>
          </cell>
        </row>
        <row r="379">
          <cell r="C379" t="str">
            <v>3P27000</v>
          </cell>
          <cell r="H379">
            <v>743834.19</v>
          </cell>
        </row>
        <row r="380">
          <cell r="C380" t="str">
            <v>3P27000</v>
          </cell>
          <cell r="H380">
            <v>1380507.03</v>
          </cell>
        </row>
        <row r="381">
          <cell r="C381" t="str">
            <v>3P27000</v>
          </cell>
          <cell r="H381">
            <v>1474993</v>
          </cell>
        </row>
        <row r="382">
          <cell r="C382" t="str">
            <v>3P27000</v>
          </cell>
          <cell r="H382">
            <v>1482856.12</v>
          </cell>
        </row>
        <row r="383">
          <cell r="C383" t="str">
            <v>3P27000</v>
          </cell>
          <cell r="H383">
            <v>1498448.09</v>
          </cell>
        </row>
        <row r="384">
          <cell r="C384" t="str">
            <v>3P27000</v>
          </cell>
          <cell r="H384">
            <v>1503293.86</v>
          </cell>
        </row>
        <row r="385">
          <cell r="C385" t="str">
            <v>3P27000</v>
          </cell>
          <cell r="H385">
            <v>1508238.01</v>
          </cell>
        </row>
        <row r="386">
          <cell r="C386" t="str">
            <v>3P27000</v>
          </cell>
          <cell r="H386">
            <v>1556356.13</v>
          </cell>
        </row>
        <row r="387">
          <cell r="C387" t="str">
            <v>3P27000</v>
          </cell>
          <cell r="H387">
            <v>1691636.54</v>
          </cell>
        </row>
        <row r="388">
          <cell r="C388" t="str">
            <v>3P27000</v>
          </cell>
          <cell r="H388">
            <v>1776341.7</v>
          </cell>
        </row>
        <row r="389">
          <cell r="C389" t="str">
            <v>3P27000</v>
          </cell>
          <cell r="H389">
            <v>1911962.34</v>
          </cell>
        </row>
        <row r="390">
          <cell r="C390" t="str">
            <v>3P27000</v>
          </cell>
          <cell r="H390">
            <v>2159221.0299999998</v>
          </cell>
        </row>
        <row r="391">
          <cell r="C391" t="str">
            <v>3P27000</v>
          </cell>
          <cell r="H391">
            <v>2293586.4</v>
          </cell>
        </row>
        <row r="392">
          <cell r="C392" t="str">
            <v>3P27000</v>
          </cell>
          <cell r="H392">
            <v>2553030.06</v>
          </cell>
        </row>
        <row r="393">
          <cell r="C393" t="str">
            <v>3P27000</v>
          </cell>
          <cell r="H393">
            <v>2825428.24</v>
          </cell>
        </row>
        <row r="394">
          <cell r="C394" t="str">
            <v>3P27000</v>
          </cell>
          <cell r="H394">
            <v>3312688.65</v>
          </cell>
        </row>
        <row r="395">
          <cell r="C395" t="str">
            <v>3P27000</v>
          </cell>
          <cell r="H395">
            <v>3319751.01</v>
          </cell>
        </row>
        <row r="396">
          <cell r="C396" t="str">
            <v>3P27000</v>
          </cell>
          <cell r="H396">
            <v>4204505.78</v>
          </cell>
        </row>
        <row r="397">
          <cell r="C397" t="str">
            <v>3P27000</v>
          </cell>
          <cell r="H397">
            <v>4210955.32</v>
          </cell>
        </row>
        <row r="398">
          <cell r="C398" t="str">
            <v>3P27000</v>
          </cell>
          <cell r="H398">
            <v>4224684.05</v>
          </cell>
        </row>
        <row r="399">
          <cell r="C399" t="str">
            <v>3P27000</v>
          </cell>
          <cell r="H399">
            <v>4605826.53</v>
          </cell>
        </row>
        <row r="400">
          <cell r="C400" t="str">
            <v>3P27000</v>
          </cell>
          <cell r="H400">
            <v>4948916.75</v>
          </cell>
        </row>
        <row r="401">
          <cell r="C401" t="str">
            <v>3P27000</v>
          </cell>
          <cell r="H401">
            <v>5143542.83</v>
          </cell>
        </row>
        <row r="402">
          <cell r="C402" t="str">
            <v>3P27000</v>
          </cell>
          <cell r="H402">
            <v>11442764.01</v>
          </cell>
        </row>
        <row r="403">
          <cell r="C403" t="str">
            <v>3P28000</v>
          </cell>
          <cell r="H403">
            <v>-5585814.9400000004</v>
          </cell>
        </row>
        <row r="404">
          <cell r="C404" t="str">
            <v>3P28000</v>
          </cell>
          <cell r="H404">
            <v>-2660164.96</v>
          </cell>
        </row>
        <row r="405">
          <cell r="C405" t="str">
            <v>3P28000</v>
          </cell>
          <cell r="H405">
            <v>-1433151.5</v>
          </cell>
        </row>
        <row r="406">
          <cell r="C406" t="str">
            <v>3P28000</v>
          </cell>
          <cell r="H406">
            <v>1147565.71</v>
          </cell>
        </row>
        <row r="407">
          <cell r="C407" t="str">
            <v>3P28000</v>
          </cell>
          <cell r="H407">
            <v>1433151.5</v>
          </cell>
        </row>
        <row r="408">
          <cell r="C408" t="str">
            <v>3P28000</v>
          </cell>
          <cell r="H408">
            <v>1433151.5</v>
          </cell>
        </row>
        <row r="409">
          <cell r="C409" t="str">
            <v>3P28000</v>
          </cell>
          <cell r="H409">
            <v>1752343.47</v>
          </cell>
        </row>
        <row r="410">
          <cell r="C410" t="str">
            <v>3P28000</v>
          </cell>
          <cell r="H410">
            <v>2932223.05</v>
          </cell>
        </row>
        <row r="411">
          <cell r="C411" t="str">
            <v>3P28000</v>
          </cell>
          <cell r="H411">
            <v>3172290.3</v>
          </cell>
        </row>
        <row r="412">
          <cell r="C412" t="str">
            <v>3P28000</v>
          </cell>
          <cell r="H412">
            <v>3993339.2</v>
          </cell>
        </row>
        <row r="413">
          <cell r="C413" t="str">
            <v>3P28000</v>
          </cell>
          <cell r="H413">
            <v>4072958.48</v>
          </cell>
        </row>
        <row r="414">
          <cell r="C414" t="str">
            <v>3P28000</v>
          </cell>
          <cell r="H414">
            <v>5320329.92</v>
          </cell>
        </row>
      </sheetData>
      <sheetData sheetId="1">
        <row r="2">
          <cell r="C2" t="str">
            <v>3P22000</v>
          </cell>
        </row>
      </sheetData>
      <sheetData sheetId="2">
        <row r="2">
          <cell r="C2" t="str">
            <v>1P18000</v>
          </cell>
        </row>
      </sheetData>
      <sheetData sheetId="3">
        <row r="2">
          <cell r="C2" t="str">
            <v>3P12000</v>
          </cell>
        </row>
      </sheetData>
      <sheetData sheetId="4">
        <row r="2">
          <cell r="C2" t="str">
            <v>1P18000</v>
          </cell>
        </row>
      </sheetData>
      <sheetData sheetId="5">
        <row r="2">
          <cell r="A2" t="str">
            <v>3P12000</v>
          </cell>
        </row>
      </sheetData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ALVXXL01"/>
      <sheetName val="Sheet1"/>
    </sheetNames>
    <sheetDataSet>
      <sheetData sheetId="0">
        <row r="24">
          <cell r="AW24" t="str">
            <v>S1</v>
          </cell>
          <cell r="AX24" t="str">
            <v>S2</v>
          </cell>
          <cell r="AY24" t="str">
            <v>S3</v>
          </cell>
          <cell r="AZ24" t="str">
            <v>S4</v>
          </cell>
          <cell r="BA24" t="str">
            <v>S5</v>
          </cell>
          <cell r="BB24" t="str">
            <v>S6</v>
          </cell>
          <cell r="BC24" t="str">
            <v>S7</v>
          </cell>
          <cell r="BD24" t="str">
            <v>S8</v>
          </cell>
          <cell r="BE24" t="str">
            <v>S9</v>
          </cell>
          <cell r="BF24" t="str">
            <v>S10</v>
          </cell>
          <cell r="BG24" t="str">
            <v>S11</v>
          </cell>
          <cell r="BH24" t="str">
            <v>S12</v>
          </cell>
        </row>
        <row r="25">
          <cell r="AV25" t="str">
            <v>Lo</v>
          </cell>
          <cell r="AW25" t="str">
            <v xml:space="preserve"> </v>
          </cell>
          <cell r="AX25" t="str">
            <v>Material description</v>
          </cell>
          <cell r="AY25" t="str">
            <v>Material</v>
          </cell>
          <cell r="AZ25" t="str">
            <v>Per</v>
          </cell>
          <cell r="BA25" t="str">
            <v>Name</v>
          </cell>
          <cell r="BB25" t="str">
            <v>Cost elem.</v>
          </cell>
          <cell r="BC25" t="str">
            <v>Cost ctr</v>
          </cell>
          <cell r="BD25" t="str">
            <v>User</v>
          </cell>
          <cell r="BE25" t="str">
            <v>Val.in RC</v>
          </cell>
          <cell r="BF25" t="str">
            <v>Postg date</v>
          </cell>
          <cell r="BG25" t="str">
            <v>Doc. date</v>
          </cell>
        </row>
        <row r="26">
          <cell r="AV26">
            <v>100</v>
          </cell>
          <cell r="AW26" t="str">
            <v>+</v>
          </cell>
          <cell r="AX26" t="str">
            <v/>
          </cell>
          <cell r="AY26" t="str">
            <v/>
          </cell>
          <cell r="AZ26" t="str">
            <v>007</v>
          </cell>
          <cell r="BA26" t="str">
            <v>CTR 2000/306534</v>
          </cell>
          <cell r="BB26" t="str">
            <v>400000</v>
          </cell>
          <cell r="BC26" t="str">
            <v>306534</v>
          </cell>
          <cell r="BD26" t="str">
            <v>A67923</v>
          </cell>
          <cell r="BE26">
            <v>3096.49</v>
          </cell>
          <cell r="BF26">
            <v>37833</v>
          </cell>
          <cell r="BG26">
            <v>37833</v>
          </cell>
        </row>
        <row r="27">
          <cell r="AV27">
            <v>200</v>
          </cell>
          <cell r="AW27" t="str">
            <v>+</v>
          </cell>
          <cell r="AX27" t="str">
            <v/>
          </cell>
          <cell r="AY27" t="str">
            <v/>
          </cell>
          <cell r="AZ27" t="str">
            <v>007</v>
          </cell>
          <cell r="BA27" t="str">
            <v>LATE CHARGES APPROPIATIONO/N 4500369971</v>
          </cell>
          <cell r="BB27" t="str">
            <v>400000</v>
          </cell>
          <cell r="BC27" t="str">
            <v>306534</v>
          </cell>
          <cell r="BD27" t="str">
            <v>A54001</v>
          </cell>
          <cell r="BE27">
            <v>-90.97</v>
          </cell>
          <cell r="BF27">
            <v>37823</v>
          </cell>
          <cell r="BG27">
            <v>37823</v>
          </cell>
        </row>
        <row r="28">
          <cell r="AV28">
            <v>300</v>
          </cell>
          <cell r="AW28" t="str">
            <v>+</v>
          </cell>
          <cell r="AX28" t="str">
            <v>BALLAST:M400A,MERCURY VAPOUR,220VAC-50HZ</v>
          </cell>
          <cell r="AY28" t="str">
            <v>0147237</v>
          </cell>
          <cell r="AZ28" t="str">
            <v>007</v>
          </cell>
          <cell r="BA28" t="str">
            <v>C NEL(CHARL)</v>
          </cell>
          <cell r="BB28" t="str">
            <v>400000</v>
          </cell>
          <cell r="BC28" t="str">
            <v>306534</v>
          </cell>
          <cell r="BD28" t="str">
            <v>D56781</v>
          </cell>
          <cell r="BE28">
            <v>565</v>
          </cell>
          <cell r="BF28">
            <v>37804</v>
          </cell>
          <cell r="BG28">
            <v>37804</v>
          </cell>
        </row>
        <row r="29">
          <cell r="AV29">
            <v>400</v>
          </cell>
          <cell r="AW29" t="str">
            <v>+</v>
          </cell>
          <cell r="AX29" t="str">
            <v>BAR,FLAT:10 MM X 25 MM,6 M LG,MILD STL</v>
          </cell>
          <cell r="AY29" t="str">
            <v>0017085</v>
          </cell>
          <cell r="AZ29" t="str">
            <v>007</v>
          </cell>
          <cell r="BA29" t="str">
            <v>c nel(lift)</v>
          </cell>
          <cell r="BB29" t="str">
            <v>400000</v>
          </cell>
          <cell r="BC29" t="str">
            <v>306534</v>
          </cell>
          <cell r="BD29" t="str">
            <v>D80692</v>
          </cell>
          <cell r="BE29">
            <v>50</v>
          </cell>
          <cell r="BF29">
            <v>37810</v>
          </cell>
          <cell r="BG29">
            <v>37810</v>
          </cell>
        </row>
        <row r="30">
          <cell r="AV30">
            <v>500</v>
          </cell>
          <cell r="AW30" t="str">
            <v>+</v>
          </cell>
          <cell r="AX30" t="str">
            <v>BELT,V:10 MM TOP WD,8 MM THK,2.03 M OC</v>
          </cell>
          <cell r="AY30" t="str">
            <v>0028725</v>
          </cell>
          <cell r="AZ30" t="str">
            <v>007</v>
          </cell>
          <cell r="BA30" t="str">
            <v>C NEL(DES NEL FOR SCRUBBER PUMPS)</v>
          </cell>
          <cell r="BB30" t="str">
            <v>400000</v>
          </cell>
          <cell r="BC30" t="str">
            <v>306534</v>
          </cell>
          <cell r="BD30" t="str">
            <v>D80692</v>
          </cell>
          <cell r="BE30">
            <v>105.92</v>
          </cell>
          <cell r="BF30">
            <v>37804</v>
          </cell>
          <cell r="BG30">
            <v>37804</v>
          </cell>
        </row>
        <row r="31">
          <cell r="AV31">
            <v>600</v>
          </cell>
          <cell r="AW31" t="str">
            <v>+</v>
          </cell>
          <cell r="AX31" t="str">
            <v>BEVERAGE:RIC0FFY,COFFEE,750 GRAM TIN</v>
          </cell>
          <cell r="AY31" t="str">
            <v>0017032</v>
          </cell>
          <cell r="AZ31" t="str">
            <v>007</v>
          </cell>
          <cell r="BA31" t="str">
            <v>c nel (willie)</v>
          </cell>
          <cell r="BB31" t="str">
            <v>400000</v>
          </cell>
          <cell r="BC31" t="str">
            <v>306534</v>
          </cell>
          <cell r="BD31" t="str">
            <v>D56781</v>
          </cell>
          <cell r="BE31">
            <v>295.64999999999998</v>
          </cell>
          <cell r="BF31">
            <v>37816</v>
          </cell>
          <cell r="BG31">
            <v>37816</v>
          </cell>
        </row>
        <row r="32">
          <cell r="AV32">
            <v>700</v>
          </cell>
          <cell r="AW32" t="str">
            <v>+</v>
          </cell>
          <cell r="AX32" t="str">
            <v>BEVERAGE:RIC0FFY,COFFEE,750 GRAM TIN</v>
          </cell>
          <cell r="AY32" t="str">
            <v>0017032</v>
          </cell>
          <cell r="AZ32" t="str">
            <v>007</v>
          </cell>
          <cell r="BA32" t="str">
            <v>C NEL(D NEL)</v>
          </cell>
          <cell r="BB32" t="str">
            <v>400000</v>
          </cell>
          <cell r="BC32" t="str">
            <v>306534</v>
          </cell>
          <cell r="BD32" t="str">
            <v>D25774</v>
          </cell>
          <cell r="BE32">
            <v>146.4</v>
          </cell>
          <cell r="BF32">
            <v>37830</v>
          </cell>
          <cell r="BG32">
            <v>37830</v>
          </cell>
        </row>
        <row r="33">
          <cell r="AV33">
            <v>800</v>
          </cell>
          <cell r="AW33" t="str">
            <v>+</v>
          </cell>
          <cell r="AX33" t="str">
            <v>BEVERAGE:TEA,250 GRAM BOX</v>
          </cell>
          <cell r="AY33" t="str">
            <v>0017033</v>
          </cell>
          <cell r="AZ33" t="str">
            <v>007</v>
          </cell>
          <cell r="BA33" t="str">
            <v>c nel (willie)</v>
          </cell>
          <cell r="BB33" t="str">
            <v>400000</v>
          </cell>
          <cell r="BC33" t="str">
            <v>306534</v>
          </cell>
          <cell r="BD33" t="str">
            <v>D25774</v>
          </cell>
          <cell r="BE33">
            <v>253.3</v>
          </cell>
          <cell r="BF33">
            <v>37830</v>
          </cell>
          <cell r="BG33">
            <v>37830</v>
          </cell>
        </row>
        <row r="34">
          <cell r="AV34">
            <v>900</v>
          </cell>
          <cell r="AW34" t="str">
            <v>+</v>
          </cell>
          <cell r="AX34" t="str">
            <v>BEVERAGE:TEA,250 GRAM BOX</v>
          </cell>
          <cell r="AY34" t="str">
            <v>0017033</v>
          </cell>
          <cell r="AZ34" t="str">
            <v>007</v>
          </cell>
          <cell r="BA34" t="str">
            <v>C NEL(D NEL)</v>
          </cell>
          <cell r="BB34" t="str">
            <v>400000</v>
          </cell>
          <cell r="BC34" t="str">
            <v>306534</v>
          </cell>
          <cell r="BD34" t="str">
            <v>D25774</v>
          </cell>
          <cell r="BE34">
            <v>149</v>
          </cell>
          <cell r="BF34">
            <v>37830</v>
          </cell>
          <cell r="BG34">
            <v>37830</v>
          </cell>
        </row>
        <row r="35">
          <cell r="AV35">
            <v>1000</v>
          </cell>
          <cell r="AW35" t="str">
            <v>+</v>
          </cell>
          <cell r="AX35" t="str">
            <v>BLOCK,TERM:CS15BK,SCREW,12 CIRCUIT,12 MM</v>
          </cell>
          <cell r="AY35" t="str">
            <v>0124516</v>
          </cell>
          <cell r="AZ35" t="str">
            <v>007</v>
          </cell>
          <cell r="BA35" t="str">
            <v>C NEL(CHARL)</v>
          </cell>
          <cell r="BB35" t="str">
            <v>400000</v>
          </cell>
          <cell r="BC35" t="str">
            <v>306534</v>
          </cell>
          <cell r="BD35" t="str">
            <v>D56781</v>
          </cell>
          <cell r="BE35">
            <v>29.42</v>
          </cell>
          <cell r="BF35">
            <v>37804</v>
          </cell>
          <cell r="BG35">
            <v>37804</v>
          </cell>
        </row>
        <row r="36">
          <cell r="AV36">
            <v>1100</v>
          </cell>
          <cell r="AW36" t="str">
            <v>+</v>
          </cell>
          <cell r="AX36" t="str">
            <v>BLOCK,TERM:CS5BK,SCREW,12 CIRCUIT,6MM SQ</v>
          </cell>
          <cell r="AY36" t="str">
            <v>0124497</v>
          </cell>
          <cell r="AZ36" t="str">
            <v>007</v>
          </cell>
          <cell r="BA36" t="str">
            <v>C NEL(CHARL)</v>
          </cell>
          <cell r="BB36" t="str">
            <v>400000</v>
          </cell>
          <cell r="BC36" t="str">
            <v>306534</v>
          </cell>
          <cell r="BD36" t="str">
            <v>D56781</v>
          </cell>
          <cell r="BE36">
            <v>12.74</v>
          </cell>
          <cell r="BF36">
            <v>37804</v>
          </cell>
          <cell r="BG36">
            <v>37804</v>
          </cell>
        </row>
        <row r="37">
          <cell r="AV37">
            <v>1200</v>
          </cell>
          <cell r="AW37" t="str">
            <v>+</v>
          </cell>
          <cell r="AX37" t="str">
            <v>BOLT:HEX,16MM DIA,50MM LG,GR 4.6,BLACK M</v>
          </cell>
          <cell r="AY37" t="str">
            <v>0083583</v>
          </cell>
          <cell r="AZ37" t="str">
            <v>007</v>
          </cell>
          <cell r="BA37" t="str">
            <v>c nel(charl for conveyor 22,24)</v>
          </cell>
          <cell r="BB37" t="str">
            <v>400000</v>
          </cell>
          <cell r="BC37" t="str">
            <v>306534</v>
          </cell>
          <cell r="BD37" t="str">
            <v>D55750</v>
          </cell>
          <cell r="BE37">
            <v>137.53</v>
          </cell>
          <cell r="BF37">
            <v>37833</v>
          </cell>
          <cell r="BG37">
            <v>37833</v>
          </cell>
        </row>
        <row r="38">
          <cell r="AV38">
            <v>1300</v>
          </cell>
          <cell r="AW38" t="str">
            <v>+</v>
          </cell>
          <cell r="AX38" t="str">
            <v>BOLT:HEX,16MM DIA,50MM LG,GR 4.6,BLACK M</v>
          </cell>
          <cell r="AY38" t="str">
            <v>0083583</v>
          </cell>
          <cell r="AZ38" t="str">
            <v>007</v>
          </cell>
          <cell r="BA38" t="str">
            <v>C NEL(D NEL FOR CONV  31,32)</v>
          </cell>
          <cell r="BB38" t="str">
            <v>400000</v>
          </cell>
          <cell r="BC38" t="str">
            <v>306534</v>
          </cell>
          <cell r="BD38" t="str">
            <v>D72503</v>
          </cell>
          <cell r="BE38">
            <v>91.69</v>
          </cell>
          <cell r="BF38">
            <v>37824</v>
          </cell>
          <cell r="BG38">
            <v>37824</v>
          </cell>
        </row>
        <row r="39">
          <cell r="AV39">
            <v>1400</v>
          </cell>
          <cell r="AW39" t="str">
            <v>+</v>
          </cell>
          <cell r="AX39" t="str">
            <v>BOLT:HEX,24MM,100MM LG,GR 4.6,BLACK MILD</v>
          </cell>
          <cell r="AY39" t="str">
            <v>0084613</v>
          </cell>
          <cell r="AZ39" t="str">
            <v>007</v>
          </cell>
          <cell r="BA39" t="str">
            <v>c nel</v>
          </cell>
          <cell r="BB39" t="str">
            <v>400000</v>
          </cell>
          <cell r="BC39" t="str">
            <v>306534</v>
          </cell>
          <cell r="BD39" t="str">
            <v>B03200</v>
          </cell>
          <cell r="BE39">
            <v>1740.01</v>
          </cell>
          <cell r="BF39">
            <v>37805</v>
          </cell>
          <cell r="BG39">
            <v>37805</v>
          </cell>
        </row>
        <row r="40">
          <cell r="AV40">
            <v>1500</v>
          </cell>
          <cell r="AW40" t="str">
            <v>+</v>
          </cell>
          <cell r="AX40" t="str">
            <v>BOLT:HEX,30 MM,180 MM LG,GR 8.8,HTS</v>
          </cell>
          <cell r="AY40" t="str">
            <v>0085472</v>
          </cell>
          <cell r="AZ40" t="str">
            <v>007</v>
          </cell>
          <cell r="BA40" t="str">
            <v>c nel(des for a2,a3)</v>
          </cell>
          <cell r="BB40" t="str">
            <v>400000</v>
          </cell>
          <cell r="BC40" t="str">
            <v>306534</v>
          </cell>
          <cell r="BD40" t="str">
            <v>D72503</v>
          </cell>
          <cell r="BE40">
            <v>406</v>
          </cell>
          <cell r="BF40">
            <v>37810</v>
          </cell>
          <cell r="BG40">
            <v>37810</v>
          </cell>
        </row>
        <row r="41">
          <cell r="AV41">
            <v>1600</v>
          </cell>
          <cell r="AW41" t="str">
            <v>+</v>
          </cell>
          <cell r="AX41" t="str">
            <v>BOOTS:STL TOE,270 (9),BLACK RUBBER</v>
          </cell>
          <cell r="AY41" t="str">
            <v>0017016</v>
          </cell>
          <cell r="AZ41" t="str">
            <v>007</v>
          </cell>
          <cell r="BA41" t="str">
            <v>C NEL (RICHARD)</v>
          </cell>
          <cell r="BB41" t="str">
            <v>400000</v>
          </cell>
          <cell r="BC41" t="str">
            <v>306534</v>
          </cell>
          <cell r="BD41" t="str">
            <v>D48912</v>
          </cell>
          <cell r="BE41">
            <v>112.08</v>
          </cell>
          <cell r="BF41">
            <v>37811</v>
          </cell>
          <cell r="BG41">
            <v>37811</v>
          </cell>
        </row>
        <row r="42">
          <cell r="AV42">
            <v>1700</v>
          </cell>
          <cell r="AW42" t="str">
            <v>+</v>
          </cell>
          <cell r="AX42" t="str">
            <v>BOOTS:STL TOE,270 (9),BROWN,STYLE INYATH</v>
          </cell>
          <cell r="AY42" t="str">
            <v>0161024</v>
          </cell>
          <cell r="AZ42" t="str">
            <v>007</v>
          </cell>
          <cell r="BA42" t="str">
            <v>c nel(for eskom)</v>
          </cell>
          <cell r="BB42" t="str">
            <v>400000</v>
          </cell>
          <cell r="BC42" t="str">
            <v>306534</v>
          </cell>
          <cell r="BD42" t="str">
            <v>D56781</v>
          </cell>
          <cell r="BE42">
            <v>178.91</v>
          </cell>
          <cell r="BF42">
            <v>37816</v>
          </cell>
          <cell r="BG42">
            <v>37816</v>
          </cell>
        </row>
        <row r="43">
          <cell r="AV43">
            <v>1800</v>
          </cell>
          <cell r="AW43" t="str">
            <v>+</v>
          </cell>
          <cell r="AX43" t="str">
            <v>BOOTS:STL TOE,285 (11),BROWN,STYLE UNITE</v>
          </cell>
          <cell r="AY43" t="str">
            <v>0161026</v>
          </cell>
          <cell r="AZ43" t="str">
            <v>007</v>
          </cell>
          <cell r="BA43" t="str">
            <v>c nel(vickus)</v>
          </cell>
          <cell r="BB43" t="str">
            <v>400000</v>
          </cell>
          <cell r="BC43" t="str">
            <v>306534</v>
          </cell>
          <cell r="BD43" t="str">
            <v>D56781</v>
          </cell>
          <cell r="BE43">
            <v>178.5</v>
          </cell>
          <cell r="BF43">
            <v>37816</v>
          </cell>
          <cell r="BG43">
            <v>37816</v>
          </cell>
        </row>
        <row r="44">
          <cell r="AV44">
            <v>1900</v>
          </cell>
          <cell r="AW44" t="str">
            <v>+</v>
          </cell>
          <cell r="AX44" t="str">
            <v>CHANNEL,STRUCT:76 MM X 38 MM,6 M LG</v>
          </cell>
          <cell r="AY44" t="str">
            <v>0017188</v>
          </cell>
          <cell r="AZ44" t="str">
            <v>007</v>
          </cell>
          <cell r="BA44" t="str">
            <v>C NEL  (D NEL FOR CONVEYOR 31,32)</v>
          </cell>
          <cell r="BB44" t="str">
            <v>400000</v>
          </cell>
          <cell r="BC44" t="str">
            <v>306534</v>
          </cell>
          <cell r="BD44" t="str">
            <v>D80692</v>
          </cell>
          <cell r="BE44">
            <v>394</v>
          </cell>
          <cell r="BF44">
            <v>37825</v>
          </cell>
          <cell r="BG44">
            <v>37825</v>
          </cell>
        </row>
        <row r="45">
          <cell r="AV45">
            <v>2000</v>
          </cell>
          <cell r="AW45" t="str">
            <v>+</v>
          </cell>
          <cell r="AX45" t="str">
            <v>CHANNEL,STRUCT:76 MM X 38 MM,6 M LG</v>
          </cell>
          <cell r="AY45" t="str">
            <v>0017188</v>
          </cell>
          <cell r="AZ45" t="str">
            <v>007</v>
          </cell>
          <cell r="BA45" t="str">
            <v>c nel(d nel)</v>
          </cell>
          <cell r="BB45" t="str">
            <v>400000</v>
          </cell>
          <cell r="BC45" t="str">
            <v>306534</v>
          </cell>
          <cell r="BD45" t="str">
            <v>D56781</v>
          </cell>
          <cell r="BE45">
            <v>394</v>
          </cell>
          <cell r="BF45">
            <v>37819</v>
          </cell>
          <cell r="BG45">
            <v>37819</v>
          </cell>
        </row>
        <row r="46">
          <cell r="AV46">
            <v>2100</v>
          </cell>
          <cell r="AW46" t="str">
            <v>+</v>
          </cell>
          <cell r="AX46" t="str">
            <v>CLOTH:CLEANING,COTTON,IRREGULAR</v>
          </cell>
          <cell r="AY46" t="str">
            <v>0016814</v>
          </cell>
          <cell r="AZ46" t="str">
            <v>007</v>
          </cell>
          <cell r="BA46" t="str">
            <v>c nel (des nel )</v>
          </cell>
          <cell r="BB46" t="str">
            <v>400000</v>
          </cell>
          <cell r="BC46" t="str">
            <v>306534</v>
          </cell>
          <cell r="BD46" t="str">
            <v>D56781</v>
          </cell>
          <cell r="BE46">
            <v>354</v>
          </cell>
          <cell r="BF46">
            <v>37816</v>
          </cell>
          <cell r="BG46">
            <v>37816</v>
          </cell>
        </row>
        <row r="47">
          <cell r="AV47">
            <v>2200</v>
          </cell>
          <cell r="AW47" t="str">
            <v>+</v>
          </cell>
          <cell r="AX47" t="str">
            <v>COATING:KER0DEX 71,BARRIER CREAM,5 KG PL</v>
          </cell>
          <cell r="AY47" t="str">
            <v>0157665</v>
          </cell>
          <cell r="AZ47" t="str">
            <v>007</v>
          </cell>
          <cell r="BA47" t="str">
            <v>C NEL(D NEL)</v>
          </cell>
          <cell r="BB47" t="str">
            <v>400000</v>
          </cell>
          <cell r="BC47" t="str">
            <v>306534</v>
          </cell>
          <cell r="BD47" t="str">
            <v>D72503</v>
          </cell>
          <cell r="BE47">
            <v>72.5</v>
          </cell>
          <cell r="BF47">
            <v>37824</v>
          </cell>
          <cell r="BG47">
            <v>37824</v>
          </cell>
        </row>
        <row r="48">
          <cell r="AV48">
            <v>2300</v>
          </cell>
          <cell r="AW48" t="str">
            <v>+</v>
          </cell>
          <cell r="AX48" t="str">
            <v>COUPLING,VARIABLE SPEED SCOOP SCR 24</v>
          </cell>
          <cell r="AY48" t="str">
            <v>0059167</v>
          </cell>
          <cell r="AZ48" t="str">
            <v>007</v>
          </cell>
          <cell r="BA48" t="str">
            <v>C.NEL 6365</v>
          </cell>
          <cell r="BB48" t="str">
            <v>400000</v>
          </cell>
          <cell r="BC48" t="str">
            <v>306534</v>
          </cell>
          <cell r="BD48" t="str">
            <v>D80693</v>
          </cell>
          <cell r="BE48">
            <v>-70426</v>
          </cell>
          <cell r="BF48">
            <v>37825</v>
          </cell>
          <cell r="BG48">
            <v>37825</v>
          </cell>
        </row>
        <row r="49">
          <cell r="AV49">
            <v>2400</v>
          </cell>
          <cell r="AW49" t="str">
            <v>+</v>
          </cell>
          <cell r="AX49" t="str">
            <v>ELECTRODE,TRANSARC GOUGE 3,15    075-903</v>
          </cell>
          <cell r="AY49" t="str">
            <v>0035364</v>
          </cell>
          <cell r="AZ49" t="str">
            <v>007</v>
          </cell>
          <cell r="BA49" t="str">
            <v>C NEL(CHRIS FOR ASH DAMS)</v>
          </cell>
          <cell r="BB49" t="str">
            <v>400000</v>
          </cell>
          <cell r="BC49" t="str">
            <v>306534</v>
          </cell>
          <cell r="BD49" t="str">
            <v>D80692</v>
          </cell>
          <cell r="BE49">
            <v>492.75</v>
          </cell>
          <cell r="BF49">
            <v>37804</v>
          </cell>
          <cell r="BG49">
            <v>37804</v>
          </cell>
        </row>
        <row r="50">
          <cell r="AV50">
            <v>2500</v>
          </cell>
          <cell r="AW50" t="str">
            <v>+</v>
          </cell>
          <cell r="AX50" t="str">
            <v>ELECTRODE,WLDG:075-002,2.5 MM DIA</v>
          </cell>
          <cell r="AY50" t="str">
            <v>0035116</v>
          </cell>
          <cell r="AZ50" t="str">
            <v>007</v>
          </cell>
          <cell r="BA50" t="str">
            <v>C NEL(DES FOR WORKSHOP)</v>
          </cell>
          <cell r="BB50" t="str">
            <v>400000</v>
          </cell>
          <cell r="BC50" t="str">
            <v>306534</v>
          </cell>
          <cell r="BD50" t="str">
            <v>D80692</v>
          </cell>
          <cell r="BE50">
            <v>152.69999999999999</v>
          </cell>
          <cell r="BF50">
            <v>37804</v>
          </cell>
          <cell r="BG50">
            <v>37804</v>
          </cell>
        </row>
        <row r="51">
          <cell r="AV51">
            <v>2600</v>
          </cell>
          <cell r="AW51" t="str">
            <v>+</v>
          </cell>
          <cell r="AX51" t="str">
            <v>FERRULE,CRIMP CU  10,0SQ NON INSUL F10</v>
          </cell>
          <cell r="AY51" t="str">
            <v>0125058</v>
          </cell>
          <cell r="AZ51" t="str">
            <v>007</v>
          </cell>
          <cell r="BA51" t="str">
            <v>c nel(vickus)for motors</v>
          </cell>
          <cell r="BB51" t="str">
            <v>400000</v>
          </cell>
          <cell r="BC51" t="str">
            <v>306534</v>
          </cell>
          <cell r="BD51" t="str">
            <v>D55750</v>
          </cell>
          <cell r="BE51">
            <v>32.880000000000003</v>
          </cell>
          <cell r="BF51">
            <v>37812</v>
          </cell>
          <cell r="BG51">
            <v>37812</v>
          </cell>
        </row>
        <row r="52">
          <cell r="AV52">
            <v>2700</v>
          </cell>
          <cell r="AW52" t="str">
            <v>+</v>
          </cell>
          <cell r="AX52" t="str">
            <v>FERRULE,CRIMP CU  16,0SQ NON INSUL</v>
          </cell>
          <cell r="AY52" t="str">
            <v>0124474</v>
          </cell>
          <cell r="AZ52" t="str">
            <v>007</v>
          </cell>
          <cell r="BA52" t="str">
            <v>c nel(vickus)for motors</v>
          </cell>
          <cell r="BB52" t="str">
            <v>400000</v>
          </cell>
          <cell r="BC52" t="str">
            <v>306534</v>
          </cell>
          <cell r="BD52" t="str">
            <v>D55750</v>
          </cell>
          <cell r="BE52">
            <v>50.85</v>
          </cell>
          <cell r="BF52">
            <v>37812</v>
          </cell>
          <cell r="BG52">
            <v>37812</v>
          </cell>
        </row>
        <row r="53">
          <cell r="AV53">
            <v>2800</v>
          </cell>
          <cell r="AW53" t="str">
            <v>+</v>
          </cell>
          <cell r="AX53" t="str">
            <v>FERRULE,CRIMP CU  25,0SQ NON INSUL F25</v>
          </cell>
          <cell r="AY53" t="str">
            <v>0125059</v>
          </cell>
          <cell r="AZ53" t="str">
            <v>007</v>
          </cell>
          <cell r="BA53" t="str">
            <v>c nel(vickus)</v>
          </cell>
          <cell r="BB53" t="str">
            <v>400000</v>
          </cell>
          <cell r="BC53" t="str">
            <v>306534</v>
          </cell>
          <cell r="BD53" t="str">
            <v>D56781</v>
          </cell>
          <cell r="BE53">
            <v>80</v>
          </cell>
          <cell r="BF53">
            <v>37816</v>
          </cell>
          <cell r="BG53">
            <v>37816</v>
          </cell>
        </row>
        <row r="54">
          <cell r="AV54">
            <v>2900</v>
          </cell>
          <cell r="AW54" t="str">
            <v>+</v>
          </cell>
          <cell r="AX54" t="str">
            <v>FERRULE,CRIMP CU  35,0SQ BUTT TYPE</v>
          </cell>
          <cell r="AY54" t="str">
            <v>0124473</v>
          </cell>
          <cell r="AZ54" t="str">
            <v>007</v>
          </cell>
          <cell r="BA54" t="str">
            <v>c nel(vickus)</v>
          </cell>
          <cell r="BB54" t="str">
            <v>400000</v>
          </cell>
          <cell r="BC54" t="str">
            <v>306534</v>
          </cell>
          <cell r="BD54" t="str">
            <v>D56781</v>
          </cell>
          <cell r="BE54">
            <v>37.409999999999997</v>
          </cell>
          <cell r="BF54">
            <v>37816</v>
          </cell>
          <cell r="BG54">
            <v>37816</v>
          </cell>
        </row>
        <row r="55">
          <cell r="AV55">
            <v>3000</v>
          </cell>
          <cell r="AW55" t="str">
            <v>+</v>
          </cell>
          <cell r="AX55" t="str">
            <v>FERRULE,PRE-INSULATED CRIMP BVS-1 RED</v>
          </cell>
          <cell r="AY55" t="str">
            <v>0125050</v>
          </cell>
          <cell r="AZ55" t="str">
            <v>007</v>
          </cell>
          <cell r="BA55" t="str">
            <v>C NEL(CHARL)</v>
          </cell>
          <cell r="BB55" t="str">
            <v>400000</v>
          </cell>
          <cell r="BC55" t="str">
            <v>306534</v>
          </cell>
          <cell r="BD55" t="str">
            <v>D56781</v>
          </cell>
          <cell r="BE55">
            <v>16.93</v>
          </cell>
          <cell r="BF55">
            <v>37804</v>
          </cell>
          <cell r="BG55">
            <v>37804</v>
          </cell>
        </row>
        <row r="56">
          <cell r="AV56">
            <v>3100</v>
          </cell>
          <cell r="AW56" t="str">
            <v>+</v>
          </cell>
          <cell r="AX56" t="str">
            <v>FILTER,PRIMARY WASH 500X500X50MM</v>
          </cell>
          <cell r="AY56" t="str">
            <v>0039919</v>
          </cell>
          <cell r="AZ56" t="str">
            <v>007</v>
          </cell>
          <cell r="BA56" t="str">
            <v>C NEL(DES NEL)CENTAC</v>
          </cell>
          <cell r="BB56" t="str">
            <v>400000</v>
          </cell>
          <cell r="BC56" t="str">
            <v>306534</v>
          </cell>
          <cell r="BD56" t="str">
            <v>D72503</v>
          </cell>
          <cell r="BE56">
            <v>480.26</v>
          </cell>
          <cell r="BF56">
            <v>37805</v>
          </cell>
          <cell r="BG56">
            <v>37805</v>
          </cell>
        </row>
        <row r="57">
          <cell r="AV57">
            <v>3200</v>
          </cell>
          <cell r="AW57" t="str">
            <v>+</v>
          </cell>
          <cell r="AX57" t="str">
            <v>FLUID:PENETRATING,500 ML CAN</v>
          </cell>
          <cell r="AY57" t="str">
            <v>0161470</v>
          </cell>
          <cell r="AZ57" t="str">
            <v>007</v>
          </cell>
          <cell r="BA57" t="str">
            <v>C NEL(D NEL FOR WORKSHOP)</v>
          </cell>
          <cell r="BB57" t="str">
            <v>400000</v>
          </cell>
          <cell r="BC57" t="str">
            <v>306534</v>
          </cell>
          <cell r="BD57" t="str">
            <v>D72503</v>
          </cell>
          <cell r="BE57">
            <v>139.76</v>
          </cell>
          <cell r="BF57">
            <v>37824</v>
          </cell>
          <cell r="BG57">
            <v>37824</v>
          </cell>
        </row>
        <row r="58">
          <cell r="AV58">
            <v>3300</v>
          </cell>
          <cell r="AW58" t="str">
            <v>+</v>
          </cell>
          <cell r="AX58" t="str">
            <v>FOODSTUFF:CASTER SUGAR,1 KG PLASTIC BAG</v>
          </cell>
          <cell r="AY58" t="str">
            <v>0161161</v>
          </cell>
          <cell r="AZ58" t="str">
            <v>007</v>
          </cell>
          <cell r="BA58" t="str">
            <v>c nel(willie )</v>
          </cell>
          <cell r="BB58" t="str">
            <v>400000</v>
          </cell>
          <cell r="BC58" t="str">
            <v>306534</v>
          </cell>
          <cell r="BD58" t="str">
            <v>D56781</v>
          </cell>
          <cell r="BE58">
            <v>306</v>
          </cell>
          <cell r="BF58">
            <v>37816</v>
          </cell>
          <cell r="BG58">
            <v>37816</v>
          </cell>
        </row>
        <row r="59">
          <cell r="AV59">
            <v>3400</v>
          </cell>
          <cell r="AW59" t="str">
            <v>+</v>
          </cell>
          <cell r="AX59" t="str">
            <v>GAS:340006,ACETYLENE,99.0 %,8.6 KG CYLIN</v>
          </cell>
          <cell r="AY59" t="str">
            <v>0016191</v>
          </cell>
          <cell r="AZ59" t="str">
            <v>007</v>
          </cell>
          <cell r="BA59" t="str">
            <v>C NEL(CHRIS FOR ASH DAMS)</v>
          </cell>
          <cell r="BB59" t="str">
            <v>400000</v>
          </cell>
          <cell r="BC59" t="str">
            <v>306534</v>
          </cell>
          <cell r="BD59" t="str">
            <v>D55750</v>
          </cell>
          <cell r="BE59">
            <v>408.42</v>
          </cell>
          <cell r="BF59">
            <v>37826</v>
          </cell>
          <cell r="BG59">
            <v>37826</v>
          </cell>
        </row>
        <row r="60">
          <cell r="AV60">
            <v>3500</v>
          </cell>
          <cell r="AW60" t="str">
            <v>+</v>
          </cell>
          <cell r="AX60" t="str">
            <v>GAS:340006,ACETYLENE,99.0 %,8.6 KG CYLIN</v>
          </cell>
          <cell r="AY60" t="str">
            <v>0016191</v>
          </cell>
          <cell r="AZ60" t="str">
            <v>007</v>
          </cell>
          <cell r="BA60" t="str">
            <v>C NEL(FOR WORKSHOP)</v>
          </cell>
          <cell r="BB60" t="str">
            <v>400000</v>
          </cell>
          <cell r="BC60" t="str">
            <v>306534</v>
          </cell>
          <cell r="BD60" t="str">
            <v>D80692</v>
          </cell>
          <cell r="BE60">
            <v>212.35</v>
          </cell>
          <cell r="BF60">
            <v>37803</v>
          </cell>
          <cell r="BG60">
            <v>37803</v>
          </cell>
        </row>
        <row r="61">
          <cell r="AV61">
            <v>3600</v>
          </cell>
          <cell r="AW61" t="str">
            <v>+</v>
          </cell>
          <cell r="AX61" t="str">
            <v>GAS:340006,ACETYLENE,99.0 %,8.6 KG CYLIN</v>
          </cell>
          <cell r="AY61" t="str">
            <v>0016191</v>
          </cell>
          <cell r="AZ61" t="str">
            <v>007</v>
          </cell>
          <cell r="BA61" t="str">
            <v>They were never collected by customer</v>
          </cell>
          <cell r="BB61" t="str">
            <v>400000</v>
          </cell>
          <cell r="BC61" t="str">
            <v>306534</v>
          </cell>
          <cell r="BD61" t="str">
            <v>B03200</v>
          </cell>
          <cell r="BE61">
            <v>-408.42</v>
          </cell>
          <cell r="BF61">
            <v>37832</v>
          </cell>
          <cell r="BG61">
            <v>37832</v>
          </cell>
        </row>
        <row r="62">
          <cell r="AV62">
            <v>3700</v>
          </cell>
          <cell r="AW62" t="str">
            <v>+</v>
          </cell>
          <cell r="AX62" t="str">
            <v>GAS:340304,OXYGEN TECH,99.5 %,11.5 KG CY</v>
          </cell>
          <cell r="AY62" t="str">
            <v>0016181</v>
          </cell>
          <cell r="AZ62" t="str">
            <v>007</v>
          </cell>
          <cell r="BA62" t="str">
            <v>c nel(ash dams)</v>
          </cell>
          <cell r="BB62" t="str">
            <v>400000</v>
          </cell>
          <cell r="BC62" t="str">
            <v>306534</v>
          </cell>
          <cell r="BD62" t="str">
            <v>D55750</v>
          </cell>
          <cell r="BE62">
            <v>31.05</v>
          </cell>
          <cell r="BF62">
            <v>37833</v>
          </cell>
          <cell r="BG62">
            <v>37833</v>
          </cell>
        </row>
        <row r="63">
          <cell r="AV63">
            <v>3800</v>
          </cell>
          <cell r="AW63" t="str">
            <v>+</v>
          </cell>
          <cell r="AX63" t="str">
            <v>GAS:340304,OXYGEN TECH,99.5 %,11.5 KG CY</v>
          </cell>
          <cell r="AY63" t="str">
            <v>0016181</v>
          </cell>
          <cell r="AZ63" t="str">
            <v>007</v>
          </cell>
          <cell r="BA63" t="str">
            <v>C NEL(CHRIS ASH DAMS)</v>
          </cell>
          <cell r="BB63" t="str">
            <v>400000</v>
          </cell>
          <cell r="BC63" t="str">
            <v>306534</v>
          </cell>
          <cell r="BD63" t="str">
            <v>D80692</v>
          </cell>
          <cell r="BE63">
            <v>93.17</v>
          </cell>
          <cell r="BF63">
            <v>37832</v>
          </cell>
          <cell r="BG63">
            <v>37832</v>
          </cell>
        </row>
        <row r="64">
          <cell r="AV64">
            <v>3900</v>
          </cell>
          <cell r="AW64" t="str">
            <v>+</v>
          </cell>
          <cell r="AX64" t="str">
            <v>GAS:340304,OXYGEN TECH,99.5 %,11.5 KG CY</v>
          </cell>
          <cell r="AY64" t="str">
            <v>0016181</v>
          </cell>
          <cell r="AZ64" t="str">
            <v>007</v>
          </cell>
          <cell r="BA64" t="str">
            <v>C NEL(DES FOR WORKSHOP)</v>
          </cell>
          <cell r="BB64" t="str">
            <v>400000</v>
          </cell>
          <cell r="BC64" t="str">
            <v>306534</v>
          </cell>
          <cell r="BD64" t="str">
            <v>D80692</v>
          </cell>
          <cell r="BE64">
            <v>31.05</v>
          </cell>
          <cell r="BF64">
            <v>37832</v>
          </cell>
          <cell r="BG64">
            <v>37832</v>
          </cell>
        </row>
        <row r="65">
          <cell r="AV65">
            <v>4000</v>
          </cell>
          <cell r="AW65" t="str">
            <v>+</v>
          </cell>
          <cell r="AX65" t="str">
            <v>GAS:340304,OXYGEN TECH,99.5 %,11.5 KG CY</v>
          </cell>
          <cell r="AY65" t="str">
            <v>0016181</v>
          </cell>
          <cell r="AZ65" t="str">
            <v>007</v>
          </cell>
          <cell r="BA65" t="str">
            <v>c nel(workshop)</v>
          </cell>
          <cell r="BB65" t="str">
            <v>400000</v>
          </cell>
          <cell r="BC65" t="str">
            <v>306534</v>
          </cell>
          <cell r="BD65" t="str">
            <v>D72503</v>
          </cell>
          <cell r="BE65">
            <v>31.11</v>
          </cell>
          <cell r="BF65">
            <v>37818</v>
          </cell>
          <cell r="BG65">
            <v>37818</v>
          </cell>
        </row>
        <row r="66">
          <cell r="AV66">
            <v>4100</v>
          </cell>
          <cell r="AW66" t="str">
            <v>+</v>
          </cell>
          <cell r="AX66" t="str">
            <v>GAUGE,PRESSURE 0-4000 KPA 100 1/2 LE LF</v>
          </cell>
          <cell r="AY66" t="str">
            <v>0155913</v>
          </cell>
          <cell r="AZ66" t="str">
            <v>007</v>
          </cell>
          <cell r="BA66" t="str">
            <v>C NEL</v>
          </cell>
          <cell r="BB66" t="str">
            <v>400000</v>
          </cell>
          <cell r="BC66" t="str">
            <v>306534</v>
          </cell>
          <cell r="BD66" t="str">
            <v>D56781</v>
          </cell>
          <cell r="BE66">
            <v>924.86</v>
          </cell>
          <cell r="BF66">
            <v>37805</v>
          </cell>
          <cell r="BG66">
            <v>37805</v>
          </cell>
        </row>
        <row r="67">
          <cell r="AV67">
            <v>4200</v>
          </cell>
          <cell r="AW67" t="str">
            <v>+</v>
          </cell>
          <cell r="AX67" t="str">
            <v>GAUGE,PRESSURE 0-4000 KPA 100 1/2 LE LF</v>
          </cell>
          <cell r="AY67" t="str">
            <v>0155913</v>
          </cell>
          <cell r="AZ67" t="str">
            <v>007</v>
          </cell>
          <cell r="BA67" t="str">
            <v>C NEL</v>
          </cell>
          <cell r="BB67" t="str">
            <v>400000</v>
          </cell>
          <cell r="BC67" t="str">
            <v>306534</v>
          </cell>
          <cell r="BD67" t="str">
            <v>D80692</v>
          </cell>
          <cell r="BE67">
            <v>1387.28</v>
          </cell>
          <cell r="BF67">
            <v>37805</v>
          </cell>
          <cell r="BG67">
            <v>37805</v>
          </cell>
        </row>
        <row r="68">
          <cell r="AV68">
            <v>4300</v>
          </cell>
          <cell r="AW68" t="str">
            <v>+</v>
          </cell>
          <cell r="AX68" t="str">
            <v>GLOVE,NITRON RONDO 0400 ACID+ALCALI RESI</v>
          </cell>
          <cell r="AY68" t="str">
            <v>0175339</v>
          </cell>
          <cell r="AZ68" t="str">
            <v>007</v>
          </cell>
          <cell r="BA68" t="str">
            <v>c nel(willie)</v>
          </cell>
          <cell r="BB68" t="str">
            <v>400000</v>
          </cell>
          <cell r="BC68" t="str">
            <v>306534</v>
          </cell>
          <cell r="BD68" t="str">
            <v>D56781</v>
          </cell>
          <cell r="BE68">
            <v>257</v>
          </cell>
          <cell r="BF68">
            <v>37816</v>
          </cell>
          <cell r="BG68">
            <v>37816</v>
          </cell>
        </row>
        <row r="69">
          <cell r="AV69">
            <v>4400</v>
          </cell>
          <cell r="AW69" t="str">
            <v>+</v>
          </cell>
          <cell r="AX69" t="str">
            <v>GLOVES:WORK,LARGE,25 CM LG,PLAIN CUFF</v>
          </cell>
          <cell r="AY69" t="str">
            <v>0160653</v>
          </cell>
          <cell r="AZ69" t="str">
            <v>007</v>
          </cell>
          <cell r="BA69" t="str">
            <v>c nel(willie)</v>
          </cell>
          <cell r="BB69" t="str">
            <v>400000</v>
          </cell>
          <cell r="BC69" t="str">
            <v>306534</v>
          </cell>
          <cell r="BD69" t="str">
            <v>D56781</v>
          </cell>
          <cell r="BE69">
            <v>179.75</v>
          </cell>
          <cell r="BF69">
            <v>37816</v>
          </cell>
          <cell r="BG69">
            <v>37816</v>
          </cell>
        </row>
        <row r="70">
          <cell r="AV70">
            <v>4500</v>
          </cell>
          <cell r="AW70" t="str">
            <v>+</v>
          </cell>
          <cell r="AX70" t="str">
            <v>IGNITOR,LAMP HPS 100-400W</v>
          </cell>
          <cell r="AY70" t="str">
            <v>0147244</v>
          </cell>
          <cell r="AZ70" t="str">
            <v>007</v>
          </cell>
          <cell r="BA70" t="str">
            <v>C NEL(CHARL)</v>
          </cell>
          <cell r="BB70" t="str">
            <v>400000</v>
          </cell>
          <cell r="BC70" t="str">
            <v>306534</v>
          </cell>
          <cell r="BD70" t="str">
            <v>D56781</v>
          </cell>
          <cell r="BE70">
            <v>531</v>
          </cell>
          <cell r="BF70">
            <v>37804</v>
          </cell>
          <cell r="BG70">
            <v>37804</v>
          </cell>
        </row>
        <row r="71">
          <cell r="AV71">
            <v>4600</v>
          </cell>
          <cell r="AW71" t="str">
            <v>+</v>
          </cell>
          <cell r="AX71" t="str">
            <v>LAMP 230V 60W CL 60x105 BA22D      D3143</v>
          </cell>
          <cell r="AY71" t="str">
            <v>0015032</v>
          </cell>
          <cell r="AZ71" t="str">
            <v>007</v>
          </cell>
          <cell r="BA71" t="str">
            <v>c nel(titos)</v>
          </cell>
          <cell r="BB71" t="str">
            <v>400000</v>
          </cell>
          <cell r="BC71" t="str">
            <v>306534</v>
          </cell>
          <cell r="BD71" t="str">
            <v>D72503</v>
          </cell>
          <cell r="BE71">
            <v>8.75</v>
          </cell>
          <cell r="BF71">
            <v>37818</v>
          </cell>
          <cell r="BG71">
            <v>37818</v>
          </cell>
        </row>
        <row r="72">
          <cell r="AV72">
            <v>4700</v>
          </cell>
          <cell r="AW72" t="str">
            <v>+</v>
          </cell>
          <cell r="AX72" t="str">
            <v>LAMP,HID:NHT360LX,360W,GOLIATH ES,HIGH P</v>
          </cell>
          <cell r="AY72" t="str">
            <v>0146133</v>
          </cell>
          <cell r="AZ72" t="str">
            <v>007</v>
          </cell>
          <cell r="BA72" t="str">
            <v>C NEL(CHARL)</v>
          </cell>
          <cell r="BB72" t="str">
            <v>400000</v>
          </cell>
          <cell r="BC72" t="str">
            <v>306534</v>
          </cell>
          <cell r="BD72" t="str">
            <v>D56781</v>
          </cell>
          <cell r="BE72">
            <v>8470</v>
          </cell>
          <cell r="BF72">
            <v>37804</v>
          </cell>
          <cell r="BG72">
            <v>37804</v>
          </cell>
        </row>
        <row r="73">
          <cell r="AV73">
            <v>4800</v>
          </cell>
          <cell r="AW73" t="str">
            <v>+</v>
          </cell>
          <cell r="AX73" t="str">
            <v>LUG,INSUL PIN RED PTV1-10</v>
          </cell>
          <cell r="AY73" t="str">
            <v>0124778</v>
          </cell>
          <cell r="AZ73" t="str">
            <v>007</v>
          </cell>
          <cell r="BA73" t="str">
            <v>C NEL(CHARL)</v>
          </cell>
          <cell r="BB73" t="str">
            <v>400000</v>
          </cell>
          <cell r="BC73" t="str">
            <v>306534</v>
          </cell>
          <cell r="BD73" t="str">
            <v>D56781</v>
          </cell>
          <cell r="BE73">
            <v>81</v>
          </cell>
          <cell r="BF73">
            <v>37804</v>
          </cell>
          <cell r="BG73">
            <v>37804</v>
          </cell>
        </row>
        <row r="74">
          <cell r="AV74">
            <v>4900</v>
          </cell>
          <cell r="AW74" t="str">
            <v>+</v>
          </cell>
          <cell r="AX74" t="str">
            <v>LUG,INSUL PIN RED PTV1-10</v>
          </cell>
          <cell r="AY74" t="str">
            <v>0124778</v>
          </cell>
          <cell r="AZ74" t="str">
            <v>007</v>
          </cell>
          <cell r="BA74" t="str">
            <v>C NEL(CHARL)</v>
          </cell>
          <cell r="BB74" t="str">
            <v>400000</v>
          </cell>
          <cell r="BC74" t="str">
            <v>306534</v>
          </cell>
          <cell r="BD74" t="str">
            <v>D56781</v>
          </cell>
          <cell r="BE74">
            <v>81</v>
          </cell>
          <cell r="BF74">
            <v>37804</v>
          </cell>
          <cell r="BG74">
            <v>37804</v>
          </cell>
        </row>
        <row r="75">
          <cell r="AV75">
            <v>5000</v>
          </cell>
          <cell r="AW75" t="str">
            <v>+</v>
          </cell>
          <cell r="AX75" t="str">
            <v>LUG,INSUL RING BLUE  5MM STUD   DUPL.</v>
          </cell>
          <cell r="AY75" t="str">
            <v>0125052</v>
          </cell>
          <cell r="AZ75" t="str">
            <v>007</v>
          </cell>
          <cell r="BA75" t="str">
            <v>C NEL(CHARL)</v>
          </cell>
          <cell r="BB75" t="str">
            <v>400000</v>
          </cell>
          <cell r="BC75" t="str">
            <v>306534</v>
          </cell>
          <cell r="BD75" t="str">
            <v>D56781</v>
          </cell>
          <cell r="BE75">
            <v>20.83</v>
          </cell>
          <cell r="BF75">
            <v>37804</v>
          </cell>
          <cell r="BG75">
            <v>37804</v>
          </cell>
        </row>
        <row r="76">
          <cell r="AV76">
            <v>5100</v>
          </cell>
          <cell r="AW76" t="str">
            <v>+</v>
          </cell>
          <cell r="AX76" t="str">
            <v>LUG,INSUL RING RED   5MM STUD   TWINGRIP</v>
          </cell>
          <cell r="AY76" t="str">
            <v>0124792</v>
          </cell>
          <cell r="AZ76" t="str">
            <v>007</v>
          </cell>
          <cell r="BA76" t="str">
            <v>C NEL(CHARL)</v>
          </cell>
          <cell r="BB76" t="str">
            <v>400000</v>
          </cell>
          <cell r="BC76" t="str">
            <v>306534</v>
          </cell>
          <cell r="BD76" t="str">
            <v>D56781</v>
          </cell>
          <cell r="BE76">
            <v>15.51</v>
          </cell>
          <cell r="BF76">
            <v>37804</v>
          </cell>
          <cell r="BG76">
            <v>37804</v>
          </cell>
        </row>
        <row r="77">
          <cell r="AV77">
            <v>5200</v>
          </cell>
          <cell r="AW77" t="str">
            <v>+</v>
          </cell>
          <cell r="AX77" t="str">
            <v>NIPPLE,BARREL STEAM  15MM PIPE THD</v>
          </cell>
          <cell r="AY77" t="str">
            <v>0057345</v>
          </cell>
          <cell r="AZ77" t="str">
            <v>007</v>
          </cell>
          <cell r="BA77" t="str">
            <v>C NEL(CON 31,32 D NEL)</v>
          </cell>
          <cell r="BB77" t="str">
            <v>400000</v>
          </cell>
          <cell r="BC77" t="str">
            <v>306534</v>
          </cell>
          <cell r="BD77" t="str">
            <v>D72503</v>
          </cell>
          <cell r="BE77">
            <v>8.9600000000000009</v>
          </cell>
          <cell r="BF77">
            <v>37824</v>
          </cell>
          <cell r="BG77">
            <v>37824</v>
          </cell>
        </row>
        <row r="78">
          <cell r="AV78">
            <v>5300</v>
          </cell>
          <cell r="AW78" t="str">
            <v>+</v>
          </cell>
          <cell r="AX78" t="str">
            <v>NIPPLE,BARREL STEAM  20MM PIPE THD</v>
          </cell>
          <cell r="AY78" t="str">
            <v>0057347</v>
          </cell>
          <cell r="AZ78" t="str">
            <v>007</v>
          </cell>
          <cell r="BA78" t="str">
            <v>C NEL(FOR CONVEYOR 31,32)D NEL</v>
          </cell>
          <cell r="BB78" t="str">
            <v>400000</v>
          </cell>
          <cell r="BC78" t="str">
            <v>306534</v>
          </cell>
          <cell r="BD78" t="str">
            <v>D72503</v>
          </cell>
          <cell r="BE78">
            <v>9.51</v>
          </cell>
          <cell r="BF78">
            <v>37824</v>
          </cell>
          <cell r="BG78">
            <v>37824</v>
          </cell>
        </row>
        <row r="79">
          <cell r="AV79">
            <v>5400</v>
          </cell>
          <cell r="AW79" t="str">
            <v>+</v>
          </cell>
          <cell r="AX79" t="str">
            <v>NUT,HEX:16 MM DIA,2 MM THREADS</v>
          </cell>
          <cell r="AY79" t="str">
            <v>0087638</v>
          </cell>
          <cell r="AZ79" t="str">
            <v>007</v>
          </cell>
          <cell r="BA79" t="str">
            <v>c nel(charl for con 22,24)</v>
          </cell>
          <cell r="BB79" t="str">
            <v>400000</v>
          </cell>
          <cell r="BC79" t="str">
            <v>306534</v>
          </cell>
          <cell r="BD79" t="str">
            <v>D55750</v>
          </cell>
          <cell r="BE79">
            <v>399.51</v>
          </cell>
          <cell r="BF79">
            <v>37833</v>
          </cell>
          <cell r="BG79">
            <v>37833</v>
          </cell>
        </row>
        <row r="80">
          <cell r="AV80">
            <v>5500</v>
          </cell>
          <cell r="AW80" t="str">
            <v>+</v>
          </cell>
          <cell r="AX80" t="str">
            <v>OIL SEAL  60,00X 80,00X10</v>
          </cell>
          <cell r="AY80" t="str">
            <v>0094402</v>
          </cell>
          <cell r="AZ80" t="str">
            <v>007</v>
          </cell>
          <cell r="BA80" t="str">
            <v>c nel</v>
          </cell>
          <cell r="BB80" t="str">
            <v>400000</v>
          </cell>
          <cell r="BC80" t="str">
            <v>306534</v>
          </cell>
          <cell r="BD80" t="str">
            <v>D80692</v>
          </cell>
          <cell r="BE80">
            <v>48</v>
          </cell>
          <cell r="BF80">
            <v>37820</v>
          </cell>
          <cell r="BG80">
            <v>37820</v>
          </cell>
        </row>
        <row r="81">
          <cell r="AV81">
            <v>5600</v>
          </cell>
          <cell r="AW81" t="str">
            <v>+</v>
          </cell>
          <cell r="AX81" t="str">
            <v>OVERALLS:ACID PROOF,GREEN,117 CM</v>
          </cell>
          <cell r="AY81" t="str">
            <v>0160781</v>
          </cell>
          <cell r="AZ81" t="str">
            <v>007</v>
          </cell>
          <cell r="BA81" t="str">
            <v>C NEL(FOR BOY (ESKOM)</v>
          </cell>
          <cell r="BB81" t="str">
            <v>400000</v>
          </cell>
          <cell r="BC81" t="str">
            <v>306534</v>
          </cell>
          <cell r="BD81" t="str">
            <v>D56781</v>
          </cell>
          <cell r="BE81">
            <v>141.96</v>
          </cell>
          <cell r="BF81">
            <v>37804</v>
          </cell>
          <cell r="BG81">
            <v>37804</v>
          </cell>
        </row>
        <row r="82">
          <cell r="AV82">
            <v>5700</v>
          </cell>
          <cell r="AW82" t="str">
            <v>+</v>
          </cell>
          <cell r="AX82" t="str">
            <v>PACKING,KLINGERIT GREY 3,0MM,C4324</v>
          </cell>
          <cell r="AY82" t="str">
            <v>0094338</v>
          </cell>
          <cell r="AZ82" t="str">
            <v>007</v>
          </cell>
          <cell r="BA82" t="str">
            <v>C NEL(DES NEL)</v>
          </cell>
          <cell r="BB82" t="str">
            <v>400000</v>
          </cell>
          <cell r="BC82" t="str">
            <v>306534</v>
          </cell>
          <cell r="BD82" t="str">
            <v>D80692</v>
          </cell>
          <cell r="BE82">
            <v>755.05</v>
          </cell>
          <cell r="BF82">
            <v>37832</v>
          </cell>
          <cell r="BG82">
            <v>37832</v>
          </cell>
        </row>
        <row r="83">
          <cell r="AV83">
            <v>5800</v>
          </cell>
          <cell r="AW83" t="str">
            <v>+</v>
          </cell>
          <cell r="AX83" t="str">
            <v>PAPER:A4,210 MM WD X 297 MM LG,WHITE</v>
          </cell>
          <cell r="AY83" t="str">
            <v>0016512</v>
          </cell>
          <cell r="AZ83" t="str">
            <v>007</v>
          </cell>
          <cell r="BA83" t="str">
            <v>c nel(wandie)</v>
          </cell>
          <cell r="BB83" t="str">
            <v>400000</v>
          </cell>
          <cell r="BC83" t="str">
            <v>306534</v>
          </cell>
          <cell r="BD83" t="str">
            <v>D55750</v>
          </cell>
          <cell r="BE83">
            <v>755</v>
          </cell>
          <cell r="BF83">
            <v>37819</v>
          </cell>
          <cell r="BG83">
            <v>37819</v>
          </cell>
        </row>
        <row r="84">
          <cell r="AV84">
            <v>5900</v>
          </cell>
          <cell r="AW84" t="str">
            <v>+</v>
          </cell>
          <cell r="AX84" t="str">
            <v>PLATE,METAL:MILD STEEL,1200X2500X25MM,GR</v>
          </cell>
          <cell r="AY84" t="str">
            <v>0162358</v>
          </cell>
          <cell r="AZ84" t="str">
            <v>007</v>
          </cell>
          <cell r="BA84" t="str">
            <v>c nel(conveyor 32)</v>
          </cell>
          <cell r="BB84" t="str">
            <v>400000</v>
          </cell>
          <cell r="BC84" t="str">
            <v>306534</v>
          </cell>
          <cell r="BD84" t="str">
            <v>D61709</v>
          </cell>
          <cell r="BE84">
            <v>2735.91</v>
          </cell>
          <cell r="BF84">
            <v>37811</v>
          </cell>
          <cell r="BG84">
            <v>37811</v>
          </cell>
        </row>
        <row r="85">
          <cell r="AV85">
            <v>6000</v>
          </cell>
          <cell r="AW85" t="str">
            <v>+</v>
          </cell>
          <cell r="AX85" t="str">
            <v>RUBBER SHEET RED 1220X1220X10MM LINATEX</v>
          </cell>
          <cell r="AY85" t="str">
            <v>0105522</v>
          </cell>
          <cell r="AZ85" t="str">
            <v>007</v>
          </cell>
          <cell r="BA85" t="str">
            <v>c nel(des nel workshop)</v>
          </cell>
          <cell r="BB85" t="str">
            <v>400000</v>
          </cell>
          <cell r="BC85" t="str">
            <v>306534</v>
          </cell>
          <cell r="BD85" t="str">
            <v>D72503</v>
          </cell>
          <cell r="BE85">
            <v>1736</v>
          </cell>
          <cell r="BF85">
            <v>37818</v>
          </cell>
          <cell r="BG85">
            <v>37818</v>
          </cell>
        </row>
        <row r="86">
          <cell r="AV86">
            <v>6100</v>
          </cell>
          <cell r="AW86" t="str">
            <v>+</v>
          </cell>
          <cell r="AX86" t="str">
            <v>RUBBER SHEET RED 1220X1220X10MM LINATEX</v>
          </cell>
          <cell r="AY86" t="str">
            <v>0105522</v>
          </cell>
          <cell r="AZ86" t="str">
            <v>007</v>
          </cell>
          <cell r="BA86" t="str">
            <v>c nel(r for workshop for gasket</v>
          </cell>
          <cell r="BB86" t="str">
            <v>400000</v>
          </cell>
          <cell r="BC86" t="str">
            <v>306534</v>
          </cell>
          <cell r="BD86" t="str">
            <v>D55750</v>
          </cell>
          <cell r="BE86">
            <v>868</v>
          </cell>
          <cell r="BF86">
            <v>37812</v>
          </cell>
          <cell r="BG86">
            <v>37812</v>
          </cell>
        </row>
        <row r="87">
          <cell r="AV87">
            <v>6200</v>
          </cell>
          <cell r="AW87" t="str">
            <v>+</v>
          </cell>
          <cell r="AX87" t="str">
            <v>SEALANT,SILICONE CLEAR 781         310ML</v>
          </cell>
          <cell r="AY87" t="str">
            <v>0160198</v>
          </cell>
          <cell r="AZ87" t="str">
            <v>007</v>
          </cell>
          <cell r="BA87" t="str">
            <v>C NEL(DES NEL)CENTAC&amp;WORKSHOP</v>
          </cell>
          <cell r="BB87" t="str">
            <v>400000</v>
          </cell>
          <cell r="BC87" t="str">
            <v>306534</v>
          </cell>
          <cell r="BD87" t="str">
            <v>D72503</v>
          </cell>
          <cell r="BE87">
            <v>187.95</v>
          </cell>
          <cell r="BF87">
            <v>37805</v>
          </cell>
          <cell r="BG87">
            <v>37805</v>
          </cell>
        </row>
        <row r="88">
          <cell r="AV88">
            <v>6300</v>
          </cell>
          <cell r="AW88" t="str">
            <v>+</v>
          </cell>
          <cell r="AX88" t="str">
            <v>SOLVENT:ICE113,DEGREASER,25 L DRUM</v>
          </cell>
          <cell r="AY88" t="str">
            <v>0157675</v>
          </cell>
          <cell r="AZ88" t="str">
            <v>007</v>
          </cell>
          <cell r="BA88" t="str">
            <v>c nel(ash dams)</v>
          </cell>
          <cell r="BB88" t="str">
            <v>400000</v>
          </cell>
          <cell r="BC88" t="str">
            <v>306534</v>
          </cell>
          <cell r="BD88" t="str">
            <v>D55750</v>
          </cell>
          <cell r="BE88">
            <v>131.75</v>
          </cell>
          <cell r="BF88">
            <v>37833</v>
          </cell>
          <cell r="BG88">
            <v>37833</v>
          </cell>
        </row>
        <row r="89">
          <cell r="AV89">
            <v>6400</v>
          </cell>
          <cell r="AW89" t="str">
            <v>+</v>
          </cell>
          <cell r="AX89" t="str">
            <v>SOLVENT:ICE113,DEGREASER,25 L DRUM</v>
          </cell>
          <cell r="AY89" t="str">
            <v>0157675</v>
          </cell>
          <cell r="AZ89" t="str">
            <v>007</v>
          </cell>
          <cell r="BA89" t="str">
            <v>C NEL(DES FOR WORKSHOP)</v>
          </cell>
          <cell r="BB89" t="str">
            <v>400000</v>
          </cell>
          <cell r="BC89" t="str">
            <v>306534</v>
          </cell>
          <cell r="BD89" t="str">
            <v>D80692</v>
          </cell>
          <cell r="BE89">
            <v>131.75</v>
          </cell>
          <cell r="BF89">
            <v>37832</v>
          </cell>
          <cell r="BG89">
            <v>37832</v>
          </cell>
        </row>
        <row r="90">
          <cell r="AV90">
            <v>6500</v>
          </cell>
          <cell r="AW90" t="str">
            <v>+</v>
          </cell>
          <cell r="AX90" t="str">
            <v>SOLVENT:ICE113,DEGREASER,25 L DRUM</v>
          </cell>
          <cell r="AY90" t="str">
            <v>0157675</v>
          </cell>
          <cell r="AZ90" t="str">
            <v>007</v>
          </cell>
          <cell r="BA90" t="str">
            <v>c nel(des nel workshop)</v>
          </cell>
          <cell r="BB90" t="str">
            <v>400000</v>
          </cell>
          <cell r="BC90" t="str">
            <v>306534</v>
          </cell>
          <cell r="BD90" t="str">
            <v>D56781</v>
          </cell>
          <cell r="BE90">
            <v>133.78</v>
          </cell>
          <cell r="BF90">
            <v>37806</v>
          </cell>
          <cell r="BG90">
            <v>37806</v>
          </cell>
        </row>
        <row r="91">
          <cell r="AV91">
            <v>6600</v>
          </cell>
          <cell r="AW91" t="str">
            <v>+</v>
          </cell>
          <cell r="AX91" t="str">
            <v>TERM,PRE-IN DISCON F 6,3 FDV2-250 BLUE</v>
          </cell>
          <cell r="AY91" t="str">
            <v>0125055</v>
          </cell>
          <cell r="AZ91" t="str">
            <v>007</v>
          </cell>
          <cell r="BA91" t="str">
            <v>C NEL(CHARL)</v>
          </cell>
          <cell r="BB91" t="str">
            <v>400000</v>
          </cell>
          <cell r="BC91" t="str">
            <v>306534</v>
          </cell>
          <cell r="BD91" t="str">
            <v>D56781</v>
          </cell>
          <cell r="BE91">
            <v>16.940000000000001</v>
          </cell>
          <cell r="BF91">
            <v>37804</v>
          </cell>
          <cell r="BG91">
            <v>37804</v>
          </cell>
        </row>
        <row r="92">
          <cell r="AV92">
            <v>6700</v>
          </cell>
          <cell r="AW92" t="str">
            <v>+</v>
          </cell>
          <cell r="AX92" t="str">
            <v>TERM,PRE-IN DISCON M 6,3 MDV1-250 RED</v>
          </cell>
          <cell r="AY92" t="str">
            <v>0124697</v>
          </cell>
          <cell r="AZ92" t="str">
            <v>007</v>
          </cell>
          <cell r="BA92" t="str">
            <v>C NEL(SHARL)</v>
          </cell>
          <cell r="BB92" t="str">
            <v>400000</v>
          </cell>
          <cell r="BC92" t="str">
            <v>306534</v>
          </cell>
          <cell r="BD92" t="str">
            <v>D56781</v>
          </cell>
          <cell r="BE92">
            <v>26</v>
          </cell>
          <cell r="BF92">
            <v>37804</v>
          </cell>
          <cell r="BG92">
            <v>37804</v>
          </cell>
        </row>
        <row r="93">
          <cell r="AV93">
            <v>6800</v>
          </cell>
          <cell r="AW93" t="str">
            <v>+</v>
          </cell>
          <cell r="AX93" t="str">
            <v>TERM,PRE-IN DISCON M 6,3 MDV2-250 BLUE</v>
          </cell>
          <cell r="AY93" t="str">
            <v>0125046</v>
          </cell>
          <cell r="AZ93" t="str">
            <v>007</v>
          </cell>
          <cell r="BA93" t="str">
            <v>C NEL(CHARL)</v>
          </cell>
          <cell r="BB93" t="str">
            <v>400000</v>
          </cell>
          <cell r="BC93" t="str">
            <v>306534</v>
          </cell>
          <cell r="BD93" t="str">
            <v>D56781</v>
          </cell>
          <cell r="BE93">
            <v>23.63</v>
          </cell>
          <cell r="BF93">
            <v>37804</v>
          </cell>
          <cell r="BG93">
            <v>37804</v>
          </cell>
        </row>
        <row r="94">
          <cell r="AV94">
            <v>6900</v>
          </cell>
          <cell r="AW94" t="str">
            <v>+</v>
          </cell>
          <cell r="AX94" t="str">
            <v>TERM,PRE-IN PIN PTV2-10 BLUE</v>
          </cell>
          <cell r="AY94" t="str">
            <v>0125044</v>
          </cell>
          <cell r="AZ94" t="str">
            <v>007</v>
          </cell>
          <cell r="BA94" t="str">
            <v>C NEL(CHARL)</v>
          </cell>
          <cell r="BB94" t="str">
            <v>400000</v>
          </cell>
          <cell r="BC94" t="str">
            <v>306534</v>
          </cell>
          <cell r="BD94" t="str">
            <v>D56781</v>
          </cell>
          <cell r="BE94">
            <v>84</v>
          </cell>
          <cell r="BF94">
            <v>37804</v>
          </cell>
          <cell r="BG94">
            <v>37804</v>
          </cell>
        </row>
        <row r="95">
          <cell r="AV95">
            <v>7000</v>
          </cell>
          <cell r="AW95" t="str">
            <v>+</v>
          </cell>
          <cell r="AX95" t="str">
            <v>TERM,PRE-IN SPADE M5 SVS1-5 RED</v>
          </cell>
          <cell r="AY95" t="str">
            <v>0125049</v>
          </cell>
          <cell r="AZ95" t="str">
            <v>007</v>
          </cell>
          <cell r="BA95" t="str">
            <v>C NEL(C NEL)</v>
          </cell>
          <cell r="BB95" t="str">
            <v>400000</v>
          </cell>
          <cell r="BC95" t="str">
            <v>306534</v>
          </cell>
          <cell r="BD95" t="str">
            <v>D56781</v>
          </cell>
          <cell r="BE95">
            <v>22</v>
          </cell>
          <cell r="BF95">
            <v>37804</v>
          </cell>
          <cell r="BG95">
            <v>37804</v>
          </cell>
        </row>
        <row r="96">
          <cell r="AV96">
            <v>7100</v>
          </cell>
          <cell r="AW96" t="str">
            <v>+</v>
          </cell>
          <cell r="AX96" t="str">
            <v>TERMINAL,FEMALE INSULATED 6.35MM BLUE</v>
          </cell>
          <cell r="AY96" t="str">
            <v>0125045</v>
          </cell>
          <cell r="AZ96" t="str">
            <v>007</v>
          </cell>
          <cell r="BA96" t="str">
            <v>C NEL(SHARL)</v>
          </cell>
          <cell r="BB96" t="str">
            <v>400000</v>
          </cell>
          <cell r="BC96" t="str">
            <v>306534</v>
          </cell>
          <cell r="BD96" t="str">
            <v>D56781</v>
          </cell>
          <cell r="BE96">
            <v>44.42</v>
          </cell>
          <cell r="BF96">
            <v>37804</v>
          </cell>
          <cell r="BG96">
            <v>37804</v>
          </cell>
        </row>
        <row r="97">
          <cell r="AV97">
            <v>7200</v>
          </cell>
          <cell r="AW97" t="str">
            <v>+</v>
          </cell>
          <cell r="AX97" t="str">
            <v>TOWEL:HAND,COTTON,540 MM WD X 1.020 M LG</v>
          </cell>
          <cell r="AY97" t="str">
            <v>0158439</v>
          </cell>
          <cell r="AZ97" t="str">
            <v>007</v>
          </cell>
          <cell r="BA97" t="str">
            <v>c nel</v>
          </cell>
          <cell r="BB97" t="str">
            <v>400000</v>
          </cell>
          <cell r="BC97" t="str">
            <v>306534</v>
          </cell>
          <cell r="BD97" t="str">
            <v>D25774</v>
          </cell>
          <cell r="BE97">
            <v>109.5</v>
          </cell>
          <cell r="BF97">
            <v>37826</v>
          </cell>
          <cell r="BG97">
            <v>37826</v>
          </cell>
        </row>
        <row r="98">
          <cell r="AV98">
            <v>7300</v>
          </cell>
          <cell r="AW98" t="str">
            <v>+</v>
          </cell>
          <cell r="AX98" t="str">
            <v>VALVE,BALL  15NB 123R IPV</v>
          </cell>
          <cell r="AY98" t="str">
            <v>0071929</v>
          </cell>
          <cell r="AZ98" t="str">
            <v>007</v>
          </cell>
          <cell r="BA98" t="str">
            <v>C NEL(DES NEL )SEAL WATER</v>
          </cell>
          <cell r="BB98" t="str">
            <v>400000</v>
          </cell>
          <cell r="BC98" t="str">
            <v>306534</v>
          </cell>
          <cell r="BD98" t="str">
            <v>D72503</v>
          </cell>
          <cell r="BE98">
            <v>240</v>
          </cell>
          <cell r="BF98">
            <v>37805</v>
          </cell>
          <cell r="BG98">
            <v>37805</v>
          </cell>
        </row>
        <row r="99">
          <cell r="AV99">
            <v>7400</v>
          </cell>
          <cell r="AW99" t="str">
            <v>+</v>
          </cell>
          <cell r="AX99" t="str">
            <v>VALVE,BALL  15NB 123R IPV</v>
          </cell>
          <cell r="AY99" t="str">
            <v>0071929</v>
          </cell>
          <cell r="AZ99" t="str">
            <v>007</v>
          </cell>
          <cell r="BA99" t="str">
            <v>C NEL(DES NEL )SEAL WATER</v>
          </cell>
          <cell r="BB99" t="str">
            <v>400000</v>
          </cell>
          <cell r="BC99" t="str">
            <v>306534</v>
          </cell>
          <cell r="BD99" t="str">
            <v>D80692</v>
          </cell>
          <cell r="BE99">
            <v>240</v>
          </cell>
          <cell r="BF99">
            <v>37816</v>
          </cell>
          <cell r="BG99">
            <v>37816</v>
          </cell>
        </row>
        <row r="100">
          <cell r="AV100">
            <v>7500</v>
          </cell>
          <cell r="AW100" t="str">
            <v>+</v>
          </cell>
          <cell r="AX100" t="str">
            <v>VALVE,BALL CARBON STEEL 1IN BSP</v>
          </cell>
          <cell r="AY100" t="str">
            <v>0074954</v>
          </cell>
          <cell r="AZ100" t="str">
            <v>007</v>
          </cell>
          <cell r="BA100" t="str">
            <v>C NEL(DES NEL SEAL WATER)</v>
          </cell>
          <cell r="BB100" t="str">
            <v>400000</v>
          </cell>
          <cell r="BC100" t="str">
            <v>306534</v>
          </cell>
          <cell r="BD100" t="str">
            <v>D72503</v>
          </cell>
          <cell r="BE100">
            <v>224.8</v>
          </cell>
          <cell r="BF100">
            <v>37805</v>
          </cell>
          <cell r="BG100">
            <v>37805</v>
          </cell>
        </row>
        <row r="101">
          <cell r="AV101">
            <v>7600</v>
          </cell>
          <cell r="AW101" t="str">
            <v>+</v>
          </cell>
          <cell r="AX101" t="str">
            <v>VALVE,BALL CARBON STEEL 1IN BSP</v>
          </cell>
          <cell r="AY101" t="str">
            <v>0074954</v>
          </cell>
          <cell r="AZ101" t="str">
            <v>007</v>
          </cell>
          <cell r="BA101" t="str">
            <v>C NEL(DES NEL SEAL WATER)</v>
          </cell>
          <cell r="BB101" t="str">
            <v>400000</v>
          </cell>
          <cell r="BC101" t="str">
            <v>306534</v>
          </cell>
          <cell r="BD101" t="str">
            <v>D25774</v>
          </cell>
          <cell r="BE101">
            <v>179</v>
          </cell>
          <cell r="BF101">
            <v>37833</v>
          </cell>
          <cell r="BG101">
            <v>37833</v>
          </cell>
        </row>
        <row r="102">
          <cell r="AV102">
            <v>7700</v>
          </cell>
          <cell r="AW102" t="str">
            <v>+</v>
          </cell>
          <cell r="AX102" t="str">
            <v>VALVE,BALL: 1/2 IN,800 PSI,100 LB @ 230</v>
          </cell>
          <cell r="AY102" t="str">
            <v>0074489</v>
          </cell>
          <cell r="AZ102" t="str">
            <v>007</v>
          </cell>
          <cell r="BA102" t="str">
            <v>c nel</v>
          </cell>
          <cell r="BB102" t="str">
            <v>400000</v>
          </cell>
          <cell r="BC102" t="str">
            <v>306534</v>
          </cell>
          <cell r="BD102" t="str">
            <v>D25774</v>
          </cell>
          <cell r="BE102">
            <v>240</v>
          </cell>
          <cell r="BF102">
            <v>37833</v>
          </cell>
          <cell r="BG102">
            <v>37833</v>
          </cell>
        </row>
        <row r="103">
          <cell r="AV103">
            <v>7800</v>
          </cell>
          <cell r="AW103" t="str">
            <v>+</v>
          </cell>
          <cell r="AX103" t="str">
            <v>V-BELT 13X1380 13N SPA</v>
          </cell>
          <cell r="AY103" t="str">
            <v>0028833</v>
          </cell>
          <cell r="AZ103" t="str">
            <v>007</v>
          </cell>
          <cell r="BA103" t="str">
            <v>c nel</v>
          </cell>
          <cell r="BB103" t="str">
            <v>400000</v>
          </cell>
          <cell r="BC103" t="str">
            <v>306534</v>
          </cell>
          <cell r="BD103" t="str">
            <v>D55750</v>
          </cell>
          <cell r="BE103">
            <v>38.479999999999997</v>
          </cell>
          <cell r="BF103">
            <v>37813</v>
          </cell>
          <cell r="BG103">
            <v>37813</v>
          </cell>
        </row>
        <row r="104">
          <cell r="AV104">
            <v>7900</v>
          </cell>
          <cell r="AW104" t="str">
            <v>+</v>
          </cell>
          <cell r="AX104" t="str">
            <v>V-BELT 13X2240 13N SPA</v>
          </cell>
          <cell r="AY104" t="str">
            <v>0028938</v>
          </cell>
          <cell r="AZ104" t="str">
            <v>007</v>
          </cell>
          <cell r="BA104" t="str">
            <v>C NEL R</v>
          </cell>
          <cell r="BB104" t="str">
            <v>400000</v>
          </cell>
          <cell r="BC104" t="str">
            <v>306534</v>
          </cell>
          <cell r="BD104" t="str">
            <v>D72503</v>
          </cell>
          <cell r="BE104">
            <v>231.36</v>
          </cell>
          <cell r="BF104">
            <v>37824</v>
          </cell>
          <cell r="BG104">
            <v>37824</v>
          </cell>
        </row>
        <row r="105">
          <cell r="AV105">
            <v>8000</v>
          </cell>
          <cell r="AW105" t="str">
            <v>+</v>
          </cell>
          <cell r="AX105" t="str">
            <v>V-BELT 16X3170 16N SPB</v>
          </cell>
          <cell r="AY105" t="str">
            <v>0028727</v>
          </cell>
          <cell r="AZ105" t="str">
            <v>007</v>
          </cell>
          <cell r="BA105" t="str">
            <v>C NEL R</v>
          </cell>
          <cell r="BB105" t="str">
            <v>400000</v>
          </cell>
          <cell r="BC105" t="str">
            <v>306534</v>
          </cell>
          <cell r="BD105" t="str">
            <v>D72503</v>
          </cell>
          <cell r="BE105">
            <v>65.069999999999993</v>
          </cell>
          <cell r="BF105">
            <v>37824</v>
          </cell>
          <cell r="BG105">
            <v>37824</v>
          </cell>
        </row>
        <row r="106">
          <cell r="AV106">
            <v>8100</v>
          </cell>
          <cell r="AW106" t="str">
            <v>+</v>
          </cell>
          <cell r="AX106" t="str">
            <v>WASHER,FLAT:BLACK MILD STEEL,16 MM NOM,1</v>
          </cell>
          <cell r="AY106" t="str">
            <v>0087702</v>
          </cell>
          <cell r="AZ106" t="str">
            <v>007</v>
          </cell>
          <cell r="BA106" t="str">
            <v>C NEL(DES NEL)</v>
          </cell>
          <cell r="BB106" t="str">
            <v>400000</v>
          </cell>
          <cell r="BC106" t="str">
            <v>306534</v>
          </cell>
          <cell r="BD106" t="str">
            <v>D72503</v>
          </cell>
          <cell r="BE106">
            <v>100</v>
          </cell>
          <cell r="BF106">
            <v>37824</v>
          </cell>
          <cell r="BG106">
            <v>37824</v>
          </cell>
        </row>
      </sheetData>
      <sheetData sheetId="1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Qm"/>
      <sheetName val="Qe"/>
      <sheetName val="Qc"/>
      <sheetName val="Qs"/>
      <sheetName val="QS Info"/>
      <sheetName val="IM Project n"/>
      <sheetName val="Detail"/>
      <sheetName val="Cost Report-B&amp;V Det"/>
      <sheetName val="SUMMARY"/>
      <sheetName val="GPP_Inp"/>
      <sheetName val="Index"/>
      <sheetName val="&lt;---CInp"/>
      <sheetName val="CInp---&gt;"/>
      <sheetName val="Tech_Inp"/>
      <sheetName val="1"/>
      <sheetName val="2"/>
      <sheetName val="3"/>
      <sheetName val="4"/>
      <sheetName val="5"/>
      <sheetName val="6"/>
      <sheetName val="7"/>
      <sheetName val="8"/>
      <sheetName val="9"/>
      <sheetName val="14B (2)"/>
      <sheetName val="Progress Tables"/>
      <sheetName val="Progress Curve"/>
      <sheetName val="10"/>
      <sheetName val="Ein"/>
      <sheetName val="E"/>
      <sheetName val="M"/>
      <sheetName val="S"/>
      <sheetName val="AT COMPLETION"/>
      <sheetName val="FLOW_3.XLS"/>
      <sheetName val="____CInp"/>
      <sheetName val="CInp____"/>
      <sheetName val="Cost Report"/>
      <sheetName val="U6"/>
      <sheetName val="HR _ RESOURCING INPUT"/>
      <sheetName val="Claims List"/>
      <sheetName val="VALIDATION LIST DATA"/>
      <sheetName val="MySheet"/>
      <sheetName val="Definition1"/>
      <sheetName val="Re"/>
    </sheetNames>
    <sheetDataSet>
      <sheetData sheetId="0"/>
      <sheetData sheetId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Weekly Wages Summary-P&amp;G's "/>
      <sheetName val="Wages Summary - P&amp;G's"/>
      <sheetName val="Wages Jan.2010"/>
      <sheetName val="Wages Feb.2010"/>
      <sheetName val="Wages Mrch.2010"/>
      <sheetName val="Sheet1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Wages Feb.2010 "/>
      <sheetName val="Wages Mrch.2010 "/>
    </sheetNames>
    <sheetDataSet>
      <sheetData sheetId="0"/>
      <sheetData sheetId="1">
        <row r="12">
          <cell r="B12">
            <v>4809</v>
          </cell>
          <cell r="C12" t="str">
            <v xml:space="preserve">Molefe </v>
          </cell>
          <cell r="D12" t="str">
            <v>Wilmot</v>
          </cell>
          <cell r="E12" t="str">
            <v>Concrete Hand</v>
          </cell>
        </row>
        <row r="13">
          <cell r="B13">
            <v>27462</v>
          </cell>
          <cell r="C13" t="str">
            <v>Zondi</v>
          </cell>
          <cell r="D13" t="str">
            <v>Sibusiso Mboneni</v>
          </cell>
          <cell r="E13" t="str">
            <v>Scaffold Erector</v>
          </cell>
        </row>
        <row r="14">
          <cell r="B14">
            <v>32038</v>
          </cell>
          <cell r="C14" t="str">
            <v>Ngobese</v>
          </cell>
          <cell r="D14" t="str">
            <v>Musawenkosi Ben</v>
          </cell>
          <cell r="E14" t="str">
            <v>Shutterhand</v>
          </cell>
        </row>
        <row r="15">
          <cell r="B15">
            <v>32626</v>
          </cell>
          <cell r="C15" t="str">
            <v>Nkwnyana</v>
          </cell>
          <cell r="D15" t="str">
            <v>Velemseni</v>
          </cell>
          <cell r="E15" t="str">
            <v>Shutterhand</v>
          </cell>
        </row>
        <row r="16">
          <cell r="B16">
            <v>5048</v>
          </cell>
          <cell r="C16" t="str">
            <v xml:space="preserve">Dlamini </v>
          </cell>
          <cell r="D16" t="str">
            <v>Sthembiso Genesis</v>
          </cell>
          <cell r="E16" t="str">
            <v>Shutterhand</v>
          </cell>
        </row>
        <row r="17">
          <cell r="B17">
            <v>13735</v>
          </cell>
          <cell r="C17" t="str">
            <v>Hlongwane</v>
          </cell>
          <cell r="D17" t="str">
            <v>Mzayfani Mbonguiseni</v>
          </cell>
          <cell r="E17" t="str">
            <v>Concrete Hand</v>
          </cell>
        </row>
        <row r="18">
          <cell r="B18">
            <v>20958</v>
          </cell>
          <cell r="C18" t="str">
            <v xml:space="preserve">Kumalo </v>
          </cell>
          <cell r="D18" t="str">
            <v>Sifiso Innocent</v>
          </cell>
          <cell r="E18" t="str">
            <v>Scaffold Erector</v>
          </cell>
        </row>
        <row r="19">
          <cell r="B19">
            <v>4691</v>
          </cell>
          <cell r="C19" t="str">
            <v>Mhlongo</v>
          </cell>
          <cell r="D19" t="str">
            <v>Phephela Bhekekhaya</v>
          </cell>
          <cell r="E19" t="str">
            <v>Concrete Supervisor</v>
          </cell>
        </row>
        <row r="20">
          <cell r="B20">
            <v>4831</v>
          </cell>
          <cell r="C20" t="str">
            <v xml:space="preserve">Nxumalo </v>
          </cell>
          <cell r="D20" t="str">
            <v>Thembisani Msithezedi</v>
          </cell>
          <cell r="E20" t="str">
            <v>Concrete Hand</v>
          </cell>
        </row>
        <row r="21">
          <cell r="B21">
            <v>14177</v>
          </cell>
          <cell r="C21" t="str">
            <v>Malinga</v>
          </cell>
          <cell r="D21" t="str">
            <v xml:space="preserve">Madlenkosi </v>
          </cell>
          <cell r="E21" t="str">
            <v>Shutterhand</v>
          </cell>
        </row>
        <row r="22">
          <cell r="B22">
            <v>15454</v>
          </cell>
          <cell r="C22" t="str">
            <v xml:space="preserve">Ntsingizi </v>
          </cell>
          <cell r="D22" t="str">
            <v>Nomglana Richard</v>
          </cell>
          <cell r="E22" t="str">
            <v>Concrete Hand</v>
          </cell>
        </row>
        <row r="23">
          <cell r="B23">
            <v>43157</v>
          </cell>
          <cell r="C23" t="str">
            <v>Maisela</v>
          </cell>
          <cell r="D23" t="str">
            <v>Hlengiwe Praiselord</v>
          </cell>
          <cell r="E23" t="str">
            <v>IR Officer</v>
          </cell>
        </row>
        <row r="24">
          <cell r="B24">
            <v>24722</v>
          </cell>
          <cell r="C24" t="str">
            <v>Dube</v>
          </cell>
          <cell r="D24" t="str">
            <v>Sabelo</v>
          </cell>
          <cell r="E24" t="str">
            <v>Storeman</v>
          </cell>
        </row>
        <row r="25">
          <cell r="B25">
            <v>1036468</v>
          </cell>
          <cell r="C25" t="str">
            <v>Gumede</v>
          </cell>
          <cell r="D25" t="str">
            <v>Dumisani Prince</v>
          </cell>
          <cell r="E25" t="str">
            <v>Safety Administrator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over SHT"/>
      <sheetName val="P&amp;G"/>
      <sheetName val="P&amp;G ASA"/>
      <sheetName val="Prices"/>
      <sheetName val="Unit 6"/>
      <sheetName val="Unit 6 ECS(EUR)"/>
      <sheetName val="Unit 6 UK(GBP)"/>
      <sheetName val="Unit 6 ASA"/>
      <sheetName val="1"/>
      <sheetName val="2"/>
      <sheetName val="3"/>
      <sheetName val="4"/>
      <sheetName val="5"/>
      <sheetName val="6"/>
      <sheetName val="7"/>
      <sheetName val="8"/>
      <sheetName val="9"/>
      <sheetName val="Cover_SHT"/>
      <sheetName val="P&amp;G_ASA"/>
      <sheetName val="Unit_6"/>
      <sheetName val="Unit_6_ECS(EUR)"/>
      <sheetName val="Unit_6_UK(GBP)"/>
      <sheetName val="Unit_6_ASA"/>
      <sheetName val="Qm"/>
    </sheetNames>
    <sheetDataSet>
      <sheetData sheetId="0" refreshError="1">
        <row r="1">
          <cell r="B1">
            <v>12.105</v>
          </cell>
        </row>
        <row r="2">
          <cell r="B2">
            <v>8.3000000000000007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/>
      <sheetData sheetId="18"/>
      <sheetData sheetId="19"/>
      <sheetData sheetId="20"/>
      <sheetData sheetId="21"/>
      <sheetData sheetId="22"/>
      <sheetData sheetId="23" refreshError="1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etail changes"/>
      <sheetName val="Package Comparison"/>
      <sheetName val="Comparison Summary"/>
      <sheetName val="Comparison Summary (2)"/>
      <sheetName val="Comparison Summary (3)"/>
      <sheetName val="Sheet1"/>
      <sheetName val="Pumps"/>
    </sheetNames>
    <sheetDataSet>
      <sheetData sheetId="0"/>
      <sheetData sheetId="1"/>
      <sheetData sheetId="2"/>
      <sheetData sheetId="3"/>
      <sheetData sheetId="4"/>
      <sheetData sheetId="5" refreshError="1">
        <row r="2">
          <cell r="F2">
            <v>4.7730399999999999</v>
          </cell>
        </row>
      </sheetData>
      <sheetData sheetId="6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ummary"/>
      <sheetName val="Activities"/>
      <sheetName val="Currency &amp; Price Adj cashflow"/>
      <sheetName val="Rates &amp; Prices"/>
      <sheetName val="Currency_&amp;_Price_Adj_cashflow"/>
      <sheetName val="Rates_&amp;_Prices"/>
    </sheetNames>
    <sheetDataSet>
      <sheetData sheetId="0" refreshError="1"/>
      <sheetData sheetId="1"/>
      <sheetData sheetId="2" refreshError="1"/>
      <sheetData sheetId="3" refreshError="1"/>
      <sheetData sheetId="4"/>
      <sheetData sheetId="5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Title"/>
      <sheetName val="Input"/>
      <sheetName val="Assumps"/>
      <sheetName val="Instr"/>
      <sheetName val="Indic"/>
      <sheetName val="RUC"/>
      <sheetName val="WEng"/>
      <sheetName val="11"/>
      <sheetName val="Accident"/>
      <sheetName val="Diesel Price by Zone"/>
      <sheetName val="Diesel Zone List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/>
      <sheetData sheetId="7" refreshError="1"/>
      <sheetData sheetId="8" refreshError="1"/>
      <sheetData sheetId="9" refreshError="1"/>
      <sheetData sheetId="10">
        <row r="4">
          <cell r="H4" t="str">
            <v>ABERDEEN</v>
          </cell>
        </row>
        <row r="5">
          <cell r="H5" t="str">
            <v>ADELAIDE</v>
          </cell>
        </row>
        <row r="6">
          <cell r="H6" t="str">
            <v>ALBANY</v>
          </cell>
        </row>
        <row r="7">
          <cell r="H7" t="str">
            <v>ALBERTON</v>
          </cell>
        </row>
        <row r="8">
          <cell r="H8" t="str">
            <v>ALEXANDRIA</v>
          </cell>
        </row>
        <row r="9">
          <cell r="H9" t="str">
            <v>ALFRED (KWAZULU)</v>
          </cell>
        </row>
        <row r="10">
          <cell r="H10" t="str">
            <v>ALFRED (NATAL)</v>
          </cell>
        </row>
        <row r="11">
          <cell r="H11" t="str">
            <v>ALIWAL NORTH</v>
          </cell>
        </row>
        <row r="12">
          <cell r="H12" t="str">
            <v>AMERSFOORT</v>
          </cell>
        </row>
        <row r="13">
          <cell r="H13" t="str">
            <v>BABANANGO (KWAZULU)</v>
          </cell>
        </row>
        <row r="14">
          <cell r="H14" t="str">
            <v>BABANANGO (NATAL)</v>
          </cell>
        </row>
        <row r="15">
          <cell r="H15" t="str">
            <v>BAFOKENG</v>
          </cell>
        </row>
        <row r="16">
          <cell r="H16" t="str">
            <v>BALFOUR</v>
          </cell>
        </row>
        <row r="17">
          <cell r="H17" t="str">
            <v>BARBERTON (TVL)</v>
          </cell>
        </row>
        <row r="18">
          <cell r="H18" t="str">
            <v>BARKLY EAST</v>
          </cell>
        </row>
        <row r="19">
          <cell r="H19" t="str">
            <v>BARKLY WEST</v>
          </cell>
        </row>
        <row r="20">
          <cell r="H20" t="str">
            <v>BATHURST</v>
          </cell>
        </row>
        <row r="21">
          <cell r="H21" t="str">
            <v>BEAUFORT WEST</v>
          </cell>
        </row>
        <row r="22">
          <cell r="H22" t="str">
            <v>BEDFORD</v>
          </cell>
        </row>
        <row r="23">
          <cell r="H23" t="str">
            <v>BELFAST</v>
          </cell>
        </row>
        <row r="24">
          <cell r="H24" t="str">
            <v>BELLVILLE</v>
          </cell>
        </row>
        <row r="25">
          <cell r="H25" t="str">
            <v>BENONI</v>
          </cell>
        </row>
        <row r="26">
          <cell r="H26" t="str">
            <v>BEREA</v>
          </cell>
        </row>
        <row r="27">
          <cell r="H27" t="str">
            <v>BERGVILLE (KWAZULU)</v>
          </cell>
        </row>
        <row r="28">
          <cell r="H28" t="str">
            <v>BERGVILLE (NATAL)</v>
          </cell>
        </row>
        <row r="29">
          <cell r="H29" t="str">
            <v>BETHAL</v>
          </cell>
        </row>
        <row r="30">
          <cell r="H30" t="str">
            <v>BETHLEHEM</v>
          </cell>
        </row>
        <row r="31">
          <cell r="H31" t="str">
            <v>BETHULIE</v>
          </cell>
        </row>
        <row r="32">
          <cell r="H32" t="str">
            <v>BIZANA</v>
          </cell>
        </row>
        <row r="33">
          <cell r="H33" t="str">
            <v>BLOEMFONTEIN</v>
          </cell>
        </row>
        <row r="34">
          <cell r="H34" t="str">
            <v>BLOEMHOF</v>
          </cell>
        </row>
        <row r="35">
          <cell r="H35" t="str">
            <v>BOCHUM</v>
          </cell>
        </row>
        <row r="36">
          <cell r="H36" t="str">
            <v>BOKSBURG</v>
          </cell>
        </row>
        <row r="37">
          <cell r="H37" t="str">
            <v>BOLOBEDU</v>
          </cell>
        </row>
        <row r="38">
          <cell r="H38" t="str">
            <v>BOSHOF</v>
          </cell>
        </row>
        <row r="39">
          <cell r="H39" t="str">
            <v>BOTHAVILLE</v>
          </cell>
        </row>
        <row r="40">
          <cell r="H40" t="str">
            <v>BOTSHABELO</v>
          </cell>
        </row>
        <row r="41">
          <cell r="H41" t="str">
            <v>BRAKPAN</v>
          </cell>
        </row>
        <row r="42">
          <cell r="H42" t="str">
            <v>BRANDFORT</v>
          </cell>
        </row>
        <row r="43">
          <cell r="H43" t="str">
            <v>BREDASDORP</v>
          </cell>
        </row>
        <row r="44">
          <cell r="H44" t="str">
            <v>BRITS</v>
          </cell>
        </row>
        <row r="45">
          <cell r="H45" t="str">
            <v>BRITSTOWN</v>
          </cell>
        </row>
        <row r="46">
          <cell r="H46" t="str">
            <v>BRONKHORSTSPRUIT</v>
          </cell>
        </row>
        <row r="47">
          <cell r="H47" t="str">
            <v>BULTFONTEIN</v>
          </cell>
        </row>
        <row r="48">
          <cell r="H48" t="str">
            <v>BURGERSDORP</v>
          </cell>
        </row>
        <row r="49">
          <cell r="H49" t="str">
            <v>BUTHA-BUTHE</v>
          </cell>
        </row>
        <row r="50">
          <cell r="H50" t="str">
            <v>CALEDON</v>
          </cell>
        </row>
        <row r="51">
          <cell r="H51" t="str">
            <v>CALITZDORP</v>
          </cell>
        </row>
        <row r="52">
          <cell r="H52" t="str">
            <v>CALVINIA (EAST)</v>
          </cell>
        </row>
        <row r="53">
          <cell r="H53" t="str">
            <v>CALVINIA (WEST)</v>
          </cell>
        </row>
        <row r="54">
          <cell r="H54" t="str">
            <v>CAMPERDOWN (KWAZULU)</v>
          </cell>
        </row>
        <row r="55">
          <cell r="H55" t="str">
            <v>CAMPERDOWN (NATAL)</v>
          </cell>
        </row>
        <row r="56">
          <cell r="H56" t="str">
            <v>CAPE TOWN</v>
          </cell>
        </row>
        <row r="57">
          <cell r="H57" t="str">
            <v>CARNARVON</v>
          </cell>
        </row>
        <row r="58">
          <cell r="H58" t="str">
            <v>CAROLINA (TVL)</v>
          </cell>
        </row>
        <row r="59">
          <cell r="H59" t="str">
            <v>CATHCART</v>
          </cell>
        </row>
        <row r="60">
          <cell r="H60" t="str">
            <v>CERES</v>
          </cell>
        </row>
        <row r="61">
          <cell r="H61" t="str">
            <v>CHATSWORTH</v>
          </cell>
        </row>
        <row r="62">
          <cell r="H62" t="str">
            <v>CHRISTIANA</v>
          </cell>
        </row>
        <row r="63">
          <cell r="H63" t="str">
            <v>CLANWILLIAM</v>
          </cell>
        </row>
        <row r="64">
          <cell r="H64" t="str">
            <v>CLOCOLAN</v>
          </cell>
        </row>
        <row r="65">
          <cell r="H65" t="str">
            <v>COLESBERG</v>
          </cell>
        </row>
        <row r="66">
          <cell r="H66" t="str">
            <v>COLIGNY</v>
          </cell>
        </row>
        <row r="67">
          <cell r="H67" t="str">
            <v>CRADOCK</v>
          </cell>
        </row>
        <row r="68">
          <cell r="H68" t="str">
            <v>CULLINAN</v>
          </cell>
        </row>
        <row r="69">
          <cell r="H69" t="str">
            <v>DANNHAUSER (KWAZULU)</v>
          </cell>
        </row>
        <row r="70">
          <cell r="H70" t="str">
            <v>DANNHAUSER (NATAL)</v>
          </cell>
        </row>
        <row r="71">
          <cell r="H71" t="str">
            <v>DE AAR</v>
          </cell>
        </row>
        <row r="72">
          <cell r="H72" t="str">
            <v>DELAREYVILLE</v>
          </cell>
        </row>
        <row r="73">
          <cell r="H73" t="str">
            <v>DELMAS</v>
          </cell>
        </row>
        <row r="74">
          <cell r="H74" t="str">
            <v>DEWETSDORP</v>
          </cell>
        </row>
        <row r="75">
          <cell r="H75" t="str">
            <v>DITSOBOTLA</v>
          </cell>
        </row>
        <row r="76">
          <cell r="H76" t="str">
            <v>DUNDEE (KWAZULU)</v>
          </cell>
        </row>
        <row r="77">
          <cell r="H77" t="str">
            <v>DUNDEE (NATAL)</v>
          </cell>
        </row>
        <row r="78">
          <cell r="H78" t="str">
            <v>DURBAN</v>
          </cell>
        </row>
        <row r="79">
          <cell r="H79" t="str">
            <v>DZANANI (NORTH)</v>
          </cell>
        </row>
        <row r="80">
          <cell r="H80" t="str">
            <v>DZANANI (SOUTH)</v>
          </cell>
        </row>
        <row r="81">
          <cell r="H81" t="str">
            <v>DZANANI (WEST)</v>
          </cell>
        </row>
        <row r="82">
          <cell r="H82" t="str">
            <v>EAST LONDON</v>
          </cell>
        </row>
        <row r="83">
          <cell r="H83" t="str">
            <v>EDENBURG</v>
          </cell>
        </row>
        <row r="84">
          <cell r="H84" t="str">
            <v>EERSTEHOEK</v>
          </cell>
        </row>
        <row r="85">
          <cell r="H85" t="str">
            <v>ELLIOTDALE</v>
          </cell>
        </row>
        <row r="86">
          <cell r="H86" t="str">
            <v>ELLIOTT</v>
          </cell>
        </row>
        <row r="87">
          <cell r="H87" t="str">
            <v>ELLISRAS</v>
          </cell>
        </row>
        <row r="88">
          <cell r="H88" t="str">
            <v>ENGCOBO</v>
          </cell>
        </row>
        <row r="89">
          <cell r="H89" t="str">
            <v>ERMELO</v>
          </cell>
        </row>
        <row r="90">
          <cell r="H90" t="str">
            <v>ESHOWE (KWAZULU)</v>
          </cell>
        </row>
        <row r="91">
          <cell r="H91" t="str">
            <v>ESHOWE (NATAL)</v>
          </cell>
        </row>
        <row r="92">
          <cell r="H92" t="str">
            <v>ESTCOURT (KWAZULU)</v>
          </cell>
        </row>
        <row r="93">
          <cell r="H93" t="str">
            <v>ESTCOURT (NATAL)</v>
          </cell>
        </row>
        <row r="94">
          <cell r="H94" t="str">
            <v>EXCELSIOR</v>
          </cell>
        </row>
        <row r="95">
          <cell r="H95" t="str">
            <v>FAURESMITH</v>
          </cell>
        </row>
        <row r="96">
          <cell r="H96" t="str">
            <v>FICKSBURG</v>
          </cell>
        </row>
        <row r="97">
          <cell r="H97" t="str">
            <v>FLAGSTAFF</v>
          </cell>
        </row>
        <row r="98">
          <cell r="H98" t="str">
            <v>FORT BEAUFORT</v>
          </cell>
        </row>
        <row r="99">
          <cell r="H99" t="str">
            <v>FOURIESBURG</v>
          </cell>
        </row>
        <row r="100">
          <cell r="H100" t="str">
            <v>FRANKFORT</v>
          </cell>
        </row>
        <row r="101">
          <cell r="H101" t="str">
            <v>FRASERBURG</v>
          </cell>
        </row>
        <row r="102">
          <cell r="H102" t="str">
            <v>GANYESA</v>
          </cell>
        </row>
        <row r="103">
          <cell r="H103" t="str">
            <v>GCUWA (BUTTERWORTH)</v>
          </cell>
        </row>
        <row r="104">
          <cell r="H104" t="str">
            <v>GEORGE</v>
          </cell>
        </row>
        <row r="105">
          <cell r="H105" t="str">
            <v>GERMISTON</v>
          </cell>
        </row>
        <row r="106">
          <cell r="H106" t="str">
            <v>GIYANI</v>
          </cell>
        </row>
        <row r="107">
          <cell r="H107" t="str">
            <v>GLEN GREY</v>
          </cell>
        </row>
        <row r="108">
          <cell r="H108" t="str">
            <v>GLENCOE (KWAZULU)</v>
          </cell>
        </row>
        <row r="109">
          <cell r="H109" t="str">
            <v>GLENCOE (NATAL)</v>
          </cell>
        </row>
        <row r="110">
          <cell r="H110" t="str">
            <v>GOODWOOD</v>
          </cell>
        </row>
        <row r="111">
          <cell r="H111" t="str">
            <v>GORDONIA (CENTRAL)</v>
          </cell>
        </row>
        <row r="112">
          <cell r="H112" t="str">
            <v>GORDONIA (NORTH)</v>
          </cell>
        </row>
        <row r="113">
          <cell r="H113" t="str">
            <v>GORDONIA (SOUTH)</v>
          </cell>
        </row>
        <row r="114">
          <cell r="H114" t="str">
            <v>GRAAFF REINET</v>
          </cell>
        </row>
        <row r="115">
          <cell r="H115" t="str">
            <v>GROBLERSDAL</v>
          </cell>
        </row>
        <row r="116">
          <cell r="H116" t="str">
            <v>HANKEY</v>
          </cell>
        </row>
        <row r="117">
          <cell r="H117" t="str">
            <v>HANOVER</v>
          </cell>
        </row>
        <row r="118">
          <cell r="H118" t="str">
            <v>HARRISMITH</v>
          </cell>
        </row>
        <row r="119">
          <cell r="H119" t="str">
            <v>HARTSWATER</v>
          </cell>
        </row>
        <row r="120">
          <cell r="H120" t="str">
            <v>HAY</v>
          </cell>
        </row>
        <row r="121">
          <cell r="H121" t="str">
            <v>HEIDELBERG (CAPE)</v>
          </cell>
        </row>
        <row r="122">
          <cell r="H122" t="str">
            <v>HEIDELBERG (TVL)</v>
          </cell>
        </row>
        <row r="123">
          <cell r="H123" t="str">
            <v>HEILBRON</v>
          </cell>
        </row>
        <row r="124">
          <cell r="H124" t="str">
            <v>HENNEMAN</v>
          </cell>
        </row>
        <row r="125">
          <cell r="H125" t="str">
            <v>HERBERT</v>
          </cell>
        </row>
        <row r="126">
          <cell r="H126" t="str">
            <v>HERMANUS</v>
          </cell>
        </row>
        <row r="127">
          <cell r="H127" t="str">
            <v>HERSCHEL</v>
          </cell>
        </row>
        <row r="128">
          <cell r="H128" t="str">
            <v>HEWU</v>
          </cell>
        </row>
        <row r="129">
          <cell r="H129" t="str">
            <v>HIGHVELD RIDGE</v>
          </cell>
        </row>
        <row r="130">
          <cell r="H130" t="str">
            <v>HLABISA (KWAZULU)</v>
          </cell>
        </row>
        <row r="131">
          <cell r="H131" t="str">
            <v>HLABISA (NATAL)</v>
          </cell>
        </row>
        <row r="132">
          <cell r="H132" t="str">
            <v>HOFMEYR</v>
          </cell>
        </row>
        <row r="133">
          <cell r="H133" t="str">
            <v>HOOPSTAD</v>
          </cell>
        </row>
        <row r="134">
          <cell r="H134" t="str">
            <v>HOPEFIELD</v>
          </cell>
        </row>
        <row r="135">
          <cell r="H135" t="str">
            <v>HOPETOWN</v>
          </cell>
        </row>
        <row r="136">
          <cell r="H136" t="str">
            <v>HUMANSDORP</v>
          </cell>
        </row>
        <row r="137">
          <cell r="H137" t="str">
            <v>IDUTYWA</v>
          </cell>
        </row>
        <row r="138">
          <cell r="H138" t="str">
            <v>IMPENDLE (KWAZULU)</v>
          </cell>
        </row>
        <row r="139">
          <cell r="H139" t="str">
            <v>IMPENDLE (NATAL)</v>
          </cell>
        </row>
        <row r="140">
          <cell r="H140" t="str">
            <v>INANDA (KWAZULU)</v>
          </cell>
        </row>
        <row r="141">
          <cell r="H141" t="str">
            <v>INANDA (NATAL)</v>
          </cell>
        </row>
        <row r="142">
          <cell r="H142" t="str">
            <v>INDWE</v>
          </cell>
        </row>
        <row r="143">
          <cell r="H143" t="str">
            <v>INGWAVUMA</v>
          </cell>
        </row>
        <row r="144">
          <cell r="H144" t="str">
            <v>IXOPO (KWAZULU)</v>
          </cell>
        </row>
        <row r="145">
          <cell r="H145" t="str">
            <v>IXOPO (NATAL)</v>
          </cell>
        </row>
        <row r="146">
          <cell r="H146" t="str">
            <v>JACOBSDAL</v>
          </cell>
        </row>
        <row r="147">
          <cell r="H147" t="str">
            <v>JAGERSFONTEIN</v>
          </cell>
        </row>
        <row r="148">
          <cell r="H148" t="str">
            <v>JANSENVILLE</v>
          </cell>
        </row>
        <row r="149">
          <cell r="H149" t="str">
            <v>JOHANNESBURG</v>
          </cell>
        </row>
        <row r="150">
          <cell r="H150" t="str">
            <v>JOUBERTINA</v>
          </cell>
        </row>
        <row r="151">
          <cell r="H151" t="str">
            <v>KAMHLUSHWA</v>
          </cell>
        </row>
        <row r="152">
          <cell r="H152" t="str">
            <v>KEISKAMAHOEK</v>
          </cell>
        </row>
        <row r="153">
          <cell r="H153" t="str">
            <v>KEMPTON PARK</v>
          </cell>
        </row>
        <row r="154">
          <cell r="H154" t="str">
            <v>KENHARDT (EAST)</v>
          </cell>
        </row>
        <row r="155">
          <cell r="H155" t="str">
            <v>KENHARDT (WEST)</v>
          </cell>
        </row>
        <row r="156">
          <cell r="H156" t="str">
            <v>KENTANE</v>
          </cell>
        </row>
        <row r="157">
          <cell r="H157" t="str">
            <v>KIMBERLEY</v>
          </cell>
        </row>
        <row r="158">
          <cell r="H158" t="str">
            <v>KINGWILLIAMSTOWN</v>
          </cell>
        </row>
        <row r="159">
          <cell r="H159" t="str">
            <v>KIRKWOOD</v>
          </cell>
        </row>
        <row r="160">
          <cell r="H160" t="str">
            <v>KLERKSDORP</v>
          </cell>
        </row>
        <row r="161">
          <cell r="H161" t="str">
            <v>KLIPRIVER (KWAZULU)</v>
          </cell>
        </row>
        <row r="162">
          <cell r="H162" t="str">
            <v>KLIPRIVER (NATAL)</v>
          </cell>
        </row>
        <row r="163">
          <cell r="H163" t="str">
            <v>KNYSNA</v>
          </cell>
        </row>
        <row r="164">
          <cell r="H164" t="str">
            <v>KOFFIEFONTEIN</v>
          </cell>
        </row>
        <row r="165">
          <cell r="H165" t="str">
            <v>KOMGA</v>
          </cell>
        </row>
        <row r="166">
          <cell r="H166" t="str">
            <v>KOPPIES</v>
          </cell>
        </row>
        <row r="167">
          <cell r="H167" t="str">
            <v>KOSTER</v>
          </cell>
        </row>
        <row r="168">
          <cell r="H168" t="str">
            <v>KRANSKOP (KWAZULU)</v>
          </cell>
        </row>
        <row r="169">
          <cell r="H169" t="str">
            <v>KRANSKOP (NATAL)</v>
          </cell>
        </row>
        <row r="170">
          <cell r="H170" t="str">
            <v>KRIEL</v>
          </cell>
        </row>
        <row r="171">
          <cell r="H171" t="str">
            <v>KROONSTAD</v>
          </cell>
        </row>
        <row r="172">
          <cell r="H172" t="str">
            <v>KRUGERSDORP</v>
          </cell>
        </row>
        <row r="173">
          <cell r="H173" t="str">
            <v>KUILSRIVER</v>
          </cell>
        </row>
        <row r="174">
          <cell r="H174" t="str">
            <v>KURUMAN (NORTH)</v>
          </cell>
        </row>
        <row r="175">
          <cell r="H175" t="str">
            <v>KURUMAN (SOUTH)</v>
          </cell>
        </row>
        <row r="176">
          <cell r="H176" t="str">
            <v>KWAMHLANGA</v>
          </cell>
        </row>
        <row r="177">
          <cell r="H177" t="str">
            <v>LADY GREY</v>
          </cell>
        </row>
        <row r="178">
          <cell r="H178" t="str">
            <v>LADYBRAND</v>
          </cell>
        </row>
        <row r="179">
          <cell r="H179" t="str">
            <v>LADYSMITH (CAPE)</v>
          </cell>
        </row>
        <row r="180">
          <cell r="H180" t="str">
            <v>LAINGSBURG</v>
          </cell>
        </row>
        <row r="181">
          <cell r="H181" t="str">
            <v>LEHURUTSHE</v>
          </cell>
        </row>
        <row r="182">
          <cell r="H182" t="str">
            <v>LERIBE</v>
          </cell>
        </row>
        <row r="183">
          <cell r="H183" t="str">
            <v>LETABA (TVL)</v>
          </cell>
        </row>
        <row r="184">
          <cell r="H184" t="str">
            <v>LIBODE</v>
          </cell>
        </row>
        <row r="185">
          <cell r="H185" t="str">
            <v>LICHTENBURG</v>
          </cell>
        </row>
        <row r="186">
          <cell r="H186" t="str">
            <v>LINDLEY</v>
          </cell>
        </row>
        <row r="187">
          <cell r="H187" t="str">
            <v>LIONS RIVER (KWAZULU)</v>
          </cell>
        </row>
        <row r="188">
          <cell r="H188" t="str">
            <v>LIONS RIVER (NATAL)</v>
          </cell>
        </row>
        <row r="189">
          <cell r="H189" t="str">
            <v>LOWER TUGELA (KWAZULU)</v>
          </cell>
        </row>
        <row r="190">
          <cell r="H190" t="str">
            <v>LOWER TUGELA (NATAL)</v>
          </cell>
        </row>
        <row r="191">
          <cell r="H191" t="str">
            <v>LOWER UMFOLOZI (KWAZULU)</v>
          </cell>
        </row>
        <row r="192">
          <cell r="H192" t="str">
            <v>LOWER UMFOLOZI (NATAL)</v>
          </cell>
        </row>
        <row r="193">
          <cell r="H193" t="str">
            <v>LUSIKISIKI</v>
          </cell>
        </row>
        <row r="194">
          <cell r="H194" t="str">
            <v>LYDENBURG</v>
          </cell>
        </row>
        <row r="195">
          <cell r="H195" t="str">
            <v>MACLEAR</v>
          </cell>
        </row>
        <row r="196">
          <cell r="H196" t="str">
            <v>MADIKWE</v>
          </cell>
        </row>
        <row r="197">
          <cell r="H197" t="str">
            <v>MAFETENG</v>
          </cell>
        </row>
        <row r="198">
          <cell r="H198" t="str">
            <v>MAHLABATINI</v>
          </cell>
        </row>
        <row r="199">
          <cell r="H199" t="str">
            <v>MALAMULELE</v>
          </cell>
        </row>
        <row r="200">
          <cell r="H200" t="str">
            <v>MALMESBURY NORTH</v>
          </cell>
        </row>
        <row r="201">
          <cell r="H201" t="str">
            <v>MALMESBURY(SOUTH)</v>
          </cell>
        </row>
        <row r="202">
          <cell r="H202" t="str">
            <v>MANKWE</v>
          </cell>
        </row>
        <row r="203">
          <cell r="H203" t="str">
            <v>MANZINI</v>
          </cell>
        </row>
        <row r="204">
          <cell r="H204" t="str">
            <v>MAPULANENG</v>
          </cell>
        </row>
        <row r="205">
          <cell r="H205" t="str">
            <v>MAPUMULO</v>
          </cell>
        </row>
        <row r="206">
          <cell r="H206" t="str">
            <v>MARICO</v>
          </cell>
        </row>
        <row r="207">
          <cell r="H207" t="str">
            <v>MARQUARD</v>
          </cell>
        </row>
        <row r="208">
          <cell r="H208" t="str">
            <v>MASERU</v>
          </cell>
        </row>
        <row r="209">
          <cell r="H209" t="str">
            <v>MATATIELE</v>
          </cell>
        </row>
        <row r="210">
          <cell r="H210" t="str">
            <v>MATHANJANA</v>
          </cell>
        </row>
        <row r="211">
          <cell r="H211" t="str">
            <v>MBIBANA</v>
          </cell>
        </row>
        <row r="212">
          <cell r="H212" t="str">
            <v>MDANTSANE</v>
          </cell>
        </row>
        <row r="213">
          <cell r="H213" t="str">
            <v>MDUTJANA (SIYABUSWA)</v>
          </cell>
        </row>
        <row r="214">
          <cell r="H214" t="str">
            <v>MESSINA (EAST)</v>
          </cell>
        </row>
        <row r="215">
          <cell r="H215" t="str">
            <v>MESSINA (WEST)</v>
          </cell>
        </row>
        <row r="216">
          <cell r="H216" t="str">
            <v>MHALA</v>
          </cell>
        </row>
        <row r="217">
          <cell r="H217" t="str">
            <v>MIDDELBURG-TVL</v>
          </cell>
        </row>
        <row r="218">
          <cell r="H218" t="str">
            <v>MIDDELDRIFT</v>
          </cell>
        </row>
        <row r="219">
          <cell r="H219" t="str">
            <v>MIDDLEBURG (CAPE)</v>
          </cell>
        </row>
        <row r="220">
          <cell r="H220" t="str">
            <v>MITCHELLS PLAIN</v>
          </cell>
        </row>
        <row r="221">
          <cell r="H221" t="str">
            <v>MKOBOLA</v>
          </cell>
        </row>
        <row r="222">
          <cell r="H222" t="str">
            <v>MOHALES HOEK</v>
          </cell>
        </row>
        <row r="223">
          <cell r="H223" t="str">
            <v>MOKERONG 1</v>
          </cell>
        </row>
        <row r="224">
          <cell r="H224" t="str">
            <v>MOKERONG 2</v>
          </cell>
        </row>
        <row r="225">
          <cell r="H225" t="str">
            <v>MOKERONG 3</v>
          </cell>
        </row>
        <row r="226">
          <cell r="H226" t="str">
            <v>MOLOPO</v>
          </cell>
        </row>
        <row r="227">
          <cell r="H227" t="str">
            <v>MOLTENO</v>
          </cell>
        </row>
        <row r="228">
          <cell r="H228" t="str">
            <v>MONTAGU</v>
          </cell>
        </row>
        <row r="229">
          <cell r="H229" t="str">
            <v>MOOIRIVER</v>
          </cell>
        </row>
        <row r="230">
          <cell r="H230" t="str">
            <v>MOORREESBURG</v>
          </cell>
        </row>
        <row r="231">
          <cell r="H231" t="str">
            <v>MORETELE</v>
          </cell>
        </row>
        <row r="232">
          <cell r="H232" t="str">
            <v>MOSSEL BAY</v>
          </cell>
        </row>
        <row r="233">
          <cell r="H233" t="str">
            <v>MOTHOTLONG</v>
          </cell>
        </row>
        <row r="234">
          <cell r="H234" t="str">
            <v>MOUNT AYLIFF</v>
          </cell>
        </row>
        <row r="235">
          <cell r="H235" t="str">
            <v>MOUNT CURRIE</v>
          </cell>
        </row>
        <row r="236">
          <cell r="H236" t="str">
            <v>MOUNT FLETCHER</v>
          </cell>
        </row>
        <row r="237">
          <cell r="H237" t="str">
            <v>MOUNT FRERE</v>
          </cell>
        </row>
        <row r="238">
          <cell r="H238" t="str">
            <v>MOUTSE</v>
          </cell>
        </row>
        <row r="239">
          <cell r="H239" t="str">
            <v>MQUANDULI</v>
          </cell>
        </row>
        <row r="240">
          <cell r="H240" t="str">
            <v>MSINGA</v>
          </cell>
        </row>
        <row r="241">
          <cell r="H241" t="str">
            <v>MTONJANENI (KWAZULU)</v>
          </cell>
        </row>
        <row r="242">
          <cell r="H242" t="str">
            <v>MTONJANENI (NATAL)</v>
          </cell>
        </row>
        <row r="243">
          <cell r="H243" t="str">
            <v>MTUNZINI (KWAZULU)</v>
          </cell>
        </row>
        <row r="244">
          <cell r="H244" t="str">
            <v>MTUNZINI (NATAL)</v>
          </cell>
        </row>
        <row r="245">
          <cell r="H245" t="str">
            <v>MURRAYSBURG</v>
          </cell>
        </row>
        <row r="246">
          <cell r="H246" t="str">
            <v>MUTALE</v>
          </cell>
        </row>
        <row r="247">
          <cell r="H247" t="str">
            <v>NAMAKGALE</v>
          </cell>
        </row>
        <row r="248">
          <cell r="H248" t="str">
            <v>NAMAQUALAND - P.NOLL</v>
          </cell>
        </row>
        <row r="249">
          <cell r="H249" t="str">
            <v>NAMAQUALAND CENTRAL</v>
          </cell>
        </row>
        <row r="250">
          <cell r="H250" t="str">
            <v>NAMAQUALAND CENTRAL-E</v>
          </cell>
        </row>
        <row r="251">
          <cell r="H251" t="str">
            <v>NAMAQUALAND CENTRAL-W</v>
          </cell>
        </row>
        <row r="252">
          <cell r="H252" t="str">
            <v>NAMAQUALAND NORTH-E</v>
          </cell>
        </row>
        <row r="253">
          <cell r="H253" t="str">
            <v>NAMAQUALAND NORTH-W</v>
          </cell>
        </row>
        <row r="254">
          <cell r="H254" t="str">
            <v>NAMAQUALAND SOUTH</v>
          </cell>
        </row>
        <row r="255">
          <cell r="H255" t="str">
            <v>NAPHUNO</v>
          </cell>
        </row>
        <row r="256">
          <cell r="H256" t="str">
            <v>NDWEDWE</v>
          </cell>
        </row>
        <row r="257">
          <cell r="H257" t="str">
            <v>NEBO</v>
          </cell>
        </row>
        <row r="258">
          <cell r="H258" t="str">
            <v>NELSPRUIT (TVL)</v>
          </cell>
        </row>
        <row r="259">
          <cell r="H259" t="str">
            <v>NEW HANOVER (KWAZULU)</v>
          </cell>
        </row>
        <row r="260">
          <cell r="H260" t="str">
            <v>NEW HANOVER (NATAL)</v>
          </cell>
        </row>
        <row r="261">
          <cell r="H261" t="str">
            <v>NEWCASTLE (KWAZULU)</v>
          </cell>
        </row>
        <row r="262">
          <cell r="H262" t="str">
            <v>NEWCASTLE (NATAL)</v>
          </cell>
        </row>
        <row r="263">
          <cell r="H263" t="str">
            <v>NGOTSHE</v>
          </cell>
        </row>
        <row r="264">
          <cell r="H264" t="str">
            <v>NGQELENI</v>
          </cell>
        </row>
        <row r="265">
          <cell r="H265" t="str">
            <v>NIGEL</v>
          </cell>
        </row>
        <row r="266">
          <cell r="H266" t="str">
            <v>NKANDLA</v>
          </cell>
        </row>
        <row r="267">
          <cell r="H267" t="str">
            <v>NONGOMA</v>
          </cell>
        </row>
        <row r="268">
          <cell r="H268" t="str">
            <v>NOUPOORT</v>
          </cell>
        </row>
        <row r="269">
          <cell r="H269" t="str">
            <v>NQAMAKWE</v>
          </cell>
        </row>
        <row r="270">
          <cell r="H270" t="str">
            <v>NQUTU</v>
          </cell>
        </row>
        <row r="271">
          <cell r="H271" t="str">
            <v>NSIKAZI (KANGWANE)</v>
          </cell>
        </row>
        <row r="272">
          <cell r="H272" t="str">
            <v>OBERHOLZER</v>
          </cell>
        </row>
        <row r="273">
          <cell r="H273" t="str">
            <v>ODENDAALSRUS</v>
          </cell>
        </row>
        <row r="274">
          <cell r="H274" t="str">
            <v>ODI</v>
          </cell>
        </row>
        <row r="275">
          <cell r="H275" t="str">
            <v>OUDTSHOORN</v>
          </cell>
        </row>
        <row r="276">
          <cell r="H276" t="str">
            <v>PAARL</v>
          </cell>
        </row>
        <row r="277">
          <cell r="H277" t="str">
            <v>PARYS</v>
          </cell>
        </row>
        <row r="278">
          <cell r="H278" t="str">
            <v>PEARSTON</v>
          </cell>
        </row>
        <row r="279">
          <cell r="H279" t="str">
            <v>PEDDIE (CISKEI)</v>
          </cell>
        </row>
        <row r="280">
          <cell r="H280" t="str">
            <v>PETRUSBURG</v>
          </cell>
        </row>
        <row r="281">
          <cell r="H281" t="str">
            <v>PHALABORWA</v>
          </cell>
        </row>
        <row r="282">
          <cell r="H282" t="str">
            <v>PHILIPPOLIS</v>
          </cell>
        </row>
        <row r="283">
          <cell r="H283" t="str">
            <v>PHILLIPSTOWN</v>
          </cell>
        </row>
        <row r="284">
          <cell r="H284" t="str">
            <v>PIET RETIEF (TVL)</v>
          </cell>
        </row>
        <row r="285">
          <cell r="H285" t="str">
            <v>PIETERSBURG (NORTH)</v>
          </cell>
        </row>
        <row r="286">
          <cell r="H286" t="str">
            <v>PIETERSBURG (SOUTH)</v>
          </cell>
        </row>
        <row r="287">
          <cell r="H287" t="str">
            <v>PIKETBERG</v>
          </cell>
        </row>
        <row r="288">
          <cell r="H288" t="str">
            <v>PILGRIMS REST</v>
          </cell>
        </row>
        <row r="289">
          <cell r="H289" t="str">
            <v>PINETOWN (KWAZULU)</v>
          </cell>
        </row>
        <row r="290">
          <cell r="H290" t="str">
            <v>PINETOWN (NATAL)</v>
          </cell>
        </row>
        <row r="291">
          <cell r="H291" t="str">
            <v>PLPIETERSBURG (KWAZULU)</v>
          </cell>
        </row>
        <row r="292">
          <cell r="H292" t="str">
            <v>PLPIETERSBURG (NATAL)</v>
          </cell>
        </row>
        <row r="293">
          <cell r="H293" t="str">
            <v>POLELA (KWAZULU)</v>
          </cell>
        </row>
        <row r="294">
          <cell r="H294" t="str">
            <v>POLELA (NATAL)</v>
          </cell>
        </row>
        <row r="295">
          <cell r="H295" t="str">
            <v>PORT ELIZABETH</v>
          </cell>
        </row>
        <row r="296">
          <cell r="H296" t="str">
            <v>PORT ST JOHNS/UMZIMVUBU</v>
          </cell>
        </row>
        <row r="297">
          <cell r="H297" t="str">
            <v>POSTMASBURG (NORTH)</v>
          </cell>
        </row>
        <row r="298">
          <cell r="H298" t="str">
            <v>POSTMASBURG (SOUTH)</v>
          </cell>
        </row>
        <row r="299">
          <cell r="H299" t="str">
            <v>POTCHEFSTROOM</v>
          </cell>
        </row>
        <row r="300">
          <cell r="H300" t="str">
            <v>POTGIETERSRUS (NORTH)</v>
          </cell>
        </row>
        <row r="301">
          <cell r="H301" t="str">
            <v>POTGIETERSRUS (SOUTH)</v>
          </cell>
        </row>
        <row r="302">
          <cell r="H302" t="str">
            <v>PRETORIA</v>
          </cell>
        </row>
        <row r="303">
          <cell r="H303" t="str">
            <v>PRIESKA</v>
          </cell>
        </row>
        <row r="304">
          <cell r="H304" t="str">
            <v>PRINCE ALBERT</v>
          </cell>
        </row>
        <row r="305">
          <cell r="H305" t="str">
            <v>PT SHEPSTONE (KWAZULU)</v>
          </cell>
        </row>
        <row r="306">
          <cell r="H306" t="str">
            <v>PT SHEPSTONE (NATAL)</v>
          </cell>
        </row>
        <row r="307">
          <cell r="H307" t="str">
            <v>PTRMARITZBURG (KWAZULU)</v>
          </cell>
        </row>
        <row r="308">
          <cell r="H308" t="str">
            <v>PTRMARITZBURG (NATAL)</v>
          </cell>
        </row>
        <row r="309">
          <cell r="H309" t="str">
            <v>QACHA'S NEK</v>
          </cell>
        </row>
        <row r="310">
          <cell r="H310" t="str">
            <v>QUEENSTOWN</v>
          </cell>
        </row>
        <row r="311">
          <cell r="H311" t="str">
            <v>QUMBU</v>
          </cell>
        </row>
        <row r="312">
          <cell r="H312" t="str">
            <v>QUTHING</v>
          </cell>
        </row>
        <row r="313">
          <cell r="H313" t="str">
            <v>RANDBURG</v>
          </cell>
        </row>
        <row r="314">
          <cell r="H314" t="str">
            <v>RANDFONTEIN</v>
          </cell>
        </row>
        <row r="315">
          <cell r="H315" t="str">
            <v>REDDERSBURG</v>
          </cell>
        </row>
        <row r="316">
          <cell r="H316" t="str">
            <v>REITZ</v>
          </cell>
        </row>
        <row r="317">
          <cell r="H317" t="str">
            <v>RICHMOND (CAPE)</v>
          </cell>
        </row>
        <row r="318">
          <cell r="H318" t="str">
            <v>RICHMOND (KWAZULU)</v>
          </cell>
        </row>
        <row r="319">
          <cell r="H319" t="str">
            <v>RICHMOND (NATAL)</v>
          </cell>
        </row>
        <row r="320">
          <cell r="H320" t="str">
            <v>RITAVI</v>
          </cell>
        </row>
        <row r="321">
          <cell r="H321" t="str">
            <v>RIVERSDALE</v>
          </cell>
        </row>
        <row r="322">
          <cell r="H322" t="str">
            <v>ROBERTSON</v>
          </cell>
        </row>
        <row r="323">
          <cell r="H323" t="str">
            <v>ROODEPOORT</v>
          </cell>
        </row>
        <row r="324">
          <cell r="H324" t="str">
            <v>ROUXVILLE</v>
          </cell>
        </row>
        <row r="325">
          <cell r="H325" t="str">
            <v>RUSTENBURG</v>
          </cell>
        </row>
        <row r="326">
          <cell r="H326" t="str">
            <v>SASOLBURG</v>
          </cell>
        </row>
        <row r="327">
          <cell r="H327" t="str">
            <v>SCHWEIZER RENEKE</v>
          </cell>
        </row>
        <row r="328">
          <cell r="H328" t="str">
            <v>SEKGOSESE</v>
          </cell>
        </row>
        <row r="329">
          <cell r="H329" t="str">
            <v>SEKHUKHUNELAND</v>
          </cell>
        </row>
        <row r="330">
          <cell r="H330" t="str">
            <v>SENEKAL</v>
          </cell>
        </row>
        <row r="331">
          <cell r="H331" t="str">
            <v>SESHEGO</v>
          </cell>
        </row>
        <row r="332">
          <cell r="H332" t="str">
            <v>SIBASA (EAST)</v>
          </cell>
        </row>
        <row r="333">
          <cell r="H333" t="str">
            <v>SIBASA (WEST)</v>
          </cell>
        </row>
        <row r="334">
          <cell r="H334" t="str">
            <v>SIMONSTOWN</v>
          </cell>
        </row>
        <row r="335">
          <cell r="H335" t="str">
            <v>SMITHFIELD</v>
          </cell>
        </row>
        <row r="336">
          <cell r="H336" t="str">
            <v>SOMERSET EAST</v>
          </cell>
        </row>
        <row r="337">
          <cell r="H337" t="str">
            <v>SOMERSET WEST</v>
          </cell>
        </row>
        <row r="338">
          <cell r="H338" t="str">
            <v>SOSHANGUVE</v>
          </cell>
        </row>
        <row r="339">
          <cell r="H339" t="str">
            <v>SOUTPANSBERG (EAST)</v>
          </cell>
        </row>
        <row r="340">
          <cell r="H340" t="str">
            <v>SOUTPANSBERG (WEST)</v>
          </cell>
        </row>
        <row r="341">
          <cell r="H341" t="str">
            <v>SPRINGS</v>
          </cell>
        </row>
        <row r="342">
          <cell r="H342" t="str">
            <v>ST MARKS</v>
          </cell>
        </row>
        <row r="343">
          <cell r="H343" t="str">
            <v>STANDERTON</v>
          </cell>
        </row>
        <row r="344">
          <cell r="H344" t="str">
            <v>STELLENBOSCH</v>
          </cell>
        </row>
        <row r="345">
          <cell r="H345" t="str">
            <v>STERKSTROOM</v>
          </cell>
        </row>
        <row r="346">
          <cell r="H346" t="str">
            <v>STEYNSBURG</v>
          </cell>
        </row>
        <row r="347">
          <cell r="H347" t="str">
            <v>STEYTLERVILLE</v>
          </cell>
        </row>
        <row r="348">
          <cell r="H348" t="str">
            <v>STOCKENSTROOM</v>
          </cell>
        </row>
        <row r="349">
          <cell r="H349" t="str">
            <v>STRAND</v>
          </cell>
        </row>
        <row r="350">
          <cell r="H350" t="str">
            <v>STUTTERHEIM</v>
          </cell>
        </row>
        <row r="351">
          <cell r="H351" t="str">
            <v>SUTHERLAND</v>
          </cell>
        </row>
        <row r="352">
          <cell r="H352" t="str">
            <v>SWARTRUGGENS</v>
          </cell>
        </row>
        <row r="353">
          <cell r="H353" t="str">
            <v>SWELLENDAM</v>
          </cell>
        </row>
        <row r="354">
          <cell r="H354" t="str">
            <v>TABANKULU</v>
          </cell>
        </row>
        <row r="355">
          <cell r="H355" t="str">
            <v>TARKA</v>
          </cell>
        </row>
        <row r="356">
          <cell r="H356" t="str">
            <v>TAUNG</v>
          </cell>
        </row>
        <row r="357">
          <cell r="H357" t="str">
            <v>THABA NCHU</v>
          </cell>
        </row>
        <row r="358">
          <cell r="H358" t="str">
            <v>THABAMOOPO</v>
          </cell>
        </row>
        <row r="359">
          <cell r="H359" t="str">
            <v>THABA-TSEKA</v>
          </cell>
        </row>
        <row r="360">
          <cell r="H360" t="str">
            <v>THABAZIMBI (EAST)</v>
          </cell>
        </row>
        <row r="361">
          <cell r="H361" t="str">
            <v>THABAZIMBI (WEST)</v>
          </cell>
        </row>
        <row r="362">
          <cell r="H362" t="str">
            <v>THEUNISSEN</v>
          </cell>
        </row>
        <row r="363">
          <cell r="H363" t="str">
            <v>TLHAPING TLHARO</v>
          </cell>
        </row>
        <row r="364">
          <cell r="H364" t="str">
            <v>TROMPSBURG</v>
          </cell>
        </row>
        <row r="365">
          <cell r="H365" t="str">
            <v>TSOLO</v>
          </cell>
        </row>
        <row r="366">
          <cell r="H366" t="str">
            <v>TSOMO</v>
          </cell>
        </row>
        <row r="367">
          <cell r="H367" t="str">
            <v>TULBAGH</v>
          </cell>
        </row>
        <row r="368">
          <cell r="H368" t="str">
            <v>UBOMBO (KWAZULU)</v>
          </cell>
        </row>
        <row r="369">
          <cell r="H369" t="str">
            <v>UBOMBO (NATAL)</v>
          </cell>
        </row>
        <row r="370">
          <cell r="H370" t="str">
            <v>UITENHAGE</v>
          </cell>
        </row>
        <row r="371">
          <cell r="H371" t="str">
            <v>UMBUMBULU</v>
          </cell>
        </row>
        <row r="372">
          <cell r="H372" t="str">
            <v>UMLAZI</v>
          </cell>
        </row>
        <row r="373">
          <cell r="H373" t="str">
            <v>UMTATA</v>
          </cell>
        </row>
        <row r="374">
          <cell r="H374" t="str">
            <v>UMVOTI (KWAZULU)</v>
          </cell>
        </row>
        <row r="375">
          <cell r="H375" t="str">
            <v>UMVOTI (NATAL)</v>
          </cell>
        </row>
        <row r="376">
          <cell r="H376" t="str">
            <v>UMZIMKULU</v>
          </cell>
        </row>
        <row r="377">
          <cell r="H377" t="str">
            <v>UMZINTO (KWAZULU)</v>
          </cell>
        </row>
        <row r="378">
          <cell r="H378" t="str">
            <v>UMZINTO (NATAL)</v>
          </cell>
        </row>
        <row r="379">
          <cell r="H379" t="str">
            <v>UNDERBERG (KWAZULU)</v>
          </cell>
        </row>
        <row r="380">
          <cell r="H380" t="str">
            <v>UNDERBERG (NATAL)</v>
          </cell>
        </row>
        <row r="381">
          <cell r="H381" t="str">
            <v>UNIONDALE</v>
          </cell>
        </row>
        <row r="382">
          <cell r="H382" t="str">
            <v>UTRECHT</v>
          </cell>
        </row>
        <row r="383">
          <cell r="H383" t="str">
            <v>VAN RHYNSDORP</v>
          </cell>
        </row>
        <row r="384">
          <cell r="H384" t="str">
            <v>VANDERBIJLPARK</v>
          </cell>
        </row>
        <row r="385">
          <cell r="H385" t="str">
            <v>VENTERSBURG</v>
          </cell>
        </row>
        <row r="386">
          <cell r="H386" t="str">
            <v>VENTERSDORP</v>
          </cell>
        </row>
        <row r="387">
          <cell r="H387" t="str">
            <v>VENTERSTAD</v>
          </cell>
        </row>
        <row r="388">
          <cell r="H388" t="str">
            <v>VEREENIGING</v>
          </cell>
        </row>
        <row r="389">
          <cell r="H389" t="str">
            <v>VICTORIA EAST (CISKEI)</v>
          </cell>
        </row>
        <row r="390">
          <cell r="H390" t="str">
            <v>VICTORIA WEST</v>
          </cell>
        </row>
        <row r="391">
          <cell r="H391" t="str">
            <v>VILJOENSKROON</v>
          </cell>
        </row>
        <row r="392">
          <cell r="H392" t="str">
            <v>VIRGINIA</v>
          </cell>
        </row>
        <row r="393">
          <cell r="H393" t="str">
            <v>VOLKSRUST</v>
          </cell>
        </row>
        <row r="394">
          <cell r="H394" t="str">
            <v>VREDE</v>
          </cell>
        </row>
        <row r="395">
          <cell r="H395" t="str">
            <v>VREDEFORT</v>
          </cell>
        </row>
        <row r="396">
          <cell r="H396" t="str">
            <v>VREDENBURG</v>
          </cell>
        </row>
        <row r="397">
          <cell r="H397" t="str">
            <v>VREDENDAL</v>
          </cell>
        </row>
        <row r="398">
          <cell r="H398" t="str">
            <v>VRYBURG (NORTH-WEST)</v>
          </cell>
        </row>
        <row r="399">
          <cell r="H399" t="str">
            <v>VRYBURG (SOUTH)</v>
          </cell>
        </row>
        <row r="400">
          <cell r="H400" t="str">
            <v>VRYBURG 1 (NORTH-EAST)</v>
          </cell>
        </row>
        <row r="401">
          <cell r="H401" t="str">
            <v>VRYHEID (KWAZULU)</v>
          </cell>
        </row>
        <row r="402">
          <cell r="H402" t="str">
            <v>VRYHEID (NATAL)</v>
          </cell>
        </row>
        <row r="403">
          <cell r="H403" t="str">
            <v>VUWANI</v>
          </cell>
        </row>
        <row r="404">
          <cell r="H404" t="str">
            <v>WAKKERSTROOM</v>
          </cell>
        </row>
        <row r="405">
          <cell r="H405" t="str">
            <v>WALVIS BAY</v>
          </cell>
        </row>
        <row r="406">
          <cell r="H406" t="str">
            <v>WARMBAD</v>
          </cell>
        </row>
        <row r="407">
          <cell r="H407" t="str">
            <v>WARRENTON</v>
          </cell>
        </row>
        <row r="408">
          <cell r="H408" t="str">
            <v>WATERBURG</v>
          </cell>
        </row>
        <row r="409">
          <cell r="H409" t="str">
            <v>WATERVAL BOVEN</v>
          </cell>
        </row>
        <row r="410">
          <cell r="H410" t="str">
            <v>WEENEN (KWAZULU)</v>
          </cell>
        </row>
        <row r="411">
          <cell r="H411" t="str">
            <v>WEENEN (NATAL)</v>
          </cell>
        </row>
        <row r="412">
          <cell r="H412" t="str">
            <v>WELKOM</v>
          </cell>
        </row>
        <row r="413">
          <cell r="H413" t="str">
            <v>WELLINGTON</v>
          </cell>
        </row>
        <row r="414">
          <cell r="H414" t="str">
            <v>WEPENER</v>
          </cell>
        </row>
        <row r="415">
          <cell r="H415" t="str">
            <v>WESSELSBRON</v>
          </cell>
        </row>
        <row r="416">
          <cell r="H416" t="str">
            <v>WESTONARIA</v>
          </cell>
        </row>
        <row r="417">
          <cell r="H417" t="str">
            <v>WILLISTON</v>
          </cell>
        </row>
        <row r="418">
          <cell r="H418" t="str">
            <v>WILLOWMORE</v>
          </cell>
        </row>
        <row r="419">
          <cell r="H419" t="str">
            <v>WILLOWVALE</v>
          </cell>
        </row>
        <row r="420">
          <cell r="H420" t="str">
            <v>WINBURG</v>
          </cell>
        </row>
        <row r="421">
          <cell r="H421" t="str">
            <v>WITBANK</v>
          </cell>
        </row>
        <row r="422">
          <cell r="H422" t="str">
            <v>WITRIVIER</v>
          </cell>
        </row>
        <row r="423">
          <cell r="H423" t="str">
            <v>WITSIESHOEK</v>
          </cell>
        </row>
        <row r="424">
          <cell r="H424" t="str">
            <v>WODEHOUSE</v>
          </cell>
        </row>
        <row r="425">
          <cell r="H425" t="str">
            <v>WOLMARANSTAD</v>
          </cell>
        </row>
        <row r="426">
          <cell r="H426" t="str">
            <v>WONDERBOOM</v>
          </cell>
        </row>
        <row r="427">
          <cell r="H427" t="str">
            <v>WORCESTER</v>
          </cell>
        </row>
        <row r="428">
          <cell r="H428" t="str">
            <v>WYNBERG</v>
          </cell>
        </row>
        <row r="429">
          <cell r="H429" t="str">
            <v>XALANGA</v>
          </cell>
        </row>
        <row r="430">
          <cell r="H430" t="str">
            <v>ZASTRON</v>
          </cell>
        </row>
        <row r="431">
          <cell r="H431" t="str">
            <v>ZWELITSHA</v>
          </cell>
        </row>
      </sheetData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Title"/>
      <sheetName val="Input"/>
      <sheetName val="Assumps"/>
      <sheetName val="Instr"/>
      <sheetName val="Indic"/>
      <sheetName val="RUC"/>
      <sheetName val="WEng"/>
      <sheetName val="11"/>
      <sheetName val="Accident"/>
      <sheetName val="Diesel Price by Zone"/>
      <sheetName val="Diesel Zone List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/>
      <sheetData sheetId="7" refreshError="1"/>
      <sheetData sheetId="8" refreshError="1"/>
      <sheetData sheetId="9" refreshError="1"/>
      <sheetData sheetId="10">
        <row r="4">
          <cell r="H4" t="str">
            <v>ABERDEEN</v>
          </cell>
        </row>
        <row r="5">
          <cell r="H5" t="str">
            <v>ADELAIDE</v>
          </cell>
        </row>
        <row r="6">
          <cell r="H6" t="str">
            <v>ALBANY</v>
          </cell>
        </row>
        <row r="7">
          <cell r="H7" t="str">
            <v>ALBERTON</v>
          </cell>
        </row>
        <row r="8">
          <cell r="H8" t="str">
            <v>ALEXANDRIA</v>
          </cell>
        </row>
        <row r="9">
          <cell r="H9" t="str">
            <v>ALFRED (KWAZULU)</v>
          </cell>
        </row>
        <row r="10">
          <cell r="H10" t="str">
            <v>ALFRED (NATAL)</v>
          </cell>
        </row>
        <row r="11">
          <cell r="H11" t="str">
            <v>ALIWAL NORTH</v>
          </cell>
        </row>
        <row r="12">
          <cell r="H12" t="str">
            <v>AMERSFOORT</v>
          </cell>
        </row>
        <row r="13">
          <cell r="H13" t="str">
            <v>BABANANGO (KWAZULU)</v>
          </cell>
        </row>
        <row r="14">
          <cell r="H14" t="str">
            <v>BABANANGO (NATAL)</v>
          </cell>
        </row>
        <row r="15">
          <cell r="H15" t="str">
            <v>BAFOKENG</v>
          </cell>
        </row>
        <row r="16">
          <cell r="H16" t="str">
            <v>BALFOUR</v>
          </cell>
        </row>
        <row r="17">
          <cell r="H17" t="str">
            <v>BARBERTON (TVL)</v>
          </cell>
        </row>
        <row r="18">
          <cell r="H18" t="str">
            <v>BARKLY EAST</v>
          </cell>
        </row>
        <row r="19">
          <cell r="H19" t="str">
            <v>BARKLY WEST</v>
          </cell>
        </row>
        <row r="20">
          <cell r="H20" t="str">
            <v>BATHURST</v>
          </cell>
        </row>
        <row r="21">
          <cell r="H21" t="str">
            <v>BEAUFORT WEST</v>
          </cell>
        </row>
        <row r="22">
          <cell r="H22" t="str">
            <v>BEDFORD</v>
          </cell>
        </row>
        <row r="23">
          <cell r="H23" t="str">
            <v>BELFAST</v>
          </cell>
        </row>
        <row r="24">
          <cell r="H24" t="str">
            <v>BELLVILLE</v>
          </cell>
        </row>
        <row r="25">
          <cell r="H25" t="str">
            <v>BENONI</v>
          </cell>
        </row>
        <row r="26">
          <cell r="H26" t="str">
            <v>BEREA</v>
          </cell>
        </row>
        <row r="27">
          <cell r="H27" t="str">
            <v>BERGVILLE (KWAZULU)</v>
          </cell>
        </row>
        <row r="28">
          <cell r="H28" t="str">
            <v>BERGVILLE (NATAL)</v>
          </cell>
        </row>
        <row r="29">
          <cell r="H29" t="str">
            <v>BETHAL</v>
          </cell>
        </row>
        <row r="30">
          <cell r="H30" t="str">
            <v>BETHLEHEM</v>
          </cell>
        </row>
        <row r="31">
          <cell r="H31" t="str">
            <v>BETHULIE</v>
          </cell>
        </row>
        <row r="32">
          <cell r="H32" t="str">
            <v>BIZANA</v>
          </cell>
        </row>
        <row r="33">
          <cell r="H33" t="str">
            <v>BLOEMFONTEIN</v>
          </cell>
        </row>
        <row r="34">
          <cell r="H34" t="str">
            <v>BLOEMHOF</v>
          </cell>
        </row>
        <row r="35">
          <cell r="H35" t="str">
            <v>BOCHUM</v>
          </cell>
        </row>
        <row r="36">
          <cell r="H36" t="str">
            <v>BOKSBURG</v>
          </cell>
        </row>
        <row r="37">
          <cell r="H37" t="str">
            <v>BOLOBEDU</v>
          </cell>
        </row>
        <row r="38">
          <cell r="H38" t="str">
            <v>BOSHOF</v>
          </cell>
        </row>
        <row r="39">
          <cell r="H39" t="str">
            <v>BOTHAVILLE</v>
          </cell>
        </row>
        <row r="40">
          <cell r="H40" t="str">
            <v>BOTSHABELO</v>
          </cell>
        </row>
        <row r="41">
          <cell r="H41" t="str">
            <v>BRAKPAN</v>
          </cell>
        </row>
        <row r="42">
          <cell r="H42" t="str">
            <v>BRANDFORT</v>
          </cell>
        </row>
        <row r="43">
          <cell r="H43" t="str">
            <v>BREDASDORP</v>
          </cell>
        </row>
        <row r="44">
          <cell r="H44" t="str">
            <v>BRITS</v>
          </cell>
        </row>
        <row r="45">
          <cell r="H45" t="str">
            <v>BRITSTOWN</v>
          </cell>
        </row>
        <row r="46">
          <cell r="H46" t="str">
            <v>BRONKHORSTSPRUIT</v>
          </cell>
        </row>
        <row r="47">
          <cell r="H47" t="str">
            <v>BULTFONTEIN</v>
          </cell>
        </row>
        <row r="48">
          <cell r="H48" t="str">
            <v>BURGERSDORP</v>
          </cell>
        </row>
        <row r="49">
          <cell r="H49" t="str">
            <v>BUTHA-BUTHE</v>
          </cell>
        </row>
        <row r="50">
          <cell r="H50" t="str">
            <v>CALEDON</v>
          </cell>
        </row>
        <row r="51">
          <cell r="H51" t="str">
            <v>CALITZDORP</v>
          </cell>
        </row>
        <row r="52">
          <cell r="H52" t="str">
            <v>CALVINIA (EAST)</v>
          </cell>
        </row>
        <row r="53">
          <cell r="H53" t="str">
            <v>CALVINIA (WEST)</v>
          </cell>
        </row>
        <row r="54">
          <cell r="H54" t="str">
            <v>CAMPERDOWN (KWAZULU)</v>
          </cell>
        </row>
        <row r="55">
          <cell r="H55" t="str">
            <v>CAMPERDOWN (NATAL)</v>
          </cell>
        </row>
        <row r="56">
          <cell r="H56" t="str">
            <v>CAPE TOWN</v>
          </cell>
        </row>
        <row r="57">
          <cell r="H57" t="str">
            <v>CARNARVON</v>
          </cell>
        </row>
        <row r="58">
          <cell r="H58" t="str">
            <v>CAROLINA (TVL)</v>
          </cell>
        </row>
        <row r="59">
          <cell r="H59" t="str">
            <v>CATHCART</v>
          </cell>
        </row>
        <row r="60">
          <cell r="H60" t="str">
            <v>CERES</v>
          </cell>
        </row>
        <row r="61">
          <cell r="H61" t="str">
            <v>CHATSWORTH</v>
          </cell>
        </row>
        <row r="62">
          <cell r="H62" t="str">
            <v>CHRISTIANA</v>
          </cell>
        </row>
        <row r="63">
          <cell r="H63" t="str">
            <v>CLANWILLIAM</v>
          </cell>
        </row>
        <row r="64">
          <cell r="H64" t="str">
            <v>CLOCOLAN</v>
          </cell>
        </row>
        <row r="65">
          <cell r="H65" t="str">
            <v>COLESBERG</v>
          </cell>
        </row>
        <row r="66">
          <cell r="H66" t="str">
            <v>COLIGNY</v>
          </cell>
        </row>
        <row r="67">
          <cell r="H67" t="str">
            <v>CRADOCK</v>
          </cell>
        </row>
        <row r="68">
          <cell r="H68" t="str">
            <v>CULLINAN</v>
          </cell>
        </row>
        <row r="69">
          <cell r="H69" t="str">
            <v>DANNHAUSER (KWAZULU)</v>
          </cell>
        </row>
        <row r="70">
          <cell r="H70" t="str">
            <v>DANNHAUSER (NATAL)</v>
          </cell>
        </row>
        <row r="71">
          <cell r="H71" t="str">
            <v>DE AAR</v>
          </cell>
        </row>
        <row r="72">
          <cell r="H72" t="str">
            <v>DELAREYVILLE</v>
          </cell>
        </row>
        <row r="73">
          <cell r="H73" t="str">
            <v>DELMAS</v>
          </cell>
        </row>
        <row r="74">
          <cell r="H74" t="str">
            <v>DEWETSDORP</v>
          </cell>
        </row>
        <row r="75">
          <cell r="H75" t="str">
            <v>DITSOBOTLA</v>
          </cell>
        </row>
        <row r="76">
          <cell r="H76" t="str">
            <v>DUNDEE (KWAZULU)</v>
          </cell>
        </row>
        <row r="77">
          <cell r="H77" t="str">
            <v>DUNDEE (NATAL)</v>
          </cell>
        </row>
        <row r="78">
          <cell r="H78" t="str">
            <v>DURBAN</v>
          </cell>
        </row>
        <row r="79">
          <cell r="H79" t="str">
            <v>DZANANI (NORTH)</v>
          </cell>
        </row>
        <row r="80">
          <cell r="H80" t="str">
            <v>DZANANI (SOUTH)</v>
          </cell>
        </row>
        <row r="81">
          <cell r="H81" t="str">
            <v>DZANANI (WEST)</v>
          </cell>
        </row>
        <row r="82">
          <cell r="H82" t="str">
            <v>EAST LONDON</v>
          </cell>
        </row>
        <row r="83">
          <cell r="H83" t="str">
            <v>EDENBURG</v>
          </cell>
        </row>
        <row r="84">
          <cell r="H84" t="str">
            <v>EERSTEHOEK</v>
          </cell>
        </row>
        <row r="85">
          <cell r="H85" t="str">
            <v>ELLIOTDALE</v>
          </cell>
        </row>
        <row r="86">
          <cell r="H86" t="str">
            <v>ELLIOTT</v>
          </cell>
        </row>
        <row r="87">
          <cell r="H87" t="str">
            <v>ELLISRAS</v>
          </cell>
        </row>
        <row r="88">
          <cell r="H88" t="str">
            <v>ENGCOBO</v>
          </cell>
        </row>
        <row r="89">
          <cell r="H89" t="str">
            <v>ERMELO</v>
          </cell>
        </row>
        <row r="90">
          <cell r="H90" t="str">
            <v>ESHOWE (KWAZULU)</v>
          </cell>
        </row>
        <row r="91">
          <cell r="H91" t="str">
            <v>ESHOWE (NATAL)</v>
          </cell>
        </row>
        <row r="92">
          <cell r="H92" t="str">
            <v>ESTCOURT (KWAZULU)</v>
          </cell>
        </row>
        <row r="93">
          <cell r="H93" t="str">
            <v>ESTCOURT (NATAL)</v>
          </cell>
        </row>
        <row r="94">
          <cell r="H94" t="str">
            <v>EXCELSIOR</v>
          </cell>
        </row>
        <row r="95">
          <cell r="H95" t="str">
            <v>FAURESMITH</v>
          </cell>
        </row>
        <row r="96">
          <cell r="H96" t="str">
            <v>FICKSBURG</v>
          </cell>
        </row>
        <row r="97">
          <cell r="H97" t="str">
            <v>FLAGSTAFF</v>
          </cell>
        </row>
        <row r="98">
          <cell r="H98" t="str">
            <v>FORT BEAUFORT</v>
          </cell>
        </row>
        <row r="99">
          <cell r="H99" t="str">
            <v>FOURIESBURG</v>
          </cell>
        </row>
        <row r="100">
          <cell r="H100" t="str">
            <v>FRANKFORT</v>
          </cell>
        </row>
        <row r="101">
          <cell r="H101" t="str">
            <v>FRASERBURG</v>
          </cell>
        </row>
        <row r="102">
          <cell r="H102" t="str">
            <v>GANYESA</v>
          </cell>
        </row>
        <row r="103">
          <cell r="H103" t="str">
            <v>GCUWA (BUTTERWORTH)</v>
          </cell>
        </row>
        <row r="104">
          <cell r="H104" t="str">
            <v>GEORGE</v>
          </cell>
        </row>
        <row r="105">
          <cell r="H105" t="str">
            <v>GERMISTON</v>
          </cell>
        </row>
        <row r="106">
          <cell r="H106" t="str">
            <v>GIYANI</v>
          </cell>
        </row>
        <row r="107">
          <cell r="H107" t="str">
            <v>GLEN GREY</v>
          </cell>
        </row>
        <row r="108">
          <cell r="H108" t="str">
            <v>GLENCOE (KWAZULU)</v>
          </cell>
        </row>
        <row r="109">
          <cell r="H109" t="str">
            <v>GLENCOE (NATAL)</v>
          </cell>
        </row>
        <row r="110">
          <cell r="H110" t="str">
            <v>GOODWOOD</v>
          </cell>
        </row>
        <row r="111">
          <cell r="H111" t="str">
            <v>GORDONIA (CENTRAL)</v>
          </cell>
        </row>
        <row r="112">
          <cell r="H112" t="str">
            <v>GORDONIA (NORTH)</v>
          </cell>
        </row>
        <row r="113">
          <cell r="H113" t="str">
            <v>GORDONIA (SOUTH)</v>
          </cell>
        </row>
        <row r="114">
          <cell r="H114" t="str">
            <v>GRAAFF REINET</v>
          </cell>
        </row>
        <row r="115">
          <cell r="H115" t="str">
            <v>GROBLERSDAL</v>
          </cell>
        </row>
        <row r="116">
          <cell r="H116" t="str">
            <v>HANKEY</v>
          </cell>
        </row>
        <row r="117">
          <cell r="H117" t="str">
            <v>HANOVER</v>
          </cell>
        </row>
        <row r="118">
          <cell r="H118" t="str">
            <v>HARRISMITH</v>
          </cell>
        </row>
        <row r="119">
          <cell r="H119" t="str">
            <v>HARTSWATER</v>
          </cell>
        </row>
        <row r="120">
          <cell r="H120" t="str">
            <v>HAY</v>
          </cell>
        </row>
        <row r="121">
          <cell r="H121" t="str">
            <v>HEIDELBERG (CAPE)</v>
          </cell>
        </row>
        <row r="122">
          <cell r="H122" t="str">
            <v>HEIDELBERG (TVL)</v>
          </cell>
        </row>
        <row r="123">
          <cell r="H123" t="str">
            <v>HEILBRON</v>
          </cell>
        </row>
        <row r="124">
          <cell r="H124" t="str">
            <v>HENNEMAN</v>
          </cell>
        </row>
        <row r="125">
          <cell r="H125" t="str">
            <v>HERBERT</v>
          </cell>
        </row>
        <row r="126">
          <cell r="H126" t="str">
            <v>HERMANUS</v>
          </cell>
        </row>
        <row r="127">
          <cell r="H127" t="str">
            <v>HERSCHEL</v>
          </cell>
        </row>
        <row r="128">
          <cell r="H128" t="str">
            <v>HEWU</v>
          </cell>
        </row>
        <row r="129">
          <cell r="H129" t="str">
            <v>HIGHVELD RIDGE</v>
          </cell>
        </row>
        <row r="130">
          <cell r="H130" t="str">
            <v>HLABISA (KWAZULU)</v>
          </cell>
        </row>
        <row r="131">
          <cell r="H131" t="str">
            <v>HLABISA (NATAL)</v>
          </cell>
        </row>
        <row r="132">
          <cell r="H132" t="str">
            <v>HOFMEYR</v>
          </cell>
        </row>
        <row r="133">
          <cell r="H133" t="str">
            <v>HOOPSTAD</v>
          </cell>
        </row>
        <row r="134">
          <cell r="H134" t="str">
            <v>HOPEFIELD</v>
          </cell>
        </row>
        <row r="135">
          <cell r="H135" t="str">
            <v>HOPETOWN</v>
          </cell>
        </row>
        <row r="136">
          <cell r="H136" t="str">
            <v>HUMANSDORP</v>
          </cell>
        </row>
        <row r="137">
          <cell r="H137" t="str">
            <v>IDUTYWA</v>
          </cell>
        </row>
        <row r="138">
          <cell r="H138" t="str">
            <v>IMPENDLE (KWAZULU)</v>
          </cell>
        </row>
        <row r="139">
          <cell r="H139" t="str">
            <v>IMPENDLE (NATAL)</v>
          </cell>
        </row>
        <row r="140">
          <cell r="H140" t="str">
            <v>INANDA (KWAZULU)</v>
          </cell>
        </row>
        <row r="141">
          <cell r="H141" t="str">
            <v>INANDA (NATAL)</v>
          </cell>
        </row>
        <row r="142">
          <cell r="H142" t="str">
            <v>INDWE</v>
          </cell>
        </row>
        <row r="143">
          <cell r="H143" t="str">
            <v>INGWAVUMA</v>
          </cell>
        </row>
        <row r="144">
          <cell r="H144" t="str">
            <v>IXOPO (KWAZULU)</v>
          </cell>
        </row>
        <row r="145">
          <cell r="H145" t="str">
            <v>IXOPO (NATAL)</v>
          </cell>
        </row>
        <row r="146">
          <cell r="H146" t="str">
            <v>JACOBSDAL</v>
          </cell>
        </row>
        <row r="147">
          <cell r="H147" t="str">
            <v>JAGERSFONTEIN</v>
          </cell>
        </row>
        <row r="148">
          <cell r="H148" t="str">
            <v>JANSENVILLE</v>
          </cell>
        </row>
        <row r="149">
          <cell r="H149" t="str">
            <v>JOHANNESBURG</v>
          </cell>
        </row>
        <row r="150">
          <cell r="H150" t="str">
            <v>JOUBERTINA</v>
          </cell>
        </row>
        <row r="151">
          <cell r="H151" t="str">
            <v>KAMHLUSHWA</v>
          </cell>
        </row>
        <row r="152">
          <cell r="H152" t="str">
            <v>KEISKAMAHOEK</v>
          </cell>
        </row>
        <row r="153">
          <cell r="H153" t="str">
            <v>KEMPTON PARK</v>
          </cell>
        </row>
        <row r="154">
          <cell r="H154" t="str">
            <v>KENHARDT (EAST)</v>
          </cell>
        </row>
        <row r="155">
          <cell r="H155" t="str">
            <v>KENHARDT (WEST)</v>
          </cell>
        </row>
        <row r="156">
          <cell r="H156" t="str">
            <v>KENTANE</v>
          </cell>
        </row>
        <row r="157">
          <cell r="H157" t="str">
            <v>KIMBERLEY</v>
          </cell>
        </row>
        <row r="158">
          <cell r="H158" t="str">
            <v>KINGWILLIAMSTOWN</v>
          </cell>
        </row>
        <row r="159">
          <cell r="H159" t="str">
            <v>KIRKWOOD</v>
          </cell>
        </row>
        <row r="160">
          <cell r="H160" t="str">
            <v>KLERKSDORP</v>
          </cell>
        </row>
        <row r="161">
          <cell r="H161" t="str">
            <v>KLIPRIVER (KWAZULU)</v>
          </cell>
        </row>
        <row r="162">
          <cell r="H162" t="str">
            <v>KLIPRIVER (NATAL)</v>
          </cell>
        </row>
        <row r="163">
          <cell r="H163" t="str">
            <v>KNYSNA</v>
          </cell>
        </row>
        <row r="164">
          <cell r="H164" t="str">
            <v>KOFFIEFONTEIN</v>
          </cell>
        </row>
        <row r="165">
          <cell r="H165" t="str">
            <v>KOMGA</v>
          </cell>
        </row>
        <row r="166">
          <cell r="H166" t="str">
            <v>KOPPIES</v>
          </cell>
        </row>
        <row r="167">
          <cell r="H167" t="str">
            <v>KOSTER</v>
          </cell>
        </row>
        <row r="168">
          <cell r="H168" t="str">
            <v>KRANSKOP (KWAZULU)</v>
          </cell>
        </row>
        <row r="169">
          <cell r="H169" t="str">
            <v>KRANSKOP (NATAL)</v>
          </cell>
        </row>
        <row r="170">
          <cell r="H170" t="str">
            <v>KRIEL</v>
          </cell>
        </row>
        <row r="171">
          <cell r="H171" t="str">
            <v>KROONSTAD</v>
          </cell>
        </row>
        <row r="172">
          <cell r="H172" t="str">
            <v>KRUGERSDORP</v>
          </cell>
        </row>
        <row r="173">
          <cell r="H173" t="str">
            <v>KUILSRIVER</v>
          </cell>
        </row>
        <row r="174">
          <cell r="H174" t="str">
            <v>KURUMAN (NORTH)</v>
          </cell>
        </row>
        <row r="175">
          <cell r="H175" t="str">
            <v>KURUMAN (SOUTH)</v>
          </cell>
        </row>
        <row r="176">
          <cell r="H176" t="str">
            <v>KWAMHLANGA</v>
          </cell>
        </row>
        <row r="177">
          <cell r="H177" t="str">
            <v>LADY GREY</v>
          </cell>
        </row>
        <row r="178">
          <cell r="H178" t="str">
            <v>LADYBRAND</v>
          </cell>
        </row>
        <row r="179">
          <cell r="H179" t="str">
            <v>LADYSMITH (CAPE)</v>
          </cell>
        </row>
        <row r="180">
          <cell r="H180" t="str">
            <v>LAINGSBURG</v>
          </cell>
        </row>
        <row r="181">
          <cell r="H181" t="str">
            <v>LEHURUTSHE</v>
          </cell>
        </row>
        <row r="182">
          <cell r="H182" t="str">
            <v>LERIBE</v>
          </cell>
        </row>
        <row r="183">
          <cell r="H183" t="str">
            <v>LETABA (TVL)</v>
          </cell>
        </row>
        <row r="184">
          <cell r="H184" t="str">
            <v>LIBODE</v>
          </cell>
        </row>
        <row r="185">
          <cell r="H185" t="str">
            <v>LICHTENBURG</v>
          </cell>
        </row>
        <row r="186">
          <cell r="H186" t="str">
            <v>LINDLEY</v>
          </cell>
        </row>
        <row r="187">
          <cell r="H187" t="str">
            <v>LIONS RIVER (KWAZULU)</v>
          </cell>
        </row>
        <row r="188">
          <cell r="H188" t="str">
            <v>LIONS RIVER (NATAL)</v>
          </cell>
        </row>
        <row r="189">
          <cell r="H189" t="str">
            <v>LOWER TUGELA (KWAZULU)</v>
          </cell>
        </row>
        <row r="190">
          <cell r="H190" t="str">
            <v>LOWER TUGELA (NATAL)</v>
          </cell>
        </row>
        <row r="191">
          <cell r="H191" t="str">
            <v>LOWER UMFOLOZI (KWAZULU)</v>
          </cell>
        </row>
        <row r="192">
          <cell r="H192" t="str">
            <v>LOWER UMFOLOZI (NATAL)</v>
          </cell>
        </row>
        <row r="193">
          <cell r="H193" t="str">
            <v>LUSIKISIKI</v>
          </cell>
        </row>
        <row r="194">
          <cell r="H194" t="str">
            <v>LYDENBURG</v>
          </cell>
        </row>
        <row r="195">
          <cell r="H195" t="str">
            <v>MACLEAR</v>
          </cell>
        </row>
        <row r="196">
          <cell r="H196" t="str">
            <v>MADIKWE</v>
          </cell>
        </row>
        <row r="197">
          <cell r="H197" t="str">
            <v>MAFETENG</v>
          </cell>
        </row>
        <row r="198">
          <cell r="H198" t="str">
            <v>MAHLABATINI</v>
          </cell>
        </row>
        <row r="199">
          <cell r="H199" t="str">
            <v>MALAMULELE</v>
          </cell>
        </row>
        <row r="200">
          <cell r="H200" t="str">
            <v>MALMESBURY NORTH</v>
          </cell>
        </row>
        <row r="201">
          <cell r="H201" t="str">
            <v>MALMESBURY(SOUTH)</v>
          </cell>
        </row>
        <row r="202">
          <cell r="H202" t="str">
            <v>MANKWE</v>
          </cell>
        </row>
        <row r="203">
          <cell r="H203" t="str">
            <v>MANZINI</v>
          </cell>
        </row>
        <row r="204">
          <cell r="H204" t="str">
            <v>MAPULANENG</v>
          </cell>
        </row>
        <row r="205">
          <cell r="H205" t="str">
            <v>MAPUMULO</v>
          </cell>
        </row>
        <row r="206">
          <cell r="H206" t="str">
            <v>MARICO</v>
          </cell>
        </row>
        <row r="207">
          <cell r="H207" t="str">
            <v>MARQUARD</v>
          </cell>
        </row>
        <row r="208">
          <cell r="H208" t="str">
            <v>MASERU</v>
          </cell>
        </row>
        <row r="209">
          <cell r="H209" t="str">
            <v>MATATIELE</v>
          </cell>
        </row>
        <row r="210">
          <cell r="H210" t="str">
            <v>MATHANJANA</v>
          </cell>
        </row>
        <row r="211">
          <cell r="H211" t="str">
            <v>MBIBANA</v>
          </cell>
        </row>
        <row r="212">
          <cell r="H212" t="str">
            <v>MDANTSANE</v>
          </cell>
        </row>
        <row r="213">
          <cell r="H213" t="str">
            <v>MDUTJANA (SIYABUSWA)</v>
          </cell>
        </row>
        <row r="214">
          <cell r="H214" t="str">
            <v>MESSINA (EAST)</v>
          </cell>
        </row>
        <row r="215">
          <cell r="H215" t="str">
            <v>MESSINA (WEST)</v>
          </cell>
        </row>
        <row r="216">
          <cell r="H216" t="str">
            <v>MHALA</v>
          </cell>
        </row>
        <row r="217">
          <cell r="H217" t="str">
            <v>MIDDELBURG-TVL</v>
          </cell>
        </row>
        <row r="218">
          <cell r="H218" t="str">
            <v>MIDDELDRIFT</v>
          </cell>
        </row>
        <row r="219">
          <cell r="H219" t="str">
            <v>MIDDLEBURG (CAPE)</v>
          </cell>
        </row>
        <row r="220">
          <cell r="H220" t="str">
            <v>MITCHELLS PLAIN</v>
          </cell>
        </row>
        <row r="221">
          <cell r="H221" t="str">
            <v>MKOBOLA</v>
          </cell>
        </row>
        <row r="222">
          <cell r="H222" t="str">
            <v>MOHALES HOEK</v>
          </cell>
        </row>
        <row r="223">
          <cell r="H223" t="str">
            <v>MOKERONG 1</v>
          </cell>
        </row>
        <row r="224">
          <cell r="H224" t="str">
            <v>MOKERONG 2</v>
          </cell>
        </row>
        <row r="225">
          <cell r="H225" t="str">
            <v>MOKERONG 3</v>
          </cell>
        </row>
        <row r="226">
          <cell r="H226" t="str">
            <v>MOLOPO</v>
          </cell>
        </row>
        <row r="227">
          <cell r="H227" t="str">
            <v>MOLTENO</v>
          </cell>
        </row>
        <row r="228">
          <cell r="H228" t="str">
            <v>MONTAGU</v>
          </cell>
        </row>
        <row r="229">
          <cell r="H229" t="str">
            <v>MOOIRIVER</v>
          </cell>
        </row>
        <row r="230">
          <cell r="H230" t="str">
            <v>MOORREESBURG</v>
          </cell>
        </row>
        <row r="231">
          <cell r="H231" t="str">
            <v>MORETELE</v>
          </cell>
        </row>
        <row r="232">
          <cell r="H232" t="str">
            <v>MOSSEL BAY</v>
          </cell>
        </row>
        <row r="233">
          <cell r="H233" t="str">
            <v>MOTHOTLONG</v>
          </cell>
        </row>
        <row r="234">
          <cell r="H234" t="str">
            <v>MOUNT AYLIFF</v>
          </cell>
        </row>
        <row r="235">
          <cell r="H235" t="str">
            <v>MOUNT CURRIE</v>
          </cell>
        </row>
        <row r="236">
          <cell r="H236" t="str">
            <v>MOUNT FLETCHER</v>
          </cell>
        </row>
        <row r="237">
          <cell r="H237" t="str">
            <v>MOUNT FRERE</v>
          </cell>
        </row>
        <row r="238">
          <cell r="H238" t="str">
            <v>MOUTSE</v>
          </cell>
        </row>
        <row r="239">
          <cell r="H239" t="str">
            <v>MQUANDULI</v>
          </cell>
        </row>
        <row r="240">
          <cell r="H240" t="str">
            <v>MSINGA</v>
          </cell>
        </row>
        <row r="241">
          <cell r="H241" t="str">
            <v>MTONJANENI (KWAZULU)</v>
          </cell>
        </row>
        <row r="242">
          <cell r="H242" t="str">
            <v>MTONJANENI (NATAL)</v>
          </cell>
        </row>
        <row r="243">
          <cell r="H243" t="str">
            <v>MTUNZINI (KWAZULU)</v>
          </cell>
        </row>
        <row r="244">
          <cell r="H244" t="str">
            <v>MTUNZINI (NATAL)</v>
          </cell>
        </row>
        <row r="245">
          <cell r="H245" t="str">
            <v>MURRAYSBURG</v>
          </cell>
        </row>
        <row r="246">
          <cell r="H246" t="str">
            <v>MUTALE</v>
          </cell>
        </row>
        <row r="247">
          <cell r="H247" t="str">
            <v>NAMAKGALE</v>
          </cell>
        </row>
        <row r="248">
          <cell r="H248" t="str">
            <v>NAMAQUALAND - P.NOLL</v>
          </cell>
        </row>
        <row r="249">
          <cell r="H249" t="str">
            <v>NAMAQUALAND CENTRAL</v>
          </cell>
        </row>
        <row r="250">
          <cell r="H250" t="str">
            <v>NAMAQUALAND CENTRAL-E</v>
          </cell>
        </row>
        <row r="251">
          <cell r="H251" t="str">
            <v>NAMAQUALAND CENTRAL-W</v>
          </cell>
        </row>
        <row r="252">
          <cell r="H252" t="str">
            <v>NAMAQUALAND NORTH-E</v>
          </cell>
        </row>
        <row r="253">
          <cell r="H253" t="str">
            <v>NAMAQUALAND NORTH-W</v>
          </cell>
        </row>
        <row r="254">
          <cell r="H254" t="str">
            <v>NAMAQUALAND SOUTH</v>
          </cell>
        </row>
        <row r="255">
          <cell r="H255" t="str">
            <v>NAPHUNO</v>
          </cell>
        </row>
        <row r="256">
          <cell r="H256" t="str">
            <v>NDWEDWE</v>
          </cell>
        </row>
        <row r="257">
          <cell r="H257" t="str">
            <v>NEBO</v>
          </cell>
        </row>
        <row r="258">
          <cell r="H258" t="str">
            <v>NELSPRUIT (TVL)</v>
          </cell>
        </row>
        <row r="259">
          <cell r="H259" t="str">
            <v>NEW HANOVER (KWAZULU)</v>
          </cell>
        </row>
        <row r="260">
          <cell r="H260" t="str">
            <v>NEW HANOVER (NATAL)</v>
          </cell>
        </row>
        <row r="261">
          <cell r="H261" t="str">
            <v>NEWCASTLE (KWAZULU)</v>
          </cell>
        </row>
        <row r="262">
          <cell r="H262" t="str">
            <v>NEWCASTLE (NATAL)</v>
          </cell>
        </row>
        <row r="263">
          <cell r="H263" t="str">
            <v>NGOTSHE</v>
          </cell>
        </row>
        <row r="264">
          <cell r="H264" t="str">
            <v>NGQELENI</v>
          </cell>
        </row>
        <row r="265">
          <cell r="H265" t="str">
            <v>NIGEL</v>
          </cell>
        </row>
        <row r="266">
          <cell r="H266" t="str">
            <v>NKANDLA</v>
          </cell>
        </row>
        <row r="267">
          <cell r="H267" t="str">
            <v>NONGOMA</v>
          </cell>
        </row>
        <row r="268">
          <cell r="H268" t="str">
            <v>NOUPOORT</v>
          </cell>
        </row>
        <row r="269">
          <cell r="H269" t="str">
            <v>NQAMAKWE</v>
          </cell>
        </row>
        <row r="270">
          <cell r="H270" t="str">
            <v>NQUTU</v>
          </cell>
        </row>
        <row r="271">
          <cell r="H271" t="str">
            <v>NSIKAZI (KANGWANE)</v>
          </cell>
        </row>
        <row r="272">
          <cell r="H272" t="str">
            <v>OBERHOLZER</v>
          </cell>
        </row>
        <row r="273">
          <cell r="H273" t="str">
            <v>ODENDAALSRUS</v>
          </cell>
        </row>
        <row r="274">
          <cell r="H274" t="str">
            <v>ODI</v>
          </cell>
        </row>
        <row r="275">
          <cell r="H275" t="str">
            <v>OUDTSHOORN</v>
          </cell>
        </row>
        <row r="276">
          <cell r="H276" t="str">
            <v>PAARL</v>
          </cell>
        </row>
        <row r="277">
          <cell r="H277" t="str">
            <v>PARYS</v>
          </cell>
        </row>
        <row r="278">
          <cell r="H278" t="str">
            <v>PEARSTON</v>
          </cell>
        </row>
        <row r="279">
          <cell r="H279" t="str">
            <v>PEDDIE (CISKEI)</v>
          </cell>
        </row>
        <row r="280">
          <cell r="H280" t="str">
            <v>PETRUSBURG</v>
          </cell>
        </row>
        <row r="281">
          <cell r="H281" t="str">
            <v>PHALABORWA</v>
          </cell>
        </row>
        <row r="282">
          <cell r="H282" t="str">
            <v>PHILIPPOLIS</v>
          </cell>
        </row>
        <row r="283">
          <cell r="H283" t="str">
            <v>PHILLIPSTOWN</v>
          </cell>
        </row>
        <row r="284">
          <cell r="H284" t="str">
            <v>PIET RETIEF (TVL)</v>
          </cell>
        </row>
        <row r="285">
          <cell r="H285" t="str">
            <v>PIETERSBURG (NORTH)</v>
          </cell>
        </row>
        <row r="286">
          <cell r="H286" t="str">
            <v>PIETERSBURG (SOUTH)</v>
          </cell>
        </row>
        <row r="287">
          <cell r="H287" t="str">
            <v>PIKETBERG</v>
          </cell>
        </row>
        <row r="288">
          <cell r="H288" t="str">
            <v>PILGRIMS REST</v>
          </cell>
        </row>
        <row r="289">
          <cell r="H289" t="str">
            <v>PINETOWN (KWAZULU)</v>
          </cell>
        </row>
        <row r="290">
          <cell r="H290" t="str">
            <v>PINETOWN (NATAL)</v>
          </cell>
        </row>
        <row r="291">
          <cell r="H291" t="str">
            <v>PLPIETERSBURG (KWAZULU)</v>
          </cell>
        </row>
        <row r="292">
          <cell r="H292" t="str">
            <v>PLPIETERSBURG (NATAL)</v>
          </cell>
        </row>
        <row r="293">
          <cell r="H293" t="str">
            <v>POLELA (KWAZULU)</v>
          </cell>
        </row>
        <row r="294">
          <cell r="H294" t="str">
            <v>POLELA (NATAL)</v>
          </cell>
        </row>
        <row r="295">
          <cell r="H295" t="str">
            <v>PORT ELIZABETH</v>
          </cell>
        </row>
        <row r="296">
          <cell r="H296" t="str">
            <v>PORT ST JOHNS/UMZIMVUBU</v>
          </cell>
        </row>
        <row r="297">
          <cell r="H297" t="str">
            <v>POSTMASBURG (NORTH)</v>
          </cell>
        </row>
        <row r="298">
          <cell r="H298" t="str">
            <v>POSTMASBURG (SOUTH)</v>
          </cell>
        </row>
        <row r="299">
          <cell r="H299" t="str">
            <v>POTCHEFSTROOM</v>
          </cell>
        </row>
        <row r="300">
          <cell r="H300" t="str">
            <v>POTGIETERSRUS (NORTH)</v>
          </cell>
        </row>
        <row r="301">
          <cell r="H301" t="str">
            <v>POTGIETERSRUS (SOUTH)</v>
          </cell>
        </row>
        <row r="302">
          <cell r="H302" t="str">
            <v>PRETORIA</v>
          </cell>
        </row>
        <row r="303">
          <cell r="H303" t="str">
            <v>PRIESKA</v>
          </cell>
        </row>
        <row r="304">
          <cell r="H304" t="str">
            <v>PRINCE ALBERT</v>
          </cell>
        </row>
        <row r="305">
          <cell r="H305" t="str">
            <v>PT SHEPSTONE (KWAZULU)</v>
          </cell>
        </row>
        <row r="306">
          <cell r="H306" t="str">
            <v>PT SHEPSTONE (NATAL)</v>
          </cell>
        </row>
        <row r="307">
          <cell r="H307" t="str">
            <v>PTRMARITZBURG (KWAZULU)</v>
          </cell>
        </row>
        <row r="308">
          <cell r="H308" t="str">
            <v>PTRMARITZBURG (NATAL)</v>
          </cell>
        </row>
        <row r="309">
          <cell r="H309" t="str">
            <v>QACHA'S NEK</v>
          </cell>
        </row>
        <row r="310">
          <cell r="H310" t="str">
            <v>QUEENSTOWN</v>
          </cell>
        </row>
        <row r="311">
          <cell r="H311" t="str">
            <v>QUMBU</v>
          </cell>
        </row>
        <row r="312">
          <cell r="H312" t="str">
            <v>QUTHING</v>
          </cell>
        </row>
        <row r="313">
          <cell r="H313" t="str">
            <v>RANDBURG</v>
          </cell>
        </row>
        <row r="314">
          <cell r="H314" t="str">
            <v>RANDFONTEIN</v>
          </cell>
        </row>
        <row r="315">
          <cell r="H315" t="str">
            <v>REDDERSBURG</v>
          </cell>
        </row>
        <row r="316">
          <cell r="H316" t="str">
            <v>REITZ</v>
          </cell>
        </row>
        <row r="317">
          <cell r="H317" t="str">
            <v>RICHMOND (CAPE)</v>
          </cell>
        </row>
        <row r="318">
          <cell r="H318" t="str">
            <v>RICHMOND (KWAZULU)</v>
          </cell>
        </row>
        <row r="319">
          <cell r="H319" t="str">
            <v>RICHMOND (NATAL)</v>
          </cell>
        </row>
        <row r="320">
          <cell r="H320" t="str">
            <v>RITAVI</v>
          </cell>
        </row>
        <row r="321">
          <cell r="H321" t="str">
            <v>RIVERSDALE</v>
          </cell>
        </row>
        <row r="322">
          <cell r="H322" t="str">
            <v>ROBERTSON</v>
          </cell>
        </row>
        <row r="323">
          <cell r="H323" t="str">
            <v>ROODEPOORT</v>
          </cell>
        </row>
        <row r="324">
          <cell r="H324" t="str">
            <v>ROUXVILLE</v>
          </cell>
        </row>
        <row r="325">
          <cell r="H325" t="str">
            <v>RUSTENBURG</v>
          </cell>
        </row>
        <row r="326">
          <cell r="H326" t="str">
            <v>SASOLBURG</v>
          </cell>
        </row>
        <row r="327">
          <cell r="H327" t="str">
            <v>SCHWEIZER RENEKE</v>
          </cell>
        </row>
        <row r="328">
          <cell r="H328" t="str">
            <v>SEKGOSESE</v>
          </cell>
        </row>
        <row r="329">
          <cell r="H329" t="str">
            <v>SEKHUKHUNELAND</v>
          </cell>
        </row>
        <row r="330">
          <cell r="H330" t="str">
            <v>SENEKAL</v>
          </cell>
        </row>
        <row r="331">
          <cell r="H331" t="str">
            <v>SESHEGO</v>
          </cell>
        </row>
        <row r="332">
          <cell r="H332" t="str">
            <v>SIBASA (EAST)</v>
          </cell>
        </row>
        <row r="333">
          <cell r="H333" t="str">
            <v>SIBASA (WEST)</v>
          </cell>
        </row>
        <row r="334">
          <cell r="H334" t="str">
            <v>SIMONSTOWN</v>
          </cell>
        </row>
        <row r="335">
          <cell r="H335" t="str">
            <v>SMITHFIELD</v>
          </cell>
        </row>
        <row r="336">
          <cell r="H336" t="str">
            <v>SOMERSET EAST</v>
          </cell>
        </row>
        <row r="337">
          <cell r="H337" t="str">
            <v>SOMERSET WEST</v>
          </cell>
        </row>
        <row r="338">
          <cell r="H338" t="str">
            <v>SOSHANGUVE</v>
          </cell>
        </row>
        <row r="339">
          <cell r="H339" t="str">
            <v>SOUTPANSBERG (EAST)</v>
          </cell>
        </row>
        <row r="340">
          <cell r="H340" t="str">
            <v>SOUTPANSBERG (WEST)</v>
          </cell>
        </row>
        <row r="341">
          <cell r="H341" t="str">
            <v>SPRINGS</v>
          </cell>
        </row>
        <row r="342">
          <cell r="H342" t="str">
            <v>ST MARKS</v>
          </cell>
        </row>
        <row r="343">
          <cell r="H343" t="str">
            <v>STANDERTON</v>
          </cell>
        </row>
        <row r="344">
          <cell r="H344" t="str">
            <v>STELLENBOSCH</v>
          </cell>
        </row>
        <row r="345">
          <cell r="H345" t="str">
            <v>STERKSTROOM</v>
          </cell>
        </row>
        <row r="346">
          <cell r="H346" t="str">
            <v>STEYNSBURG</v>
          </cell>
        </row>
        <row r="347">
          <cell r="H347" t="str">
            <v>STEYTLERVILLE</v>
          </cell>
        </row>
        <row r="348">
          <cell r="H348" t="str">
            <v>STOCKENSTROOM</v>
          </cell>
        </row>
        <row r="349">
          <cell r="H349" t="str">
            <v>STRAND</v>
          </cell>
        </row>
        <row r="350">
          <cell r="H350" t="str">
            <v>STUTTERHEIM</v>
          </cell>
        </row>
        <row r="351">
          <cell r="H351" t="str">
            <v>SUTHERLAND</v>
          </cell>
        </row>
        <row r="352">
          <cell r="H352" t="str">
            <v>SWARTRUGGENS</v>
          </cell>
        </row>
        <row r="353">
          <cell r="H353" t="str">
            <v>SWELLENDAM</v>
          </cell>
        </row>
        <row r="354">
          <cell r="H354" t="str">
            <v>TABANKULU</v>
          </cell>
        </row>
        <row r="355">
          <cell r="H355" t="str">
            <v>TARKA</v>
          </cell>
        </row>
        <row r="356">
          <cell r="H356" t="str">
            <v>TAUNG</v>
          </cell>
        </row>
        <row r="357">
          <cell r="H357" t="str">
            <v>THABA NCHU</v>
          </cell>
        </row>
        <row r="358">
          <cell r="H358" t="str">
            <v>THABAMOOPO</v>
          </cell>
        </row>
        <row r="359">
          <cell r="H359" t="str">
            <v>THABA-TSEKA</v>
          </cell>
        </row>
        <row r="360">
          <cell r="H360" t="str">
            <v>THABAZIMBI (EAST)</v>
          </cell>
        </row>
        <row r="361">
          <cell r="H361" t="str">
            <v>THABAZIMBI (WEST)</v>
          </cell>
        </row>
        <row r="362">
          <cell r="H362" t="str">
            <v>THEUNISSEN</v>
          </cell>
        </row>
        <row r="363">
          <cell r="H363" t="str">
            <v>TLHAPING TLHARO</v>
          </cell>
        </row>
        <row r="364">
          <cell r="H364" t="str">
            <v>TROMPSBURG</v>
          </cell>
        </row>
        <row r="365">
          <cell r="H365" t="str">
            <v>TSOLO</v>
          </cell>
        </row>
        <row r="366">
          <cell r="H366" t="str">
            <v>TSOMO</v>
          </cell>
        </row>
        <row r="367">
          <cell r="H367" t="str">
            <v>TULBAGH</v>
          </cell>
        </row>
        <row r="368">
          <cell r="H368" t="str">
            <v>UBOMBO (KWAZULU)</v>
          </cell>
        </row>
        <row r="369">
          <cell r="H369" t="str">
            <v>UBOMBO (NATAL)</v>
          </cell>
        </row>
        <row r="370">
          <cell r="H370" t="str">
            <v>UITENHAGE</v>
          </cell>
        </row>
        <row r="371">
          <cell r="H371" t="str">
            <v>UMBUMBULU</v>
          </cell>
        </row>
        <row r="372">
          <cell r="H372" t="str">
            <v>UMLAZI</v>
          </cell>
        </row>
        <row r="373">
          <cell r="H373" t="str">
            <v>UMTATA</v>
          </cell>
        </row>
        <row r="374">
          <cell r="H374" t="str">
            <v>UMVOTI (KWAZULU)</v>
          </cell>
        </row>
        <row r="375">
          <cell r="H375" t="str">
            <v>UMVOTI (NATAL)</v>
          </cell>
        </row>
        <row r="376">
          <cell r="H376" t="str">
            <v>UMZIMKULU</v>
          </cell>
        </row>
        <row r="377">
          <cell r="H377" t="str">
            <v>UMZINTO (KWAZULU)</v>
          </cell>
        </row>
        <row r="378">
          <cell r="H378" t="str">
            <v>UMZINTO (NATAL)</v>
          </cell>
        </row>
        <row r="379">
          <cell r="H379" t="str">
            <v>UNDERBERG (KWAZULU)</v>
          </cell>
        </row>
        <row r="380">
          <cell r="H380" t="str">
            <v>UNDERBERG (NATAL)</v>
          </cell>
        </row>
        <row r="381">
          <cell r="H381" t="str">
            <v>UNIONDALE</v>
          </cell>
        </row>
        <row r="382">
          <cell r="H382" t="str">
            <v>UTRECHT</v>
          </cell>
        </row>
        <row r="383">
          <cell r="H383" t="str">
            <v>VAN RHYNSDORP</v>
          </cell>
        </row>
        <row r="384">
          <cell r="H384" t="str">
            <v>VANDERBIJLPARK</v>
          </cell>
        </row>
        <row r="385">
          <cell r="H385" t="str">
            <v>VENTERSBURG</v>
          </cell>
        </row>
        <row r="386">
          <cell r="H386" t="str">
            <v>VENTERSDORP</v>
          </cell>
        </row>
        <row r="387">
          <cell r="H387" t="str">
            <v>VENTERSTAD</v>
          </cell>
        </row>
        <row r="388">
          <cell r="H388" t="str">
            <v>VEREENIGING</v>
          </cell>
        </row>
        <row r="389">
          <cell r="H389" t="str">
            <v>VICTORIA EAST (CISKEI)</v>
          </cell>
        </row>
        <row r="390">
          <cell r="H390" t="str">
            <v>VICTORIA WEST</v>
          </cell>
        </row>
        <row r="391">
          <cell r="H391" t="str">
            <v>VILJOENSKROON</v>
          </cell>
        </row>
        <row r="392">
          <cell r="H392" t="str">
            <v>VIRGINIA</v>
          </cell>
        </row>
        <row r="393">
          <cell r="H393" t="str">
            <v>VOLKSRUST</v>
          </cell>
        </row>
        <row r="394">
          <cell r="H394" t="str">
            <v>VREDE</v>
          </cell>
        </row>
        <row r="395">
          <cell r="H395" t="str">
            <v>VREDEFORT</v>
          </cell>
        </row>
        <row r="396">
          <cell r="H396" t="str">
            <v>VREDENBURG</v>
          </cell>
        </row>
        <row r="397">
          <cell r="H397" t="str">
            <v>VREDENDAL</v>
          </cell>
        </row>
        <row r="398">
          <cell r="H398" t="str">
            <v>VRYBURG (NORTH-WEST)</v>
          </cell>
        </row>
        <row r="399">
          <cell r="H399" t="str">
            <v>VRYBURG (SOUTH)</v>
          </cell>
        </row>
        <row r="400">
          <cell r="H400" t="str">
            <v>VRYBURG 1 (NORTH-EAST)</v>
          </cell>
        </row>
        <row r="401">
          <cell r="H401" t="str">
            <v>VRYHEID (KWAZULU)</v>
          </cell>
        </row>
        <row r="402">
          <cell r="H402" t="str">
            <v>VRYHEID (NATAL)</v>
          </cell>
        </row>
        <row r="403">
          <cell r="H403" t="str">
            <v>VUWANI</v>
          </cell>
        </row>
        <row r="404">
          <cell r="H404" t="str">
            <v>WAKKERSTROOM</v>
          </cell>
        </row>
        <row r="405">
          <cell r="H405" t="str">
            <v>WALVIS BAY</v>
          </cell>
        </row>
        <row r="406">
          <cell r="H406" t="str">
            <v>WARMBAD</v>
          </cell>
        </row>
        <row r="407">
          <cell r="H407" t="str">
            <v>WARRENTON</v>
          </cell>
        </row>
        <row r="408">
          <cell r="H408" t="str">
            <v>WATERBURG</v>
          </cell>
        </row>
        <row r="409">
          <cell r="H409" t="str">
            <v>WATERVAL BOVEN</v>
          </cell>
        </row>
        <row r="410">
          <cell r="H410" t="str">
            <v>WEENEN (KWAZULU)</v>
          </cell>
        </row>
        <row r="411">
          <cell r="H411" t="str">
            <v>WEENEN (NATAL)</v>
          </cell>
        </row>
        <row r="412">
          <cell r="H412" t="str">
            <v>WELKOM</v>
          </cell>
        </row>
        <row r="413">
          <cell r="H413" t="str">
            <v>WELLINGTON</v>
          </cell>
        </row>
        <row r="414">
          <cell r="H414" t="str">
            <v>WEPENER</v>
          </cell>
        </row>
        <row r="415">
          <cell r="H415" t="str">
            <v>WESSELSBRON</v>
          </cell>
        </row>
        <row r="416">
          <cell r="H416" t="str">
            <v>WESTONARIA</v>
          </cell>
        </row>
        <row r="417">
          <cell r="H417" t="str">
            <v>WILLISTON</v>
          </cell>
        </row>
        <row r="418">
          <cell r="H418" t="str">
            <v>WILLOWMORE</v>
          </cell>
        </row>
        <row r="419">
          <cell r="H419" t="str">
            <v>WILLOWVALE</v>
          </cell>
        </row>
        <row r="420">
          <cell r="H420" t="str">
            <v>WINBURG</v>
          </cell>
        </row>
        <row r="421">
          <cell r="H421" t="str">
            <v>WITBANK</v>
          </cell>
        </row>
        <row r="422">
          <cell r="H422" t="str">
            <v>WITRIVIER</v>
          </cell>
        </row>
        <row r="423">
          <cell r="H423" t="str">
            <v>WITSIESHOEK</v>
          </cell>
        </row>
        <row r="424">
          <cell r="H424" t="str">
            <v>WODEHOUSE</v>
          </cell>
        </row>
        <row r="425">
          <cell r="H425" t="str">
            <v>WOLMARANSTAD</v>
          </cell>
        </row>
        <row r="426">
          <cell r="H426" t="str">
            <v>WONDERBOOM</v>
          </cell>
        </row>
        <row r="427">
          <cell r="H427" t="str">
            <v>WORCESTER</v>
          </cell>
        </row>
        <row r="428">
          <cell r="H428" t="str">
            <v>WYNBERG</v>
          </cell>
        </row>
        <row r="429">
          <cell r="H429" t="str">
            <v>XALANGA</v>
          </cell>
        </row>
        <row r="430">
          <cell r="H430" t="str">
            <v>ZASTRON</v>
          </cell>
        </row>
        <row r="431">
          <cell r="H431" t="str">
            <v>ZWELITSHA</v>
          </cell>
        </row>
      </sheetData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ayworks Rates"/>
      <sheetName val="Rates 08-09"/>
      <sheetName val="Info"/>
      <sheetName val="Other cost"/>
      <sheetName val="Cost"/>
      <sheetName val="D. Cost"/>
      <sheetName val="Summury"/>
      <sheetName val="Diesel"/>
      <sheetName val="FEL 16"/>
      <sheetName val="1.1"/>
      <sheetName val="FEL 20"/>
      <sheetName val="2.1"/>
      <sheetName val="FEL 43"/>
      <sheetName val="3.1"/>
      <sheetName val="FEL 45"/>
      <sheetName val="4.1"/>
      <sheetName val="FEL 49"/>
      <sheetName val="5.1"/>
      <sheetName val="FEL 124"/>
      <sheetName val="6.1"/>
      <sheetName val="FEL 125"/>
      <sheetName val="7.1"/>
      <sheetName val="FEL 127"/>
      <sheetName val="8.1"/>
      <sheetName val="MG 13"/>
      <sheetName val="9.1"/>
      <sheetName val="MG 15"/>
      <sheetName val="10.1"/>
      <sheetName val="D6R9"/>
      <sheetName val="11.1"/>
      <sheetName val="D6R114"/>
      <sheetName val="12.1"/>
      <sheetName val="BD 24"/>
      <sheetName val="13.1"/>
      <sheetName val="BD 25"/>
      <sheetName val="14.1"/>
      <sheetName val="BD 28"/>
      <sheetName val="15.1"/>
      <sheetName val="BD 137"/>
      <sheetName val="16.1"/>
      <sheetName val="BD 140"/>
      <sheetName val="17.1"/>
      <sheetName val="BD 158"/>
      <sheetName val="18.1"/>
      <sheetName val="ADT 16"/>
      <sheetName val="19.1"/>
      <sheetName val="ADT 17"/>
      <sheetName val="20.1"/>
      <sheetName val="ADT 28"/>
      <sheetName val="21.1"/>
      <sheetName val="ADT 29"/>
      <sheetName val="22.1"/>
      <sheetName val="ADT  30"/>
      <sheetName val="23.1"/>
      <sheetName val="TLB 111"/>
      <sheetName val="24.1"/>
      <sheetName val="WL 04"/>
      <sheetName val="25.1."/>
      <sheetName val="WL 17"/>
      <sheetName val="26.1"/>
      <sheetName val="WL 25"/>
      <sheetName val="27.1"/>
      <sheetName val="WL 35"/>
      <sheetName val="28.1"/>
      <sheetName val="MG 15(b)"/>
      <sheetName val="29.1"/>
      <sheetName val="BD 16"/>
      <sheetName val="30.1"/>
      <sheetName val="FEL 138"/>
      <sheetName val="31.1"/>
      <sheetName val="BD 22"/>
      <sheetName val="32.1"/>
      <sheetName val="FEL 45(B)"/>
      <sheetName val="33.1"/>
      <sheetName val="34"/>
      <sheetName val="34.1"/>
      <sheetName val="35"/>
      <sheetName val="35.1"/>
      <sheetName val="36"/>
      <sheetName val="36.5"/>
      <sheetName val="37"/>
      <sheetName val="37.1"/>
      <sheetName val="38"/>
      <sheetName val="38.1"/>
      <sheetName val="39"/>
      <sheetName val="39.1"/>
      <sheetName val="40"/>
      <sheetName val="40.1"/>
      <sheetName val="41"/>
      <sheetName val="41.1"/>
      <sheetName val="Diesel check"/>
      <sheetName val="Week1"/>
      <sheetName val="Week2"/>
      <sheetName val="Week3"/>
      <sheetName val="Week4"/>
      <sheetName val="Week5"/>
      <sheetName val="Contracts ManagersWeekly Report"/>
    </sheetNames>
    <sheetDataSet>
      <sheetData sheetId="0"/>
      <sheetData sheetId="1">
        <row r="4">
          <cell r="B4" t="str">
            <v>ADT 13</v>
          </cell>
          <cell r="C4" t="str">
            <v>Bell B25D</v>
          </cell>
          <cell r="D4" t="str">
            <v>hr / hr</v>
          </cell>
          <cell r="E4">
            <v>398.53</v>
          </cell>
        </row>
        <row r="5">
          <cell r="B5" t="str">
            <v>ADT 14</v>
          </cell>
          <cell r="C5" t="str">
            <v>Bell B25D</v>
          </cell>
          <cell r="D5" t="str">
            <v>hr / hr</v>
          </cell>
          <cell r="E5">
            <v>398.53</v>
          </cell>
        </row>
        <row r="6">
          <cell r="B6" t="str">
            <v>ADT 15</v>
          </cell>
          <cell r="C6" t="str">
            <v>Bell B25D</v>
          </cell>
          <cell r="D6" t="str">
            <v>hr / hr</v>
          </cell>
          <cell r="E6">
            <v>398.53</v>
          </cell>
        </row>
        <row r="7">
          <cell r="B7" t="str">
            <v>ADT 16</v>
          </cell>
          <cell r="C7" t="str">
            <v>Bell B25D</v>
          </cell>
          <cell r="D7" t="str">
            <v>hr / hr</v>
          </cell>
          <cell r="E7">
            <v>398.53</v>
          </cell>
        </row>
        <row r="8">
          <cell r="B8" t="str">
            <v>ADT 17</v>
          </cell>
          <cell r="C8" t="str">
            <v>Bell B25D</v>
          </cell>
          <cell r="D8" t="str">
            <v>hr / hr</v>
          </cell>
          <cell r="E8">
            <v>398.53</v>
          </cell>
        </row>
        <row r="9">
          <cell r="B9" t="str">
            <v>ADT 18</v>
          </cell>
          <cell r="C9" t="str">
            <v>Bell B25D</v>
          </cell>
          <cell r="D9" t="str">
            <v>hr / hr</v>
          </cell>
          <cell r="E9">
            <v>398.53</v>
          </cell>
        </row>
        <row r="10">
          <cell r="B10" t="str">
            <v>ADT 19</v>
          </cell>
          <cell r="C10" t="str">
            <v>Bell B30D</v>
          </cell>
          <cell r="D10" t="str">
            <v>hr / hr</v>
          </cell>
          <cell r="E10">
            <v>398.53</v>
          </cell>
        </row>
        <row r="11">
          <cell r="B11" t="str">
            <v>ADT 20</v>
          </cell>
          <cell r="C11" t="str">
            <v>Bell B30D</v>
          </cell>
          <cell r="D11" t="str">
            <v>hr / hr</v>
          </cell>
          <cell r="E11">
            <v>398.53</v>
          </cell>
        </row>
        <row r="12">
          <cell r="B12" t="str">
            <v>ADT 21</v>
          </cell>
          <cell r="C12" t="str">
            <v>Bell B30D</v>
          </cell>
          <cell r="D12" t="str">
            <v>hr / hr</v>
          </cell>
          <cell r="E12">
            <v>398.53</v>
          </cell>
        </row>
        <row r="13">
          <cell r="B13" t="str">
            <v>ADT 22</v>
          </cell>
          <cell r="C13" t="str">
            <v>Bell B30D</v>
          </cell>
          <cell r="D13" t="str">
            <v>hr / hr</v>
          </cell>
          <cell r="E13">
            <v>398.53</v>
          </cell>
        </row>
        <row r="14">
          <cell r="B14" t="str">
            <v>ADT 23</v>
          </cell>
          <cell r="C14" t="str">
            <v>Bell B30D</v>
          </cell>
          <cell r="D14" t="str">
            <v>hr / hr</v>
          </cell>
          <cell r="E14">
            <v>398.53</v>
          </cell>
        </row>
        <row r="15">
          <cell r="B15" t="str">
            <v>ADT 24</v>
          </cell>
          <cell r="C15" t="str">
            <v>Bell B30D</v>
          </cell>
          <cell r="D15" t="str">
            <v>hr / hr</v>
          </cell>
          <cell r="E15">
            <v>398.53</v>
          </cell>
        </row>
        <row r="16">
          <cell r="B16" t="str">
            <v>ADT 25</v>
          </cell>
          <cell r="C16" t="str">
            <v>Caterpillar 730</v>
          </cell>
          <cell r="D16" t="str">
            <v>hr / hr</v>
          </cell>
          <cell r="E16">
            <v>398.53</v>
          </cell>
        </row>
        <row r="17">
          <cell r="B17" t="str">
            <v>ADT 26</v>
          </cell>
          <cell r="C17" t="str">
            <v>Caterpillar 730</v>
          </cell>
          <cell r="D17" t="str">
            <v>hr / hr</v>
          </cell>
          <cell r="E17">
            <v>398.53</v>
          </cell>
        </row>
        <row r="18">
          <cell r="B18" t="str">
            <v>ADT 27</v>
          </cell>
          <cell r="C18" t="str">
            <v>Caterpillar 730</v>
          </cell>
          <cell r="D18" t="str">
            <v>hr / hr</v>
          </cell>
          <cell r="E18">
            <v>398.53</v>
          </cell>
        </row>
        <row r="19">
          <cell r="B19" t="str">
            <v>ADT 28</v>
          </cell>
          <cell r="C19" t="str">
            <v>Komatsu HM 300</v>
          </cell>
          <cell r="D19" t="str">
            <v>hr / hr</v>
          </cell>
          <cell r="E19">
            <v>429.6</v>
          </cell>
        </row>
        <row r="20">
          <cell r="B20" t="str">
            <v>ADT 29</v>
          </cell>
          <cell r="C20" t="str">
            <v>Komatsu HM 300</v>
          </cell>
          <cell r="D20" t="str">
            <v>hr / hr</v>
          </cell>
          <cell r="E20">
            <v>429.6</v>
          </cell>
        </row>
        <row r="21">
          <cell r="B21" t="str">
            <v>ADT 30</v>
          </cell>
          <cell r="C21" t="str">
            <v>Komatsu HM 300</v>
          </cell>
          <cell r="D21" t="str">
            <v>hr / hr</v>
          </cell>
          <cell r="E21">
            <v>429.6</v>
          </cell>
        </row>
        <row r="22">
          <cell r="B22" t="str">
            <v>ADT 31</v>
          </cell>
          <cell r="C22" t="str">
            <v>Bell B30D 6*6</v>
          </cell>
          <cell r="D22" t="str">
            <v>hr / hr</v>
          </cell>
          <cell r="E22">
            <v>398.53</v>
          </cell>
        </row>
        <row r="23">
          <cell r="B23" t="str">
            <v>ADT 32</v>
          </cell>
          <cell r="C23" t="str">
            <v>Bell B30D 6*6</v>
          </cell>
          <cell r="D23" t="str">
            <v>hr / hr</v>
          </cell>
          <cell r="E23">
            <v>398.53</v>
          </cell>
        </row>
        <row r="24">
          <cell r="B24" t="str">
            <v>ADT 33</v>
          </cell>
          <cell r="C24" t="str">
            <v>Bell B30D 6*6</v>
          </cell>
          <cell r="D24" t="str">
            <v>hr / hr</v>
          </cell>
          <cell r="E24">
            <v>398.53</v>
          </cell>
        </row>
        <row r="25">
          <cell r="B25" t="str">
            <v>ADT 34</v>
          </cell>
          <cell r="C25" t="str">
            <v>Bell B30D 6*6</v>
          </cell>
          <cell r="D25" t="str">
            <v>hr / hr</v>
          </cell>
          <cell r="E25">
            <v>398.53</v>
          </cell>
        </row>
        <row r="26">
          <cell r="B26" t="str">
            <v>ADT 35</v>
          </cell>
          <cell r="C26" t="str">
            <v>Bell B30D 6*6</v>
          </cell>
          <cell r="D26" t="str">
            <v>hr / hr</v>
          </cell>
          <cell r="E26">
            <v>398.53</v>
          </cell>
        </row>
        <row r="27">
          <cell r="B27" t="str">
            <v>ADT 36</v>
          </cell>
          <cell r="C27" t="str">
            <v>Bell B30D 6*6</v>
          </cell>
          <cell r="D27" t="str">
            <v>hr / hr</v>
          </cell>
          <cell r="E27">
            <v>398.53</v>
          </cell>
        </row>
        <row r="28">
          <cell r="B28" t="str">
            <v>ADT 37</v>
          </cell>
          <cell r="C28" t="str">
            <v>Bell B30D 6*6</v>
          </cell>
          <cell r="D28" t="str">
            <v>hr / hr</v>
          </cell>
          <cell r="E28">
            <v>398.53</v>
          </cell>
        </row>
        <row r="29">
          <cell r="B29" t="str">
            <v>ADT 38</v>
          </cell>
          <cell r="C29" t="str">
            <v>Bell B30D 6*6</v>
          </cell>
          <cell r="D29" t="str">
            <v>hr / hr</v>
          </cell>
          <cell r="E29">
            <v>398.53</v>
          </cell>
        </row>
        <row r="30">
          <cell r="B30" t="str">
            <v>ADT 39</v>
          </cell>
          <cell r="C30" t="str">
            <v>Bell B30D 6*6</v>
          </cell>
          <cell r="D30" t="str">
            <v>hr / hr</v>
          </cell>
          <cell r="E30">
            <v>398.53</v>
          </cell>
        </row>
        <row r="31">
          <cell r="B31" t="str">
            <v>ADT 40</v>
          </cell>
          <cell r="C31" t="str">
            <v>Caterpillar 730</v>
          </cell>
          <cell r="D31" t="str">
            <v>hr / hr</v>
          </cell>
          <cell r="E31">
            <v>398.53</v>
          </cell>
        </row>
        <row r="32">
          <cell r="B32" t="str">
            <v>ADT 41</v>
          </cell>
          <cell r="C32" t="str">
            <v>Caterpillar 730</v>
          </cell>
          <cell r="D32" t="str">
            <v>hr / hr</v>
          </cell>
          <cell r="E32">
            <v>398.53</v>
          </cell>
        </row>
        <row r="33">
          <cell r="B33" t="str">
            <v>ADT 42</v>
          </cell>
          <cell r="C33" t="str">
            <v>Caterpillar 730</v>
          </cell>
          <cell r="D33" t="str">
            <v>hr / hr</v>
          </cell>
          <cell r="E33">
            <v>398.53</v>
          </cell>
        </row>
        <row r="34">
          <cell r="B34" t="str">
            <v>ADT 43</v>
          </cell>
          <cell r="C34" t="str">
            <v>Caterpillar 730</v>
          </cell>
          <cell r="D34" t="str">
            <v>hr / hr</v>
          </cell>
          <cell r="E34">
            <v>398.53</v>
          </cell>
        </row>
        <row r="35">
          <cell r="B35" t="str">
            <v>ADT 44</v>
          </cell>
          <cell r="C35" t="str">
            <v>Caterpillar 730</v>
          </cell>
          <cell r="D35" t="str">
            <v>hr / hr</v>
          </cell>
          <cell r="E35">
            <v>398.53</v>
          </cell>
        </row>
        <row r="36">
          <cell r="B36" t="str">
            <v>ADT 45</v>
          </cell>
          <cell r="C36" t="str">
            <v>Caterpillar 730</v>
          </cell>
          <cell r="D36" t="str">
            <v>hr / hr</v>
          </cell>
          <cell r="E36">
            <v>398.53</v>
          </cell>
        </row>
        <row r="37">
          <cell r="B37" t="str">
            <v>ADT 46</v>
          </cell>
          <cell r="C37" t="str">
            <v>Caterpillar 730</v>
          </cell>
          <cell r="D37" t="str">
            <v>hr / hr</v>
          </cell>
          <cell r="E37">
            <v>398.53</v>
          </cell>
        </row>
        <row r="38">
          <cell r="B38" t="str">
            <v>ADT 47</v>
          </cell>
          <cell r="C38" t="str">
            <v>Caterpillar 730</v>
          </cell>
          <cell r="D38" t="str">
            <v>hr / hr</v>
          </cell>
          <cell r="E38">
            <v>398.53</v>
          </cell>
        </row>
        <row r="39">
          <cell r="B39" t="str">
            <v>ADT 48</v>
          </cell>
          <cell r="C39" t="str">
            <v>Caterpillar 730</v>
          </cell>
          <cell r="D39" t="str">
            <v>hr / hr</v>
          </cell>
          <cell r="E39">
            <v>398.53</v>
          </cell>
        </row>
        <row r="40">
          <cell r="B40" t="str">
            <v>ADT 49</v>
          </cell>
          <cell r="C40" t="str">
            <v>BELL B30D with Coal Body</v>
          </cell>
          <cell r="D40" t="str">
            <v>hr / hr</v>
          </cell>
          <cell r="E40">
            <v>398.53</v>
          </cell>
        </row>
        <row r="41">
          <cell r="B41" t="str">
            <v>ADT 50</v>
          </cell>
          <cell r="C41" t="str">
            <v>BELL B30D with Coal Body</v>
          </cell>
          <cell r="D41" t="str">
            <v>hr / hr</v>
          </cell>
          <cell r="E41">
            <v>398.53</v>
          </cell>
        </row>
        <row r="42">
          <cell r="B42" t="str">
            <v>ADT 51</v>
          </cell>
          <cell r="C42" t="str">
            <v>BELL B30D with Coal Body</v>
          </cell>
          <cell r="D42" t="str">
            <v>hr / hr</v>
          </cell>
          <cell r="E42">
            <v>398.53</v>
          </cell>
        </row>
        <row r="43">
          <cell r="B43" t="str">
            <v>ADT 52</v>
          </cell>
          <cell r="C43" t="str">
            <v>BELL B30D</v>
          </cell>
          <cell r="D43" t="str">
            <v>hr / hr</v>
          </cell>
          <cell r="E43">
            <v>398.53</v>
          </cell>
        </row>
        <row r="44">
          <cell r="B44" t="str">
            <v>ADT 53</v>
          </cell>
          <cell r="C44" t="str">
            <v>BELL B30D</v>
          </cell>
          <cell r="D44" t="str">
            <v>hr / hr</v>
          </cell>
          <cell r="E44">
            <v>398.53</v>
          </cell>
        </row>
        <row r="45">
          <cell r="B45" t="str">
            <v>ADT 54</v>
          </cell>
          <cell r="C45" t="str">
            <v>BELL B30D</v>
          </cell>
          <cell r="D45" t="str">
            <v>hr / hr</v>
          </cell>
          <cell r="E45">
            <v>398.53</v>
          </cell>
        </row>
        <row r="46">
          <cell r="B46" t="str">
            <v>ADT 55</v>
          </cell>
          <cell r="C46" t="str">
            <v>BELL B30D</v>
          </cell>
          <cell r="D46" t="str">
            <v>hr / hr</v>
          </cell>
          <cell r="E46">
            <v>398.53</v>
          </cell>
        </row>
        <row r="47">
          <cell r="B47" t="str">
            <v>ADT 56</v>
          </cell>
          <cell r="C47" t="str">
            <v>BELL B30D</v>
          </cell>
          <cell r="D47" t="str">
            <v>hr / hr</v>
          </cell>
          <cell r="E47">
            <v>398.53</v>
          </cell>
        </row>
        <row r="48">
          <cell r="B48" t="str">
            <v>ADT 57</v>
          </cell>
          <cell r="C48" t="str">
            <v>BELL B30D</v>
          </cell>
          <cell r="D48" t="str">
            <v>hr / hr</v>
          </cell>
          <cell r="E48">
            <v>398.53</v>
          </cell>
        </row>
        <row r="49">
          <cell r="B49" t="str">
            <v>ADT 58</v>
          </cell>
          <cell r="C49" t="str">
            <v>KOMATSU HM 300/COAL BODY</v>
          </cell>
          <cell r="D49" t="str">
            <v>hr / hr</v>
          </cell>
          <cell r="E49">
            <v>429.6</v>
          </cell>
        </row>
        <row r="50">
          <cell r="B50" t="str">
            <v>ADT 59</v>
          </cell>
          <cell r="C50" t="str">
            <v>KOMATSU HM 300/COAL BODY</v>
          </cell>
          <cell r="D50" t="str">
            <v>hr / hr</v>
          </cell>
          <cell r="E50">
            <v>429.6</v>
          </cell>
        </row>
        <row r="51">
          <cell r="B51" t="str">
            <v>ADT 60</v>
          </cell>
          <cell r="C51" t="str">
            <v>KOMATSU HM 300/COAL BODY</v>
          </cell>
          <cell r="D51" t="str">
            <v>hr / hr</v>
          </cell>
          <cell r="E51">
            <v>429.6</v>
          </cell>
        </row>
        <row r="52">
          <cell r="B52" t="str">
            <v>ADT 61</v>
          </cell>
          <cell r="C52" t="str">
            <v>Not used</v>
          </cell>
          <cell r="E52">
            <v>0</v>
          </cell>
        </row>
        <row r="53">
          <cell r="B53" t="str">
            <v>ADT 62</v>
          </cell>
          <cell r="C53" t="str">
            <v>Not used</v>
          </cell>
          <cell r="E53">
            <v>0</v>
          </cell>
        </row>
        <row r="54">
          <cell r="B54" t="str">
            <v>ADT 63</v>
          </cell>
          <cell r="C54" t="str">
            <v>Not used</v>
          </cell>
          <cell r="E54">
            <v>0</v>
          </cell>
        </row>
        <row r="55">
          <cell r="B55" t="str">
            <v>ADT 64</v>
          </cell>
          <cell r="C55" t="str">
            <v>Not used</v>
          </cell>
          <cell r="E55">
            <v>0</v>
          </cell>
        </row>
        <row r="56">
          <cell r="B56" t="str">
            <v>ADT 65</v>
          </cell>
          <cell r="C56" t="str">
            <v>Not used</v>
          </cell>
          <cell r="E56">
            <v>0</v>
          </cell>
        </row>
        <row r="57">
          <cell r="B57" t="str">
            <v>ADT 66</v>
          </cell>
          <cell r="C57" t="str">
            <v>Not used</v>
          </cell>
          <cell r="E57">
            <v>0</v>
          </cell>
        </row>
        <row r="58">
          <cell r="B58" t="str">
            <v>ADT WT01</v>
          </cell>
          <cell r="C58" t="str">
            <v>Bell B25C WT 01</v>
          </cell>
          <cell r="D58" t="str">
            <v>hr / hr</v>
          </cell>
          <cell r="E58">
            <v>301.47000000000003</v>
          </cell>
        </row>
        <row r="59">
          <cell r="B59" t="str">
            <v>ADT WT02</v>
          </cell>
          <cell r="C59" t="str">
            <v>Bell B25C WT 02</v>
          </cell>
          <cell r="D59" t="str">
            <v>hr / hr</v>
          </cell>
          <cell r="E59">
            <v>301.47000000000003</v>
          </cell>
        </row>
        <row r="60">
          <cell r="B60" t="str">
            <v>ADT WT03</v>
          </cell>
          <cell r="C60" t="str">
            <v>Bell B25C WT 03</v>
          </cell>
          <cell r="D60" t="str">
            <v>hr / hr</v>
          </cell>
          <cell r="E60">
            <v>301.47000000000003</v>
          </cell>
        </row>
        <row r="61">
          <cell r="B61" t="str">
            <v>ART TR 01</v>
          </cell>
          <cell r="C61" t="str">
            <v>ARTICULATED HAULER</v>
          </cell>
          <cell r="E61">
            <v>295.79580000000004</v>
          </cell>
        </row>
        <row r="62">
          <cell r="B62" t="str">
            <v>ART TR 02</v>
          </cell>
          <cell r="C62" t="str">
            <v>ARTICULATED HAULER</v>
          </cell>
          <cell r="E62">
            <v>295.79580000000004</v>
          </cell>
        </row>
        <row r="63">
          <cell r="B63" t="str">
            <v>ART TR 03</v>
          </cell>
          <cell r="C63" t="str">
            <v>ARTICULATED HAULER</v>
          </cell>
          <cell r="E63">
            <v>295.79580000000004</v>
          </cell>
        </row>
        <row r="64">
          <cell r="B64" t="str">
            <v>ART TR 04</v>
          </cell>
          <cell r="C64" t="str">
            <v>ARTICULATED HAULER</v>
          </cell>
          <cell r="E64">
            <v>295.79580000000004</v>
          </cell>
        </row>
        <row r="65">
          <cell r="B65" t="str">
            <v>ART TR 05</v>
          </cell>
          <cell r="C65" t="str">
            <v>ARTICULATED HAULER</v>
          </cell>
          <cell r="E65">
            <v>295.79580000000004</v>
          </cell>
        </row>
        <row r="66">
          <cell r="B66" t="str">
            <v>ART TR 06</v>
          </cell>
          <cell r="C66" t="str">
            <v>ARTICULATED HAULER</v>
          </cell>
          <cell r="E66">
            <v>295.79580000000004</v>
          </cell>
        </row>
        <row r="67">
          <cell r="B67" t="str">
            <v>BD 09</v>
          </cell>
          <cell r="C67" t="str">
            <v>Komatsu D 155</v>
          </cell>
          <cell r="D67" t="str">
            <v>hr / hr</v>
          </cell>
          <cell r="E67">
            <v>664.6</v>
          </cell>
        </row>
        <row r="68">
          <cell r="B68" t="str">
            <v>BD 10</v>
          </cell>
          <cell r="C68" t="str">
            <v>Komatsu D 155</v>
          </cell>
          <cell r="D68" t="str">
            <v>hr / hr</v>
          </cell>
          <cell r="E68">
            <v>664.6</v>
          </cell>
        </row>
        <row r="69">
          <cell r="B69" t="str">
            <v>BD 11</v>
          </cell>
          <cell r="C69" t="str">
            <v>Komatsu D 85</v>
          </cell>
          <cell r="D69" t="str">
            <v>hr / hr</v>
          </cell>
          <cell r="E69">
            <v>488.94</v>
          </cell>
        </row>
        <row r="70">
          <cell r="B70" t="str">
            <v>BD 12</v>
          </cell>
          <cell r="C70" t="str">
            <v>Komatsu D 155</v>
          </cell>
          <cell r="D70" t="str">
            <v>hr / hr</v>
          </cell>
          <cell r="E70">
            <v>664.6</v>
          </cell>
        </row>
        <row r="71">
          <cell r="B71" t="str">
            <v>BD 13</v>
          </cell>
          <cell r="C71" t="str">
            <v>Komatsu D 155</v>
          </cell>
          <cell r="D71" t="str">
            <v>hr / hr</v>
          </cell>
          <cell r="E71">
            <v>664.6</v>
          </cell>
        </row>
        <row r="72">
          <cell r="B72" t="str">
            <v>BD 14</v>
          </cell>
          <cell r="C72" t="str">
            <v>Komatsu D 155</v>
          </cell>
          <cell r="D72" t="str">
            <v>hr / hr</v>
          </cell>
          <cell r="E72">
            <v>664.6</v>
          </cell>
        </row>
        <row r="73">
          <cell r="B73" t="str">
            <v>BD 15</v>
          </cell>
          <cell r="C73" t="str">
            <v>Komatsu D 155</v>
          </cell>
          <cell r="D73" t="str">
            <v>hr / hr</v>
          </cell>
          <cell r="E73">
            <v>664.6</v>
          </cell>
        </row>
        <row r="74">
          <cell r="B74" t="str">
            <v>BD 16</v>
          </cell>
          <cell r="C74" t="str">
            <v>Komatsu D 155</v>
          </cell>
          <cell r="D74" t="str">
            <v>hr / hr</v>
          </cell>
          <cell r="E74">
            <v>664.6</v>
          </cell>
        </row>
        <row r="75">
          <cell r="B75" t="str">
            <v>BD 17</v>
          </cell>
          <cell r="C75" t="str">
            <v>Caterpillar D8R</v>
          </cell>
          <cell r="D75" t="str">
            <v>hr / hr</v>
          </cell>
          <cell r="E75">
            <v>664.6</v>
          </cell>
        </row>
        <row r="76">
          <cell r="B76" t="str">
            <v>BD 18</v>
          </cell>
          <cell r="C76" t="str">
            <v>Caterpillar D8R</v>
          </cell>
          <cell r="D76" t="str">
            <v>hr / hr</v>
          </cell>
          <cell r="E76">
            <v>664.6</v>
          </cell>
        </row>
        <row r="77">
          <cell r="B77" t="str">
            <v>BD 19</v>
          </cell>
          <cell r="C77" t="str">
            <v>Caterpillar D8R</v>
          </cell>
          <cell r="D77" t="str">
            <v>hr / hr</v>
          </cell>
          <cell r="E77">
            <v>664.6</v>
          </cell>
        </row>
        <row r="78">
          <cell r="B78" t="str">
            <v>BD 20</v>
          </cell>
          <cell r="C78" t="str">
            <v>Komatsu D65EX-15</v>
          </cell>
          <cell r="D78" t="str">
            <v>hr / hr</v>
          </cell>
          <cell r="E78">
            <v>428.27</v>
          </cell>
        </row>
        <row r="79">
          <cell r="B79" t="str">
            <v>BD 21</v>
          </cell>
          <cell r="C79" t="str">
            <v>Komatsu D65EX-15</v>
          </cell>
          <cell r="D79" t="str">
            <v>hr / hr</v>
          </cell>
          <cell r="E79">
            <v>428.27</v>
          </cell>
        </row>
        <row r="80">
          <cell r="B80" t="str">
            <v>BD 22</v>
          </cell>
          <cell r="C80" t="str">
            <v>CATERPILLAR D8R/ATTACHMENT</v>
          </cell>
          <cell r="D80" t="str">
            <v>hr / hr</v>
          </cell>
          <cell r="E80">
            <v>664.6</v>
          </cell>
        </row>
        <row r="81">
          <cell r="B81" t="str">
            <v>BD 23</v>
          </cell>
          <cell r="C81" t="str">
            <v>CATERPILLAR D8R/ATTACHMENT</v>
          </cell>
          <cell r="D81" t="str">
            <v>hr / hr</v>
          </cell>
          <cell r="E81">
            <v>664.6</v>
          </cell>
        </row>
        <row r="82">
          <cell r="B82" t="str">
            <v>BD 24</v>
          </cell>
          <cell r="C82" t="str">
            <v>CATERPILLAR D7R11</v>
          </cell>
          <cell r="D82" t="str">
            <v>hr / hr</v>
          </cell>
          <cell r="E82">
            <v>488.94</v>
          </cell>
        </row>
        <row r="83">
          <cell r="B83" t="str">
            <v>BD 25</v>
          </cell>
          <cell r="C83" t="str">
            <v>CATERPILLAR D7R11</v>
          </cell>
          <cell r="D83" t="str">
            <v>hr / hr</v>
          </cell>
          <cell r="E83">
            <v>488.94</v>
          </cell>
        </row>
        <row r="84">
          <cell r="B84" t="str">
            <v>BD 26</v>
          </cell>
          <cell r="C84" t="str">
            <v>Not used</v>
          </cell>
          <cell r="D84" t="str">
            <v xml:space="preserve"> </v>
          </cell>
          <cell r="E84">
            <v>0</v>
          </cell>
        </row>
        <row r="85">
          <cell r="B85" t="str">
            <v>BD 27</v>
          </cell>
          <cell r="C85" t="str">
            <v>KOMATSU D155AX-5</v>
          </cell>
          <cell r="D85" t="str">
            <v>hr / hr</v>
          </cell>
          <cell r="E85">
            <v>664.6</v>
          </cell>
        </row>
        <row r="86">
          <cell r="B86" t="str">
            <v>BD 28</v>
          </cell>
          <cell r="C86" t="str">
            <v>KOMATSU D155AX-6</v>
          </cell>
          <cell r="D86" t="str">
            <v>hr / hr</v>
          </cell>
          <cell r="E86">
            <v>664.6</v>
          </cell>
        </row>
        <row r="87">
          <cell r="B87" t="str">
            <v>CC 02</v>
          </cell>
          <cell r="C87" t="str">
            <v>Jurgens Caravan</v>
          </cell>
          <cell r="D87" t="str">
            <v>day / day</v>
          </cell>
          <cell r="E87">
            <v>72.47</v>
          </cell>
        </row>
        <row r="88">
          <cell r="B88" t="str">
            <v>DBP01</v>
          </cell>
          <cell r="C88" t="str">
            <v>Karoo Batch Plant</v>
          </cell>
          <cell r="D88" t="str">
            <v>day / day</v>
          </cell>
          <cell r="E88">
            <v>594.24</v>
          </cell>
        </row>
        <row r="89">
          <cell r="B89" t="str">
            <v>EX 05</v>
          </cell>
          <cell r="C89" t="str">
            <v xml:space="preserve">Cat 320 LME </v>
          </cell>
          <cell r="D89" t="str">
            <v>hr / hr</v>
          </cell>
          <cell r="E89">
            <v>237.69645696000003</v>
          </cell>
        </row>
        <row r="90">
          <cell r="B90" t="str">
            <v>EX 07</v>
          </cell>
          <cell r="C90" t="str">
            <v>Bell HD820</v>
          </cell>
          <cell r="D90" t="str">
            <v>hr / hr</v>
          </cell>
          <cell r="E90">
            <v>261.69</v>
          </cell>
        </row>
        <row r="91">
          <cell r="B91" t="str">
            <v>EX 08</v>
          </cell>
          <cell r="C91" t="str">
            <v>Bell HD1250</v>
          </cell>
          <cell r="D91" t="str">
            <v>hr / hr</v>
          </cell>
          <cell r="E91">
            <v>275.38</v>
          </cell>
        </row>
        <row r="92">
          <cell r="B92" t="str">
            <v>EX 09</v>
          </cell>
          <cell r="C92" t="str">
            <v>Liebherr R912 HDSL</v>
          </cell>
          <cell r="D92" t="str">
            <v>hr / hr</v>
          </cell>
          <cell r="E92">
            <v>261.69</v>
          </cell>
        </row>
        <row r="93">
          <cell r="B93" t="str">
            <v>EX 10</v>
          </cell>
          <cell r="C93" t="str">
            <v>Komatsu PC 600</v>
          </cell>
          <cell r="D93" t="str">
            <v>hr / hr</v>
          </cell>
          <cell r="E93">
            <v>795.63</v>
          </cell>
        </row>
        <row r="94">
          <cell r="B94" t="str">
            <v>EX 11</v>
          </cell>
          <cell r="C94" t="str">
            <v>Bell HD820</v>
          </cell>
          <cell r="D94" t="str">
            <v>hr / hr</v>
          </cell>
          <cell r="E94">
            <v>261.69</v>
          </cell>
        </row>
        <row r="95">
          <cell r="B95" t="str">
            <v>EX 12</v>
          </cell>
          <cell r="C95" t="str">
            <v>Bell HD820</v>
          </cell>
          <cell r="D95" t="str">
            <v>hr / hr</v>
          </cell>
          <cell r="E95">
            <v>261.69</v>
          </cell>
        </row>
        <row r="96">
          <cell r="B96" t="str">
            <v>EX 13</v>
          </cell>
          <cell r="C96" t="str">
            <v>Komatsu PC 300</v>
          </cell>
          <cell r="D96" t="str">
            <v>hr / hr</v>
          </cell>
          <cell r="E96">
            <v>332.41</v>
          </cell>
        </row>
        <row r="97">
          <cell r="B97" t="str">
            <v>EX 14</v>
          </cell>
          <cell r="C97" t="str">
            <v>Caterpillar 325D</v>
          </cell>
          <cell r="D97" t="str">
            <v>hr / hr</v>
          </cell>
          <cell r="E97">
            <v>332.41</v>
          </cell>
        </row>
        <row r="98">
          <cell r="B98" t="str">
            <v>EX 15</v>
          </cell>
          <cell r="C98" t="str">
            <v>Caterpillar 305C</v>
          </cell>
          <cell r="D98" t="str">
            <v>hr / hr</v>
          </cell>
          <cell r="E98">
            <v>188.65</v>
          </cell>
        </row>
        <row r="99">
          <cell r="B99" t="str">
            <v>EX 16</v>
          </cell>
          <cell r="C99" t="str">
            <v>Komatsu PC 450LC-7</v>
          </cell>
          <cell r="D99" t="str">
            <v>hr / hr</v>
          </cell>
          <cell r="E99">
            <v>459.29</v>
          </cell>
        </row>
        <row r="100">
          <cell r="B100" t="str">
            <v>EX 17</v>
          </cell>
          <cell r="C100" t="str">
            <v>Komatsu PC 450LC-7</v>
          </cell>
          <cell r="D100" t="str">
            <v>hr / hr</v>
          </cell>
          <cell r="E100">
            <v>459.29</v>
          </cell>
        </row>
        <row r="101">
          <cell r="B101" t="str">
            <v>EX 18</v>
          </cell>
          <cell r="C101" t="str">
            <v>Komatsu PC 300-7</v>
          </cell>
          <cell r="D101" t="str">
            <v>hr / hr</v>
          </cell>
          <cell r="E101">
            <v>332.41</v>
          </cell>
        </row>
        <row r="102">
          <cell r="B102" t="str">
            <v>EX 19</v>
          </cell>
          <cell r="C102" t="str">
            <v>Komatsu PC 300-7</v>
          </cell>
          <cell r="D102" t="str">
            <v>hr / hr</v>
          </cell>
          <cell r="E102">
            <v>332.41</v>
          </cell>
        </row>
        <row r="103">
          <cell r="B103" t="str">
            <v>EX 20</v>
          </cell>
          <cell r="C103" t="str">
            <v>Komatsu PC 300-7</v>
          </cell>
          <cell r="D103" t="str">
            <v>hr / hr</v>
          </cell>
          <cell r="E103">
            <v>332.41</v>
          </cell>
        </row>
        <row r="104">
          <cell r="B104" t="str">
            <v>EX 21</v>
          </cell>
          <cell r="C104" t="str">
            <v>Komatsu PC 300-7</v>
          </cell>
          <cell r="D104" t="str">
            <v>hr / hr</v>
          </cell>
          <cell r="E104">
            <v>332.41</v>
          </cell>
        </row>
        <row r="105">
          <cell r="B105" t="str">
            <v>EX 22</v>
          </cell>
          <cell r="C105" t="str">
            <v>Bell HD 2045 BHM with Hammer</v>
          </cell>
          <cell r="D105" t="str">
            <v>hr / hr</v>
          </cell>
          <cell r="E105">
            <v>475.37</v>
          </cell>
        </row>
        <row r="106">
          <cell r="B106" t="str">
            <v>EX 23</v>
          </cell>
          <cell r="C106" t="str">
            <v>Bell HD 1430 BHM</v>
          </cell>
          <cell r="D106" t="str">
            <v>hr / hr</v>
          </cell>
          <cell r="E106">
            <v>332.41</v>
          </cell>
        </row>
        <row r="107">
          <cell r="B107" t="str">
            <v>EX 24</v>
          </cell>
          <cell r="C107" t="str">
            <v>Bell HD 820E</v>
          </cell>
          <cell r="D107" t="str">
            <v>hr / hr</v>
          </cell>
          <cell r="E107">
            <v>261.69</v>
          </cell>
        </row>
        <row r="108">
          <cell r="B108" t="str">
            <v>EX 25</v>
          </cell>
          <cell r="C108" t="str">
            <v>Bell HD 820E</v>
          </cell>
          <cell r="D108" t="str">
            <v>hr / hr</v>
          </cell>
          <cell r="E108">
            <v>261.69</v>
          </cell>
        </row>
        <row r="109">
          <cell r="B109" t="str">
            <v>EX 26</v>
          </cell>
          <cell r="C109" t="str">
            <v>Bell HD 820E</v>
          </cell>
          <cell r="D109" t="str">
            <v>hr / hr</v>
          </cell>
          <cell r="E109">
            <v>261.69</v>
          </cell>
        </row>
        <row r="110">
          <cell r="B110" t="str">
            <v>EX 27</v>
          </cell>
          <cell r="C110" t="str">
            <v>Volvo 20 Ton</v>
          </cell>
          <cell r="D110" t="str">
            <v>hr / hr</v>
          </cell>
          <cell r="E110">
            <v>261.69</v>
          </cell>
        </row>
        <row r="111">
          <cell r="B111" t="str">
            <v>EX 28</v>
          </cell>
          <cell r="C111" t="str">
            <v>KOMATSU PC 200-7</v>
          </cell>
          <cell r="D111" t="str">
            <v>hr / hr</v>
          </cell>
          <cell r="E111">
            <v>261.69</v>
          </cell>
        </row>
        <row r="112">
          <cell r="B112" t="str">
            <v>EX 29</v>
          </cell>
          <cell r="C112" t="str">
            <v>KOMATSU PC 300-7</v>
          </cell>
          <cell r="D112" t="str">
            <v>hr / hr</v>
          </cell>
          <cell r="E112">
            <v>332.41</v>
          </cell>
        </row>
        <row r="113">
          <cell r="B113" t="str">
            <v>EX 30</v>
          </cell>
          <cell r="C113" t="str">
            <v>KOMATSU PC 300-7</v>
          </cell>
          <cell r="D113" t="str">
            <v>hr / hr</v>
          </cell>
          <cell r="E113">
            <v>332.41</v>
          </cell>
        </row>
        <row r="114">
          <cell r="B114" t="str">
            <v>EX 31</v>
          </cell>
          <cell r="C114" t="str">
            <v>KOMATSU PC 300-7</v>
          </cell>
          <cell r="D114" t="str">
            <v>hr / hr</v>
          </cell>
          <cell r="E114">
            <v>332.41</v>
          </cell>
        </row>
        <row r="115">
          <cell r="B115" t="str">
            <v>EX 32</v>
          </cell>
          <cell r="C115" t="str">
            <v>Bell HD 820E</v>
          </cell>
          <cell r="D115" t="str">
            <v>hr / hr</v>
          </cell>
          <cell r="E115">
            <v>261.69</v>
          </cell>
        </row>
        <row r="116">
          <cell r="B116" t="str">
            <v>FB 12</v>
          </cell>
          <cell r="C116" t="str">
            <v>KOMATSU PC 300-8</v>
          </cell>
          <cell r="D116" t="str">
            <v>hr / hr</v>
          </cell>
          <cell r="E116">
            <v>332.41</v>
          </cell>
        </row>
        <row r="117">
          <cell r="B117" t="str">
            <v>FB 12</v>
          </cell>
          <cell r="C117" t="str">
            <v>Mercedes 608</v>
          </cell>
          <cell r="D117" t="str">
            <v>hr / hr</v>
          </cell>
          <cell r="E117">
            <v>72.466999999999999</v>
          </cell>
        </row>
        <row r="118">
          <cell r="B118" t="str">
            <v>FEL 17</v>
          </cell>
          <cell r="C118" t="str">
            <v>Liebherr L564 Loader</v>
          </cell>
          <cell r="D118" t="str">
            <v>hr / hr</v>
          </cell>
          <cell r="E118">
            <v>355.09531680000009</v>
          </cell>
        </row>
        <row r="119">
          <cell r="B119" t="str">
            <v>FEL 18</v>
          </cell>
          <cell r="C119" t="str">
            <v>Cat 966G</v>
          </cell>
          <cell r="D119" t="str">
            <v>hr / hr</v>
          </cell>
          <cell r="E119">
            <v>442.65</v>
          </cell>
        </row>
        <row r="120">
          <cell r="B120" t="str">
            <v>FEL 19</v>
          </cell>
          <cell r="C120" t="str">
            <v>Cat 966G</v>
          </cell>
          <cell r="D120" t="str">
            <v>hr / hr</v>
          </cell>
          <cell r="E120">
            <v>442.65</v>
          </cell>
        </row>
        <row r="121">
          <cell r="B121" t="str">
            <v>FEL 20</v>
          </cell>
          <cell r="C121" t="str">
            <v>Komatsu WA 470</v>
          </cell>
          <cell r="D121" t="str">
            <v>hr / hr</v>
          </cell>
          <cell r="E121">
            <v>442.65</v>
          </cell>
        </row>
        <row r="122">
          <cell r="B122" t="str">
            <v>FEL 21</v>
          </cell>
          <cell r="C122" t="str">
            <v>Komatsu WA 320</v>
          </cell>
          <cell r="D122" t="str">
            <v>hr / hr</v>
          </cell>
          <cell r="E122">
            <v>266.64</v>
          </cell>
        </row>
        <row r="123">
          <cell r="B123" t="str">
            <v>FEL 22</v>
          </cell>
          <cell r="C123" t="str">
            <v>Komatsu WA 320</v>
          </cell>
          <cell r="D123" t="str">
            <v>hr / hr</v>
          </cell>
          <cell r="E123">
            <v>266.64</v>
          </cell>
        </row>
        <row r="124">
          <cell r="B124" t="str">
            <v>FEL 23</v>
          </cell>
          <cell r="C124" t="str">
            <v>Komatsu WA 320</v>
          </cell>
          <cell r="D124" t="str">
            <v>hr / hr</v>
          </cell>
          <cell r="E124">
            <v>266.64</v>
          </cell>
        </row>
        <row r="125">
          <cell r="B125" t="str">
            <v>FEL 24</v>
          </cell>
          <cell r="C125" t="str">
            <v>Komatsu WA 320</v>
          </cell>
          <cell r="D125" t="str">
            <v>hr / hr</v>
          </cell>
          <cell r="E125">
            <v>266.64</v>
          </cell>
        </row>
        <row r="126">
          <cell r="B126" t="str">
            <v>FEL 25</v>
          </cell>
          <cell r="C126" t="str">
            <v>Komatsu WA 470</v>
          </cell>
          <cell r="D126" t="str">
            <v>hr / hr</v>
          </cell>
          <cell r="E126">
            <v>442.65</v>
          </cell>
        </row>
        <row r="127">
          <cell r="B127" t="str">
            <v>FEL 26</v>
          </cell>
          <cell r="C127" t="str">
            <v>Komatsu WA 470</v>
          </cell>
          <cell r="D127" t="str">
            <v>hr / hr</v>
          </cell>
          <cell r="E127">
            <v>442.65</v>
          </cell>
        </row>
        <row r="128">
          <cell r="B128" t="str">
            <v>FEL 27</v>
          </cell>
          <cell r="C128" t="str">
            <v>Komatsu WA 470</v>
          </cell>
          <cell r="D128" t="str">
            <v>hr / hr</v>
          </cell>
          <cell r="E128">
            <v>442.65</v>
          </cell>
        </row>
        <row r="129">
          <cell r="B129" t="str">
            <v>FEL 28</v>
          </cell>
          <cell r="C129" t="str">
            <v>Komatsu WA 470</v>
          </cell>
          <cell r="D129" t="str">
            <v>hr / hr</v>
          </cell>
          <cell r="E129">
            <v>442.65</v>
          </cell>
        </row>
        <row r="130">
          <cell r="B130" t="str">
            <v>FEL 29</v>
          </cell>
          <cell r="C130" t="str">
            <v>Komatsu WA 470</v>
          </cell>
          <cell r="D130" t="str">
            <v>hr / hr</v>
          </cell>
          <cell r="E130">
            <v>442.65</v>
          </cell>
        </row>
        <row r="131">
          <cell r="B131" t="str">
            <v>FEL 30</v>
          </cell>
          <cell r="C131" t="str">
            <v>Cat 966G</v>
          </cell>
          <cell r="D131" t="str">
            <v>hr / hr</v>
          </cell>
          <cell r="E131">
            <v>442.65</v>
          </cell>
        </row>
        <row r="132">
          <cell r="B132" t="str">
            <v>FEL 31</v>
          </cell>
          <cell r="C132" t="str">
            <v>Cat 966G</v>
          </cell>
          <cell r="D132" t="str">
            <v>hr / hr</v>
          </cell>
          <cell r="E132">
            <v>442.65</v>
          </cell>
        </row>
        <row r="133">
          <cell r="B133" t="str">
            <v>FEL 32</v>
          </cell>
          <cell r="C133" t="str">
            <v>Komatsu WA 470 -5</v>
          </cell>
          <cell r="D133" t="str">
            <v>hr / hr</v>
          </cell>
          <cell r="E133">
            <v>442.65</v>
          </cell>
        </row>
        <row r="134">
          <cell r="B134" t="str">
            <v>FEL 33</v>
          </cell>
          <cell r="C134" t="str">
            <v>Komatsu WA 470 -5</v>
          </cell>
          <cell r="D134" t="str">
            <v>hr / hr</v>
          </cell>
          <cell r="E134">
            <v>442.65</v>
          </cell>
        </row>
        <row r="135">
          <cell r="B135" t="str">
            <v>FEL 34</v>
          </cell>
          <cell r="C135" t="str">
            <v>Komatsu WA 470 -5</v>
          </cell>
          <cell r="D135" t="str">
            <v>hr / hr</v>
          </cell>
          <cell r="E135">
            <v>442.65</v>
          </cell>
        </row>
        <row r="136">
          <cell r="B136" t="str">
            <v>FEL 35</v>
          </cell>
          <cell r="C136" t="str">
            <v>Komatsu WA 470 -5</v>
          </cell>
          <cell r="D136" t="str">
            <v>hr / hr</v>
          </cell>
          <cell r="E136">
            <v>442.65</v>
          </cell>
        </row>
        <row r="137">
          <cell r="B137" t="str">
            <v>FEL 36</v>
          </cell>
          <cell r="C137" t="str">
            <v>Komatsu WA 470 -5</v>
          </cell>
          <cell r="D137" t="str">
            <v>hr / hr</v>
          </cell>
          <cell r="E137">
            <v>442.65</v>
          </cell>
        </row>
        <row r="138">
          <cell r="B138" t="str">
            <v>FEL 37</v>
          </cell>
          <cell r="C138" t="str">
            <v>Cat 966 H</v>
          </cell>
          <cell r="D138" t="str">
            <v>hr / hr</v>
          </cell>
          <cell r="E138">
            <v>442.65</v>
          </cell>
        </row>
        <row r="139">
          <cell r="B139" t="str">
            <v>FEL 38</v>
          </cell>
          <cell r="C139" t="str">
            <v>Cat 966 H</v>
          </cell>
          <cell r="D139" t="str">
            <v>hr / hr</v>
          </cell>
          <cell r="E139">
            <v>442.65</v>
          </cell>
        </row>
        <row r="140">
          <cell r="B140" t="str">
            <v>FEL 39</v>
          </cell>
          <cell r="C140" t="str">
            <v>Cat 966 H</v>
          </cell>
          <cell r="D140" t="str">
            <v>hr / hr</v>
          </cell>
          <cell r="E140">
            <v>442.65</v>
          </cell>
        </row>
        <row r="141">
          <cell r="B141" t="str">
            <v>FEL 40</v>
          </cell>
          <cell r="C141" t="str">
            <v>Cat 966 H</v>
          </cell>
          <cell r="D141" t="str">
            <v>hr / hr</v>
          </cell>
          <cell r="E141">
            <v>442.65</v>
          </cell>
        </row>
        <row r="142">
          <cell r="B142" t="str">
            <v>FEL 41</v>
          </cell>
          <cell r="C142" t="str">
            <v>Caterpillar 966H</v>
          </cell>
          <cell r="D142" t="str">
            <v>hr / hr</v>
          </cell>
          <cell r="E142">
            <v>442.65</v>
          </cell>
        </row>
        <row r="143">
          <cell r="B143" t="str">
            <v>FEL 42</v>
          </cell>
          <cell r="C143" t="str">
            <v>Caterpillar 966H</v>
          </cell>
          <cell r="D143" t="str">
            <v>hr / hr</v>
          </cell>
          <cell r="E143">
            <v>442.65</v>
          </cell>
        </row>
        <row r="144">
          <cell r="B144" t="str">
            <v>FEL 43</v>
          </cell>
          <cell r="C144" t="str">
            <v>Caterpillar 966H</v>
          </cell>
          <cell r="D144" t="str">
            <v>hr / hr</v>
          </cell>
          <cell r="E144">
            <v>442.65</v>
          </cell>
        </row>
        <row r="145">
          <cell r="B145" t="str">
            <v>FEL 44</v>
          </cell>
          <cell r="C145" t="str">
            <v>Caterpillar 966H</v>
          </cell>
          <cell r="D145" t="str">
            <v>hr / hr</v>
          </cell>
          <cell r="E145">
            <v>442.65</v>
          </cell>
        </row>
        <row r="146">
          <cell r="B146" t="str">
            <v>FEL 45</v>
          </cell>
          <cell r="C146" t="str">
            <v>Caterpillar 966H</v>
          </cell>
          <cell r="D146" t="str">
            <v>hr / hr</v>
          </cell>
          <cell r="E146">
            <v>442.65</v>
          </cell>
        </row>
        <row r="147">
          <cell r="B147" t="str">
            <v>FEL 46</v>
          </cell>
          <cell r="C147" t="str">
            <v>Caterpillar 966H</v>
          </cell>
          <cell r="D147" t="str">
            <v>hr / hr</v>
          </cell>
          <cell r="E147">
            <v>442.65</v>
          </cell>
        </row>
        <row r="148">
          <cell r="B148" t="str">
            <v>FEL 47</v>
          </cell>
          <cell r="C148" t="str">
            <v>Komatsu 470-5</v>
          </cell>
          <cell r="D148" t="str">
            <v>hr / hr</v>
          </cell>
          <cell r="E148">
            <v>442.65</v>
          </cell>
        </row>
        <row r="149">
          <cell r="B149" t="str">
            <v>FEL 48</v>
          </cell>
          <cell r="C149" t="str">
            <v>Komatsu 470-5</v>
          </cell>
          <cell r="D149" t="str">
            <v>hr / hr</v>
          </cell>
          <cell r="E149">
            <v>442.65</v>
          </cell>
        </row>
        <row r="150">
          <cell r="B150" t="str">
            <v>FEL 49</v>
          </cell>
          <cell r="C150" t="str">
            <v>Komatsu 470-5</v>
          </cell>
          <cell r="D150" t="str">
            <v>hr / hr</v>
          </cell>
          <cell r="E150">
            <v>442.65</v>
          </cell>
        </row>
        <row r="151">
          <cell r="B151" t="str">
            <v>FEL 50</v>
          </cell>
          <cell r="C151" t="str">
            <v>Komatsu WA 320-5</v>
          </cell>
          <cell r="D151" t="str">
            <v>hr / hr</v>
          </cell>
          <cell r="E151">
            <v>266.64</v>
          </cell>
        </row>
        <row r="152">
          <cell r="B152" t="str">
            <v>FEL 51</v>
          </cell>
          <cell r="C152" t="str">
            <v>Komatsu WA 320-5</v>
          </cell>
          <cell r="D152" t="str">
            <v>hr / hr</v>
          </cell>
          <cell r="E152">
            <v>266.64</v>
          </cell>
        </row>
        <row r="153">
          <cell r="B153" t="str">
            <v>FEL 52</v>
          </cell>
          <cell r="C153" t="str">
            <v>Komatsu WA 320-5</v>
          </cell>
          <cell r="D153" t="str">
            <v>hr / hr</v>
          </cell>
          <cell r="E153">
            <v>266.64</v>
          </cell>
        </row>
        <row r="154">
          <cell r="B154" t="str">
            <v>FEL 53</v>
          </cell>
          <cell r="C154" t="str">
            <v>Komatsu WA 320-5</v>
          </cell>
          <cell r="D154" t="str">
            <v>hr / hr</v>
          </cell>
          <cell r="E154">
            <v>266.64</v>
          </cell>
        </row>
        <row r="155">
          <cell r="B155" t="str">
            <v>FEL 54</v>
          </cell>
          <cell r="C155" t="str">
            <v>CAT 966 H LOADER</v>
          </cell>
          <cell r="D155" t="str">
            <v>hr / hr</v>
          </cell>
          <cell r="E155">
            <v>442.65</v>
          </cell>
        </row>
        <row r="156">
          <cell r="B156" t="str">
            <v>FEL 55</v>
          </cell>
          <cell r="C156" t="str">
            <v>CAT 966 H LOADER</v>
          </cell>
          <cell r="D156" t="str">
            <v>hr / hr</v>
          </cell>
          <cell r="E156">
            <v>442.65</v>
          </cell>
        </row>
        <row r="157">
          <cell r="B157" t="str">
            <v>FEL 56</v>
          </cell>
          <cell r="C157" t="str">
            <v>CAT 966 H LOADER</v>
          </cell>
          <cell r="D157" t="str">
            <v>hr / hr</v>
          </cell>
          <cell r="E157">
            <v>442.65</v>
          </cell>
        </row>
        <row r="158">
          <cell r="B158" t="str">
            <v>FEL 57</v>
          </cell>
          <cell r="C158" t="str">
            <v>CAT 966 H LOADER</v>
          </cell>
          <cell r="D158" t="str">
            <v>hr / hr</v>
          </cell>
          <cell r="E158">
            <v>442.65</v>
          </cell>
        </row>
        <row r="159">
          <cell r="B159" t="str">
            <v>FEL 58</v>
          </cell>
          <cell r="C159" t="str">
            <v>CAT 966 H LOADER</v>
          </cell>
          <cell r="D159" t="str">
            <v>hr / hr</v>
          </cell>
          <cell r="E159">
            <v>442.65</v>
          </cell>
        </row>
        <row r="160">
          <cell r="B160" t="str">
            <v>FEL 59</v>
          </cell>
          <cell r="C160" t="str">
            <v>KOMATSU WA 320-5</v>
          </cell>
          <cell r="D160" t="str">
            <v>hr / hr</v>
          </cell>
          <cell r="E160">
            <v>442.65</v>
          </cell>
        </row>
        <row r="161">
          <cell r="B161" t="str">
            <v>HT 01</v>
          </cell>
          <cell r="C161" t="str">
            <v>Nissan Crane Truck</v>
          </cell>
          <cell r="D161" t="str">
            <v>hr / hr</v>
          </cell>
          <cell r="E161">
            <v>115.95</v>
          </cell>
        </row>
        <row r="162">
          <cell r="B162" t="str">
            <v>MC 01</v>
          </cell>
          <cell r="C162" t="str">
            <v>Grove RT 530E-Z</v>
          </cell>
          <cell r="D162" t="str">
            <v>hr / hr</v>
          </cell>
          <cell r="E162">
            <v>0</v>
          </cell>
        </row>
        <row r="163">
          <cell r="B163" t="str">
            <v>MD 01</v>
          </cell>
          <cell r="C163" t="str">
            <v>Multidrive 6 x 8</v>
          </cell>
          <cell r="D163" t="str">
            <v>hr / hr</v>
          </cell>
          <cell r="E163">
            <v>477.67488381614726</v>
          </cell>
        </row>
        <row r="164">
          <cell r="B164" t="str">
            <v>MD 02</v>
          </cell>
          <cell r="C164" t="str">
            <v>Multidrive 8 x 8</v>
          </cell>
          <cell r="D164" t="str">
            <v>hr / hr</v>
          </cell>
          <cell r="E164">
            <v>488.70722345911042</v>
          </cell>
        </row>
        <row r="165">
          <cell r="B165" t="str">
            <v>MD 03</v>
          </cell>
          <cell r="C165" t="str">
            <v>Multidrive 8 x 8</v>
          </cell>
          <cell r="D165" t="str">
            <v>hr / hr</v>
          </cell>
          <cell r="E165">
            <v>488.70722345911042</v>
          </cell>
        </row>
        <row r="166">
          <cell r="B166" t="str">
            <v>MD 04</v>
          </cell>
          <cell r="C166" t="str">
            <v>Multidrive 8 x 8</v>
          </cell>
          <cell r="D166" t="str">
            <v>hr / hr</v>
          </cell>
          <cell r="E166">
            <v>488.70722345911042</v>
          </cell>
        </row>
        <row r="167">
          <cell r="B167" t="str">
            <v>MD 05</v>
          </cell>
          <cell r="C167" t="str">
            <v>Multidrive 8 x 8</v>
          </cell>
          <cell r="D167" t="str">
            <v>hr / hr</v>
          </cell>
          <cell r="E167">
            <v>488.70722345911042</v>
          </cell>
        </row>
        <row r="168">
          <cell r="B168" t="str">
            <v>MD 06</v>
          </cell>
          <cell r="C168" t="str">
            <v>Multidrive 8 x 8</v>
          </cell>
          <cell r="D168" t="str">
            <v>hr / hr</v>
          </cell>
          <cell r="E168">
            <v>488.70722345911042</v>
          </cell>
        </row>
        <row r="169">
          <cell r="B169" t="str">
            <v>MG 01</v>
          </cell>
          <cell r="C169" t="str">
            <v>Cat 140 G Grader</v>
          </cell>
          <cell r="D169" t="str">
            <v>hr / hr</v>
          </cell>
          <cell r="E169">
            <v>173.92423680000002</v>
          </cell>
        </row>
        <row r="170">
          <cell r="B170" t="str">
            <v>MG 04</v>
          </cell>
          <cell r="C170" t="str">
            <v>Cat 140 G Grader</v>
          </cell>
          <cell r="D170" t="str">
            <v>hr / hr</v>
          </cell>
          <cell r="E170">
            <v>173.92423680000002</v>
          </cell>
        </row>
        <row r="171">
          <cell r="B171" t="str">
            <v>MG 05</v>
          </cell>
          <cell r="C171" t="str">
            <v>Cat 140 G Grader</v>
          </cell>
          <cell r="D171" t="str">
            <v>hr / hr</v>
          </cell>
          <cell r="E171">
            <v>173.92423680000002</v>
          </cell>
        </row>
        <row r="172">
          <cell r="B172" t="str">
            <v>MG 06</v>
          </cell>
          <cell r="C172" t="str">
            <v>Bell 770C Grader</v>
          </cell>
          <cell r="D172" t="str">
            <v>hr / hr</v>
          </cell>
          <cell r="E172">
            <v>265.23446111999999</v>
          </cell>
        </row>
        <row r="173">
          <cell r="B173" t="str">
            <v>MG 07</v>
          </cell>
          <cell r="C173" t="str">
            <v>Bell 770C Grader</v>
          </cell>
          <cell r="D173" t="str">
            <v>hr / hr</v>
          </cell>
          <cell r="E173">
            <v>279.72814751999999</v>
          </cell>
        </row>
        <row r="174">
          <cell r="B174" t="str">
            <v>MG 08</v>
          </cell>
          <cell r="C174" t="str">
            <v xml:space="preserve">Komatsu </v>
          </cell>
          <cell r="D174" t="str">
            <v>hr / hr</v>
          </cell>
          <cell r="E174">
            <v>369.81</v>
          </cell>
        </row>
        <row r="175">
          <cell r="B175" t="str">
            <v>MG 09</v>
          </cell>
          <cell r="C175" t="str">
            <v>Cat 140 H Grader</v>
          </cell>
          <cell r="D175" t="str">
            <v>hr / hr</v>
          </cell>
          <cell r="E175">
            <v>369.81</v>
          </cell>
        </row>
        <row r="176">
          <cell r="B176" t="str">
            <v>MG 10</v>
          </cell>
          <cell r="C176" t="str">
            <v>Cat 140 H Grader</v>
          </cell>
          <cell r="D176" t="str">
            <v>hr / hr</v>
          </cell>
          <cell r="E176">
            <v>369.81</v>
          </cell>
        </row>
        <row r="177">
          <cell r="B177" t="str">
            <v>MG 11</v>
          </cell>
          <cell r="C177" t="str">
            <v>Cat 140 H Grader (Civil)</v>
          </cell>
          <cell r="D177" t="str">
            <v>hr / hr</v>
          </cell>
          <cell r="E177">
            <v>369.81</v>
          </cell>
        </row>
        <row r="178">
          <cell r="B178" t="str">
            <v>MG 12</v>
          </cell>
          <cell r="C178" t="str">
            <v>Cat 140 H Grader</v>
          </cell>
          <cell r="D178" t="str">
            <v>hr / hr</v>
          </cell>
          <cell r="E178">
            <v>369.81</v>
          </cell>
        </row>
        <row r="179">
          <cell r="B179" t="str">
            <v>MG 13</v>
          </cell>
          <cell r="C179" t="str">
            <v>Cat 140 H Grader</v>
          </cell>
          <cell r="D179" t="str">
            <v>hr / hr</v>
          </cell>
          <cell r="E179">
            <v>369.81</v>
          </cell>
        </row>
        <row r="180">
          <cell r="B180" t="str">
            <v>MG 14</v>
          </cell>
          <cell r="C180" t="str">
            <v>Cat 140 H Grader</v>
          </cell>
          <cell r="D180" t="str">
            <v>hr / hr</v>
          </cell>
          <cell r="E180">
            <v>369.81</v>
          </cell>
        </row>
        <row r="181">
          <cell r="B181" t="str">
            <v>MG 15</v>
          </cell>
          <cell r="C181" t="str">
            <v>Cat 140 H Grader</v>
          </cell>
          <cell r="D181" t="str">
            <v>hr / hr</v>
          </cell>
          <cell r="E181">
            <v>369.81</v>
          </cell>
        </row>
        <row r="182">
          <cell r="B182" t="str">
            <v>MG 16</v>
          </cell>
          <cell r="C182" t="str">
            <v>Cat 140 H Grader</v>
          </cell>
          <cell r="D182" t="str">
            <v>hr / hr</v>
          </cell>
          <cell r="E182">
            <v>369.81</v>
          </cell>
        </row>
        <row r="183">
          <cell r="B183" t="str">
            <v>MG 17</v>
          </cell>
          <cell r="C183" t="str">
            <v>Cat 140 H Grader</v>
          </cell>
          <cell r="D183" t="str">
            <v>hr / hr</v>
          </cell>
          <cell r="E183">
            <v>369.81</v>
          </cell>
        </row>
        <row r="184">
          <cell r="B184" t="str">
            <v>MG 18</v>
          </cell>
          <cell r="C184" t="str">
            <v>Cat 140 H Grader</v>
          </cell>
          <cell r="D184" t="str">
            <v>hr / hr</v>
          </cell>
          <cell r="E184">
            <v>369.81</v>
          </cell>
        </row>
        <row r="185">
          <cell r="B185" t="str">
            <v>MG 19</v>
          </cell>
          <cell r="C185" t="str">
            <v>Cat 140 H Grader</v>
          </cell>
          <cell r="D185" t="str">
            <v>hr / hr</v>
          </cell>
          <cell r="E185">
            <v>369.81</v>
          </cell>
        </row>
        <row r="186">
          <cell r="B186" t="str">
            <v>MG 20</v>
          </cell>
          <cell r="C186" t="str">
            <v>Cat 140 H Grader</v>
          </cell>
          <cell r="D186" t="str">
            <v>hr / hr</v>
          </cell>
          <cell r="E186">
            <v>369.81</v>
          </cell>
        </row>
        <row r="187">
          <cell r="B187" t="str">
            <v>MG 21</v>
          </cell>
          <cell r="C187" t="str">
            <v>Cat 140 H Grader</v>
          </cell>
          <cell r="D187" t="str">
            <v>hr / hr</v>
          </cell>
          <cell r="E187">
            <v>369.81</v>
          </cell>
        </row>
        <row r="188">
          <cell r="B188" t="str">
            <v>MG 22</v>
          </cell>
          <cell r="C188" t="str">
            <v>Cat 140 H Grader</v>
          </cell>
          <cell r="D188" t="str">
            <v>hr / hr</v>
          </cell>
          <cell r="E188">
            <v>369.81</v>
          </cell>
        </row>
        <row r="189">
          <cell r="B189" t="str">
            <v>MG 23</v>
          </cell>
          <cell r="C189" t="str">
            <v>Cat 140 H Grader</v>
          </cell>
          <cell r="D189" t="str">
            <v>hr / hr</v>
          </cell>
          <cell r="E189">
            <v>369.81</v>
          </cell>
        </row>
        <row r="190">
          <cell r="B190" t="str">
            <v>MG 24</v>
          </cell>
          <cell r="C190" t="str">
            <v>Cat 140 H Grader</v>
          </cell>
          <cell r="D190" t="str">
            <v>hr / hr</v>
          </cell>
          <cell r="E190">
            <v>369.81</v>
          </cell>
        </row>
        <row r="191">
          <cell r="B191" t="str">
            <v>MG 25</v>
          </cell>
          <cell r="C191" t="str">
            <v>Cat 140 H Grader</v>
          </cell>
          <cell r="D191" t="str">
            <v>hr / hr</v>
          </cell>
          <cell r="E191">
            <v>369.81</v>
          </cell>
        </row>
        <row r="192">
          <cell r="B192" t="str">
            <v>MG 26</v>
          </cell>
          <cell r="C192" t="str">
            <v>Cat 140 H Grader</v>
          </cell>
          <cell r="D192" t="str">
            <v>hr / hr</v>
          </cell>
          <cell r="E192">
            <v>369.81</v>
          </cell>
        </row>
        <row r="193">
          <cell r="B193" t="str">
            <v>MG 27</v>
          </cell>
          <cell r="C193" t="str">
            <v>Cat 140 H Grader</v>
          </cell>
          <cell r="D193" t="str">
            <v>hr / hr</v>
          </cell>
          <cell r="E193">
            <v>369.81</v>
          </cell>
        </row>
        <row r="194">
          <cell r="B194" t="str">
            <v>MG 28</v>
          </cell>
          <cell r="C194" t="str">
            <v>Cat 140 H Grader</v>
          </cell>
          <cell r="D194" t="str">
            <v>hr / hr</v>
          </cell>
          <cell r="E194">
            <v>369.81</v>
          </cell>
        </row>
        <row r="195">
          <cell r="B195" t="str">
            <v>MG 29</v>
          </cell>
          <cell r="C195" t="str">
            <v>Cat 140 H Grader</v>
          </cell>
          <cell r="D195" t="str">
            <v>hr / hr</v>
          </cell>
          <cell r="E195">
            <v>369.81</v>
          </cell>
        </row>
        <row r="196">
          <cell r="B196" t="str">
            <v>MG 30</v>
          </cell>
          <cell r="C196" t="str">
            <v>Cat 140 H Grader</v>
          </cell>
          <cell r="D196" t="str">
            <v>hr / hr</v>
          </cell>
          <cell r="E196">
            <v>369.81</v>
          </cell>
        </row>
        <row r="197">
          <cell r="B197" t="str">
            <v>MG 31</v>
          </cell>
          <cell r="C197" t="str">
            <v>Cat 140 H Grader</v>
          </cell>
          <cell r="D197" t="str">
            <v>hr / hr</v>
          </cell>
          <cell r="E197">
            <v>369.81</v>
          </cell>
        </row>
        <row r="198">
          <cell r="B198" t="str">
            <v>MG 32</v>
          </cell>
          <cell r="C198" t="str">
            <v>Cat 140 H Grader</v>
          </cell>
          <cell r="D198" t="str">
            <v>hr / hr</v>
          </cell>
          <cell r="E198">
            <v>369.81</v>
          </cell>
        </row>
        <row r="199">
          <cell r="B199" t="str">
            <v>Pad C 01</v>
          </cell>
          <cell r="C199" t="str">
            <v>Hamm3411P Padfoot Compactor</v>
          </cell>
          <cell r="D199" t="str">
            <v>hr / hr</v>
          </cell>
          <cell r="E199">
            <v>197.76</v>
          </cell>
        </row>
        <row r="200">
          <cell r="B200" t="str">
            <v>Pad C 02</v>
          </cell>
          <cell r="C200" t="str">
            <v>Hamm3411P Padfoot Compactor</v>
          </cell>
          <cell r="D200" t="str">
            <v>hr / hr</v>
          </cell>
          <cell r="E200">
            <v>197.76</v>
          </cell>
        </row>
        <row r="201">
          <cell r="B201" t="str">
            <v>Pad C 03</v>
          </cell>
          <cell r="C201" t="str">
            <v>Hamm3411P Padfoot Compactor</v>
          </cell>
          <cell r="D201" t="str">
            <v>hr / hr</v>
          </cell>
          <cell r="E201">
            <v>197.76</v>
          </cell>
        </row>
        <row r="202">
          <cell r="B202" t="str">
            <v>Pad C 04</v>
          </cell>
          <cell r="C202" t="str">
            <v>Hamm3411P Padfoot Compactor</v>
          </cell>
          <cell r="D202" t="str">
            <v>hr / hr</v>
          </cell>
          <cell r="E202">
            <v>197.76</v>
          </cell>
        </row>
        <row r="203">
          <cell r="B203" t="str">
            <v>Pad C 05</v>
          </cell>
          <cell r="C203" t="str">
            <v>Hamm3411P Padfoot Compactor</v>
          </cell>
          <cell r="D203" t="str">
            <v>hr / hr</v>
          </cell>
          <cell r="E203">
            <v>197.76</v>
          </cell>
        </row>
        <row r="204">
          <cell r="B204" t="str">
            <v>Pad C 06</v>
          </cell>
          <cell r="C204" t="str">
            <v xml:space="preserve">CATERPILLAR CP-533E PAD FOOT </v>
          </cell>
          <cell r="D204" t="str">
            <v>hr / hr</v>
          </cell>
          <cell r="E204">
            <v>197.76</v>
          </cell>
        </row>
        <row r="205">
          <cell r="B205" t="str">
            <v>Pad C 07</v>
          </cell>
          <cell r="C205" t="str">
            <v xml:space="preserve">CATERPILLAR CP-533E PAD FOOT </v>
          </cell>
          <cell r="D205" t="str">
            <v>hr / hr</v>
          </cell>
          <cell r="E205">
            <v>197.76</v>
          </cell>
        </row>
        <row r="206">
          <cell r="B206" t="str">
            <v>Pad C 08</v>
          </cell>
          <cell r="C206" t="str">
            <v xml:space="preserve">CATERPILLAR CP-533E PAD FOOT </v>
          </cell>
          <cell r="D206" t="str">
            <v>hr / hr</v>
          </cell>
          <cell r="E206">
            <v>197.76</v>
          </cell>
        </row>
        <row r="207">
          <cell r="B207" t="str">
            <v>R Paver 01</v>
          </cell>
          <cell r="C207" t="str">
            <v>Vogele Road Paver 1203</v>
          </cell>
          <cell r="D207" t="str">
            <v>hr / hr</v>
          </cell>
          <cell r="E207">
            <v>421.17</v>
          </cell>
        </row>
        <row r="208">
          <cell r="B208" t="str">
            <v>R Paver 02</v>
          </cell>
          <cell r="C208" t="str">
            <v>Vogele Road Paver Super 1603</v>
          </cell>
          <cell r="D208" t="str">
            <v>hr / hr</v>
          </cell>
          <cell r="E208">
            <v>724.59</v>
          </cell>
        </row>
        <row r="209">
          <cell r="B209" t="str">
            <v>RWR 01</v>
          </cell>
          <cell r="C209" t="str">
            <v>Hamm GRW 18 Rubber Wheeled Roller</v>
          </cell>
          <cell r="D209" t="str">
            <v>hr / hr</v>
          </cell>
          <cell r="E209">
            <v>204.57</v>
          </cell>
        </row>
        <row r="210">
          <cell r="B210" t="str">
            <v xml:space="preserve">RWR 02 </v>
          </cell>
          <cell r="C210" t="str">
            <v>Hamm GRW 18 Rubber Wheeled Roller</v>
          </cell>
          <cell r="D210" t="str">
            <v>hr / hr</v>
          </cell>
          <cell r="E210">
            <v>204.57</v>
          </cell>
        </row>
        <row r="211">
          <cell r="B211" t="str">
            <v>RWR 03</v>
          </cell>
          <cell r="C211" t="str">
            <v>Hamm GRW 18 Rubber Wheeled Roller</v>
          </cell>
          <cell r="D211" t="str">
            <v>hr / hr</v>
          </cell>
          <cell r="E211">
            <v>204.57</v>
          </cell>
        </row>
        <row r="212">
          <cell r="B212" t="str">
            <v>RWR 04</v>
          </cell>
          <cell r="C212" t="str">
            <v>CATERPILLAR PF-300 PNEU COMPAC</v>
          </cell>
          <cell r="D212" t="str">
            <v>hr / hr</v>
          </cell>
          <cell r="E212">
            <v>204.57</v>
          </cell>
        </row>
        <row r="213">
          <cell r="B213" t="str">
            <v>RWR 05</v>
          </cell>
          <cell r="C213" t="str">
            <v>CATERPILLAR PF-300 PNEU COMPAC</v>
          </cell>
          <cell r="D213" t="str">
            <v>hr / hr</v>
          </cell>
          <cell r="E213">
            <v>204.57</v>
          </cell>
        </row>
        <row r="214">
          <cell r="B214" t="str">
            <v>RWR 06</v>
          </cell>
          <cell r="C214" t="str">
            <v>CATERPILLAR PF-300 PNEU COMPAC</v>
          </cell>
          <cell r="D214" t="str">
            <v>hr / hr</v>
          </cell>
          <cell r="E214">
            <v>204.57</v>
          </cell>
        </row>
        <row r="215">
          <cell r="B215" t="str">
            <v>RWR 07</v>
          </cell>
          <cell r="C215" t="str">
            <v>CATERPILLAR PF-300 PNEU COMPAC</v>
          </cell>
          <cell r="D215" t="str">
            <v>hr / hr</v>
          </cell>
          <cell r="E215">
            <v>204.57</v>
          </cell>
        </row>
        <row r="216">
          <cell r="B216" t="str">
            <v>RWR 08</v>
          </cell>
          <cell r="C216" t="str">
            <v>CATERPILLAR PF-300 PNEU COMPAC</v>
          </cell>
          <cell r="D216" t="str">
            <v>hr / hr</v>
          </cell>
          <cell r="E216">
            <v>204.57</v>
          </cell>
        </row>
        <row r="217">
          <cell r="B217" t="str">
            <v>SDR 04</v>
          </cell>
          <cell r="C217" t="str">
            <v>CATERPILLAR CS 533</v>
          </cell>
          <cell r="D217" t="str">
            <v>hr / hr</v>
          </cell>
          <cell r="E217">
            <v>162.04</v>
          </cell>
        </row>
        <row r="218">
          <cell r="B218" t="str">
            <v>SDR 05</v>
          </cell>
          <cell r="C218" t="str">
            <v>CATERPILLAR CS 533</v>
          </cell>
          <cell r="D218" t="str">
            <v>hr / hr</v>
          </cell>
          <cell r="E218">
            <v>162.04</v>
          </cell>
        </row>
        <row r="219">
          <cell r="B219" t="str">
            <v>SDR 06</v>
          </cell>
          <cell r="C219" t="str">
            <v>CATERPILLAR CS 533</v>
          </cell>
          <cell r="D219" t="str">
            <v>hr / hr</v>
          </cell>
          <cell r="E219">
            <v>162.04</v>
          </cell>
        </row>
        <row r="220">
          <cell r="B220" t="str">
            <v>SDR 07</v>
          </cell>
          <cell r="C220" t="str">
            <v>CATERPILLAR CS 533</v>
          </cell>
          <cell r="D220" t="str">
            <v>hr / hr</v>
          </cell>
          <cell r="E220">
            <v>162.04</v>
          </cell>
        </row>
        <row r="221">
          <cell r="B221" t="str">
            <v>SDR 08</v>
          </cell>
          <cell r="C221" t="str">
            <v>CATERPILLAR CS 533</v>
          </cell>
          <cell r="D221" t="str">
            <v>hr / hr</v>
          </cell>
          <cell r="E221">
            <v>162.04</v>
          </cell>
        </row>
        <row r="222">
          <cell r="B222" t="str">
            <v>SDR 09</v>
          </cell>
          <cell r="C222" t="str">
            <v>CATERPILLAR CS 533</v>
          </cell>
          <cell r="D222" t="str">
            <v>hr / hr</v>
          </cell>
          <cell r="E222">
            <v>162.04</v>
          </cell>
        </row>
        <row r="223">
          <cell r="B223" t="str">
            <v>SDR 10</v>
          </cell>
          <cell r="C223" t="str">
            <v>CATERPILLAR CS 533</v>
          </cell>
          <cell r="D223" t="str">
            <v>hr / hr</v>
          </cell>
          <cell r="E223">
            <v>162.04</v>
          </cell>
        </row>
        <row r="224">
          <cell r="B224" t="str">
            <v>SDR 11</v>
          </cell>
          <cell r="C224" t="str">
            <v>BOMAG BW 213DH-4-BVC 14.9 TON</v>
          </cell>
          <cell r="D224" t="str">
            <v>hr / hr</v>
          </cell>
          <cell r="E224">
            <v>162.04</v>
          </cell>
        </row>
        <row r="225">
          <cell r="B225" t="str">
            <v>SDR 12</v>
          </cell>
          <cell r="C225" t="str">
            <v>CATERPILLAR CS-683E VIBRATOR</v>
          </cell>
          <cell r="D225" t="str">
            <v>hr / hr</v>
          </cell>
          <cell r="E225">
            <v>162.04</v>
          </cell>
        </row>
        <row r="226">
          <cell r="B226" t="str">
            <v>SDR 13</v>
          </cell>
          <cell r="C226" t="str">
            <v>CATERPILLAR CS-683E VIBRATOR</v>
          </cell>
          <cell r="D226" t="str">
            <v>hr / hr</v>
          </cell>
          <cell r="E226">
            <v>162.04</v>
          </cell>
        </row>
        <row r="227">
          <cell r="B227" t="str">
            <v>SDR 14</v>
          </cell>
          <cell r="C227" t="str">
            <v>HAMM 3414VIO SMOOTH DRUM</v>
          </cell>
          <cell r="D227" t="str">
            <v>hr / hr</v>
          </cell>
          <cell r="E227">
            <v>162.04</v>
          </cell>
        </row>
        <row r="228">
          <cell r="B228" t="str">
            <v>SDR 15</v>
          </cell>
          <cell r="C228" t="str">
            <v>HAMM 3414VIO SMOOTH DRUM</v>
          </cell>
          <cell r="D228" t="str">
            <v>hr / hr</v>
          </cell>
          <cell r="E228">
            <v>162.04</v>
          </cell>
        </row>
        <row r="229">
          <cell r="B229" t="str">
            <v>Spreader 01</v>
          </cell>
          <cell r="C229" t="str">
            <v>Etny Self-Propelled Chipspreader</v>
          </cell>
          <cell r="D229" t="str">
            <v>hr / hr</v>
          </cell>
          <cell r="E229">
            <v>317.3</v>
          </cell>
        </row>
        <row r="230">
          <cell r="B230" t="str">
            <v>SSL 03</v>
          </cell>
          <cell r="C230" t="str">
            <v>Case Skid Steer Loader</v>
          </cell>
          <cell r="D230" t="str">
            <v>hr / hr</v>
          </cell>
          <cell r="E230">
            <v>127.49</v>
          </cell>
        </row>
        <row r="231">
          <cell r="B231" t="str">
            <v>SSL 04</v>
          </cell>
          <cell r="C231" t="str">
            <v>CASE 420 SSL</v>
          </cell>
          <cell r="D231" t="str">
            <v>hr / hr</v>
          </cell>
          <cell r="E231">
            <v>127.49</v>
          </cell>
        </row>
        <row r="232">
          <cell r="B232" t="str">
            <v>SSL 05</v>
          </cell>
          <cell r="C232" t="str">
            <v>CASE 420 SSL</v>
          </cell>
          <cell r="D232" t="str">
            <v>hr / hr</v>
          </cell>
          <cell r="E232">
            <v>127.49</v>
          </cell>
        </row>
        <row r="233">
          <cell r="B233" t="str">
            <v>Tan R 01</v>
          </cell>
          <cell r="C233" t="str">
            <v>Hamm HD 12 Tandem Roller</v>
          </cell>
          <cell r="D233" t="str">
            <v>hr / hr</v>
          </cell>
          <cell r="E233">
            <v>206.42</v>
          </cell>
        </row>
        <row r="234">
          <cell r="B234" t="str">
            <v>Tan R 02</v>
          </cell>
          <cell r="C234" t="str">
            <v>Hamm HD 12 Tandem Roller</v>
          </cell>
          <cell r="D234" t="str">
            <v>hr / hr</v>
          </cell>
          <cell r="E234">
            <v>206.42</v>
          </cell>
        </row>
        <row r="235">
          <cell r="B235" t="str">
            <v>Tan R 03</v>
          </cell>
          <cell r="C235" t="str">
            <v>Hamm HD 75 Articulated Tandem Steel Roller</v>
          </cell>
          <cell r="D235" t="str">
            <v>hr / hr</v>
          </cell>
          <cell r="E235">
            <v>206.42</v>
          </cell>
        </row>
        <row r="236">
          <cell r="B236" t="str">
            <v>Tan R 04</v>
          </cell>
          <cell r="C236" t="str">
            <v>HAMM HD 75V VIBRATION ROLLER</v>
          </cell>
          <cell r="D236" t="str">
            <v>hr / hr</v>
          </cell>
          <cell r="E236">
            <v>206.42</v>
          </cell>
        </row>
        <row r="237">
          <cell r="B237" t="str">
            <v>Tan R 05</v>
          </cell>
          <cell r="C237" t="str">
            <v>HAMM HW 90B</v>
          </cell>
          <cell r="D237" t="str">
            <v>hr / hr</v>
          </cell>
          <cell r="E237">
            <v>206.42</v>
          </cell>
        </row>
        <row r="238">
          <cell r="B238" t="str">
            <v>Tan R 06</v>
          </cell>
          <cell r="C238" t="str">
            <v>HAMM HW 90B</v>
          </cell>
          <cell r="D238" t="str">
            <v>hr / hr</v>
          </cell>
          <cell r="E238">
            <v>206.42</v>
          </cell>
        </row>
        <row r="239">
          <cell r="B239" t="str">
            <v>TB 02</v>
          </cell>
          <cell r="C239" t="str">
            <v>Mercedes 23 Seater Bus</v>
          </cell>
          <cell r="D239" t="str">
            <v>month/km</v>
          </cell>
          <cell r="E239">
            <v>10644.49</v>
          </cell>
        </row>
        <row r="240">
          <cell r="B240" t="str">
            <v>TB 03</v>
          </cell>
          <cell r="C240" t="str">
            <v>Mercedes 23 Seater Bus</v>
          </cell>
          <cell r="D240" t="str">
            <v>month/km</v>
          </cell>
          <cell r="E240">
            <v>10644.49</v>
          </cell>
        </row>
        <row r="241">
          <cell r="B241" t="str">
            <v>TB 04</v>
          </cell>
          <cell r="C241" t="str">
            <v>Mercedes 23 Seater Bus</v>
          </cell>
          <cell r="D241" t="str">
            <v>month/km</v>
          </cell>
          <cell r="E241">
            <v>10644.49</v>
          </cell>
        </row>
        <row r="242">
          <cell r="B242" t="str">
            <v>TB 05</v>
          </cell>
          <cell r="C242" t="str">
            <v>Mercedes 23 Seater Bus</v>
          </cell>
          <cell r="D242" t="str">
            <v>month/km</v>
          </cell>
          <cell r="E242">
            <v>10644.49</v>
          </cell>
        </row>
        <row r="243">
          <cell r="B243" t="str">
            <v>TC 01</v>
          </cell>
          <cell r="C243" t="str">
            <v>Liebherr 32TT</v>
          </cell>
          <cell r="D243" t="str">
            <v>hr / hr</v>
          </cell>
          <cell r="E243">
            <v>0</v>
          </cell>
        </row>
        <row r="244">
          <cell r="B244" t="str">
            <v>TC 02</v>
          </cell>
          <cell r="C244" t="str">
            <v>Liebherr 32TT</v>
          </cell>
          <cell r="D244" t="str">
            <v>hr / hr</v>
          </cell>
          <cell r="E244">
            <v>0</v>
          </cell>
        </row>
        <row r="245">
          <cell r="B245" t="str">
            <v>TLB 06</v>
          </cell>
          <cell r="C245" t="str">
            <v>CAT 428B Backhoe Loader</v>
          </cell>
          <cell r="D245" t="str">
            <v>hr / hr</v>
          </cell>
          <cell r="E245">
            <v>108.70264800000002</v>
          </cell>
        </row>
        <row r="246">
          <cell r="B246" t="str">
            <v>TLB 07</v>
          </cell>
          <cell r="C246" t="str">
            <v>Bell 315 SE Backhoe Loader</v>
          </cell>
          <cell r="D246" t="str">
            <v>hr / hr</v>
          </cell>
          <cell r="E246">
            <v>154.33000000000001</v>
          </cell>
        </row>
        <row r="247">
          <cell r="B247" t="str">
            <v>TLB 08</v>
          </cell>
          <cell r="C247" t="str">
            <v>Bell 315 SE Backhoe Loader</v>
          </cell>
          <cell r="D247" t="str">
            <v>hr / hr</v>
          </cell>
          <cell r="E247">
            <v>154.33000000000001</v>
          </cell>
        </row>
        <row r="248">
          <cell r="B248" t="str">
            <v>TLB 09</v>
          </cell>
          <cell r="C248" t="str">
            <v>Bell 315 SE Backhoe Loader</v>
          </cell>
          <cell r="D248" t="str">
            <v>hr / hr</v>
          </cell>
          <cell r="E248">
            <v>154.33000000000001</v>
          </cell>
        </row>
        <row r="249">
          <cell r="B249" t="str">
            <v>TLB 10</v>
          </cell>
          <cell r="C249" t="str">
            <v xml:space="preserve">Komatsu </v>
          </cell>
          <cell r="D249" t="str">
            <v>hr / hr</v>
          </cell>
          <cell r="E249">
            <v>152.22999999999999</v>
          </cell>
        </row>
        <row r="250">
          <cell r="B250" t="str">
            <v>TLB 11</v>
          </cell>
          <cell r="C250" t="str">
            <v>JCB 3cX</v>
          </cell>
          <cell r="D250" t="str">
            <v>hr / hr</v>
          </cell>
          <cell r="E250">
            <v>152.22999999999999</v>
          </cell>
        </row>
        <row r="251">
          <cell r="B251" t="str">
            <v>TLB 12</v>
          </cell>
          <cell r="C251" t="str">
            <v>CATERPILLAR 422E BACKHOE 4*2</v>
          </cell>
          <cell r="D251" t="str">
            <v>hr / hr</v>
          </cell>
          <cell r="E251">
            <v>154.33000000000001</v>
          </cell>
        </row>
        <row r="252">
          <cell r="B252" t="str">
            <v>TLB 13</v>
          </cell>
          <cell r="C252" t="str">
            <v>CATERPILLAR 422E BACKHOE 4*2</v>
          </cell>
          <cell r="D252" t="str">
            <v>hr / hr</v>
          </cell>
          <cell r="E252">
            <v>154.33000000000001</v>
          </cell>
        </row>
        <row r="253">
          <cell r="B253" t="str">
            <v>TLB 14</v>
          </cell>
          <cell r="C253" t="str">
            <v>CATERPILLAR 422E BACKHOE 4*2</v>
          </cell>
          <cell r="D253" t="str">
            <v>hr / hr</v>
          </cell>
          <cell r="E253">
            <v>154.33000000000001</v>
          </cell>
        </row>
        <row r="254">
          <cell r="B254" t="str">
            <v>TLB 15</v>
          </cell>
          <cell r="C254" t="str">
            <v>CATERPILLAR 422E BACKHOE 4*2</v>
          </cell>
          <cell r="D254" t="str">
            <v>hr / hr</v>
          </cell>
          <cell r="E254">
            <v>154.33000000000001</v>
          </cell>
        </row>
        <row r="255">
          <cell r="B255" t="str">
            <v>TLB 16</v>
          </cell>
          <cell r="C255" t="str">
            <v>CATERPILLAR 422E BACKHOE 4*2</v>
          </cell>
          <cell r="D255" t="str">
            <v>hr / hr</v>
          </cell>
          <cell r="E255">
            <v>154.33000000000001</v>
          </cell>
        </row>
        <row r="256">
          <cell r="B256" t="str">
            <v>TLB 17</v>
          </cell>
          <cell r="C256" t="str">
            <v>CATERPILLAR 422E BACKHOE 4*2</v>
          </cell>
          <cell r="D256" t="str">
            <v>hr / hr</v>
          </cell>
          <cell r="E256">
            <v>154.33000000000001</v>
          </cell>
        </row>
        <row r="257">
          <cell r="B257" t="str">
            <v>TM 01</v>
          </cell>
          <cell r="C257" t="str">
            <v>MAN 6m3 Mixer</v>
          </cell>
          <cell r="D257" t="str">
            <v>hr / hr</v>
          </cell>
          <cell r="E257">
            <v>197.11</v>
          </cell>
        </row>
        <row r="258">
          <cell r="B258" t="str">
            <v>TM 02</v>
          </cell>
          <cell r="C258" t="str">
            <v>Toyota DA110 2,5m3 Mixer</v>
          </cell>
          <cell r="D258" t="str">
            <v>hr / hr</v>
          </cell>
          <cell r="E258">
            <v>197.11</v>
          </cell>
        </row>
        <row r="259">
          <cell r="B259" t="str">
            <v>TM 03</v>
          </cell>
          <cell r="C259" t="str">
            <v>TATA 6m3 Mixer</v>
          </cell>
          <cell r="D259" t="str">
            <v>hr / hr</v>
          </cell>
          <cell r="E259">
            <v>197.11</v>
          </cell>
        </row>
        <row r="260">
          <cell r="B260" t="str">
            <v>TM 04</v>
          </cell>
          <cell r="C260" t="str">
            <v>TATA 6m3 Mixer</v>
          </cell>
          <cell r="D260" t="str">
            <v>hr / hr</v>
          </cell>
          <cell r="E260">
            <v>197.11</v>
          </cell>
        </row>
        <row r="261">
          <cell r="B261" t="str">
            <v>TM 05</v>
          </cell>
          <cell r="C261" t="str">
            <v>TATA 6m3 Mixer</v>
          </cell>
          <cell r="D261" t="str">
            <v>hr / hr</v>
          </cell>
          <cell r="E261">
            <v>197.11</v>
          </cell>
        </row>
        <row r="262">
          <cell r="B262" t="str">
            <v>TM 06</v>
          </cell>
          <cell r="C262" t="str">
            <v>TATA 6m3 Mixer</v>
          </cell>
          <cell r="D262" t="str">
            <v>hr / hr</v>
          </cell>
          <cell r="E262">
            <v>197.11</v>
          </cell>
        </row>
        <row r="263">
          <cell r="B263" t="str">
            <v>TP 15</v>
          </cell>
          <cell r="C263" t="str">
            <v>Mercedes 6m3 S/Tipper</v>
          </cell>
          <cell r="D263" t="str">
            <v>hr / hr</v>
          </cell>
          <cell r="E263">
            <v>94.21</v>
          </cell>
        </row>
        <row r="264">
          <cell r="B264" t="str">
            <v>TP 16</v>
          </cell>
          <cell r="C264" t="str">
            <v>Mercedes 6m3 S/Tipper</v>
          </cell>
          <cell r="D264" t="str">
            <v>hr / hr</v>
          </cell>
          <cell r="E264">
            <v>94.21</v>
          </cell>
        </row>
        <row r="265">
          <cell r="B265" t="str">
            <v>TP 17</v>
          </cell>
          <cell r="C265" t="str">
            <v>Mercedes 6m3 S/Tipper</v>
          </cell>
          <cell r="D265" t="str">
            <v>hr / hr</v>
          </cell>
          <cell r="E265">
            <v>94.21</v>
          </cell>
        </row>
        <row r="266">
          <cell r="B266" t="str">
            <v>TP 18</v>
          </cell>
          <cell r="C266" t="str">
            <v>Mercedes 6m3 S/Tipper HT 03</v>
          </cell>
          <cell r="D266" t="str">
            <v>hr / hr</v>
          </cell>
          <cell r="E266">
            <v>94.21</v>
          </cell>
        </row>
        <row r="267">
          <cell r="B267" t="str">
            <v>TP 23</v>
          </cell>
          <cell r="C267" t="str">
            <v>Mercedes 6m3 Tipper</v>
          </cell>
          <cell r="D267" t="str">
            <v>hr / hr</v>
          </cell>
          <cell r="E267">
            <v>130.44</v>
          </cell>
        </row>
        <row r="268">
          <cell r="B268" t="str">
            <v>TP 24</v>
          </cell>
          <cell r="C268" t="str">
            <v>Mercedes 6m3 Tipper</v>
          </cell>
          <cell r="D268" t="str">
            <v>hr / hr</v>
          </cell>
          <cell r="E268">
            <v>130.44</v>
          </cell>
        </row>
        <row r="269">
          <cell r="B269" t="str">
            <v>TP 25</v>
          </cell>
          <cell r="C269" t="str">
            <v>Mercedes 6m3 Tipper</v>
          </cell>
          <cell r="D269" t="str">
            <v>hr / hr</v>
          </cell>
          <cell r="E269">
            <v>130.44</v>
          </cell>
        </row>
        <row r="270">
          <cell r="B270" t="str">
            <v>TP 26</v>
          </cell>
          <cell r="C270" t="str">
            <v>MAN 16. 223 6m3 Tipper</v>
          </cell>
          <cell r="D270" t="str">
            <v>hr / hr</v>
          </cell>
          <cell r="E270">
            <v>130.44</v>
          </cell>
        </row>
        <row r="271">
          <cell r="B271" t="str">
            <v>TP 28</v>
          </cell>
          <cell r="C271" t="str">
            <v>MAN 16. 223 6m3 Tipper</v>
          </cell>
          <cell r="D271" t="str">
            <v>hr / hr</v>
          </cell>
          <cell r="E271">
            <v>130.44</v>
          </cell>
        </row>
        <row r="272">
          <cell r="B272" t="str">
            <v>TP 29</v>
          </cell>
          <cell r="C272" t="str">
            <v>MAN 16. 223 6m3 Tipper</v>
          </cell>
          <cell r="D272" t="str">
            <v>hr / hr</v>
          </cell>
          <cell r="E272">
            <v>130.44</v>
          </cell>
        </row>
        <row r="273">
          <cell r="B273" t="str">
            <v>TP 30</v>
          </cell>
          <cell r="C273" t="str">
            <v>MAN 10 m3 Tipper</v>
          </cell>
          <cell r="D273" t="str">
            <v>hr / hr</v>
          </cell>
          <cell r="E273">
            <v>247</v>
          </cell>
        </row>
        <row r="274">
          <cell r="B274" t="str">
            <v>TP 31</v>
          </cell>
          <cell r="C274" t="str">
            <v>MAN 10 m3 Tipper</v>
          </cell>
          <cell r="D274" t="str">
            <v>hr / hr</v>
          </cell>
          <cell r="E274">
            <v>247</v>
          </cell>
        </row>
        <row r="275">
          <cell r="B275" t="str">
            <v>TP 32</v>
          </cell>
          <cell r="C275" t="str">
            <v>MAN 10 m3 Tipper</v>
          </cell>
          <cell r="D275" t="str">
            <v>hr / hr</v>
          </cell>
          <cell r="E275">
            <v>247</v>
          </cell>
        </row>
        <row r="276">
          <cell r="B276" t="str">
            <v>TP 33</v>
          </cell>
          <cell r="C276" t="str">
            <v>MAN 10 m3 Tipper</v>
          </cell>
          <cell r="D276" t="str">
            <v>hr / hr</v>
          </cell>
          <cell r="E276">
            <v>247</v>
          </cell>
        </row>
        <row r="277">
          <cell r="B277" t="str">
            <v>TP 34</v>
          </cell>
          <cell r="C277" t="str">
            <v>MAN 10 m3 Tipper</v>
          </cell>
          <cell r="D277" t="str">
            <v>hr / hr</v>
          </cell>
          <cell r="E277">
            <v>247</v>
          </cell>
        </row>
        <row r="278">
          <cell r="B278" t="str">
            <v>TP 35</v>
          </cell>
          <cell r="C278" t="str">
            <v>MAN 10 m3 Tipper</v>
          </cell>
          <cell r="D278" t="str">
            <v>hr / hr</v>
          </cell>
          <cell r="E278">
            <v>247</v>
          </cell>
        </row>
        <row r="279">
          <cell r="B279" t="str">
            <v>TP 36</v>
          </cell>
          <cell r="C279" t="str">
            <v>MAN 10M3 TIPPER/GREEDY BOARDS</v>
          </cell>
          <cell r="D279" t="str">
            <v>hr / hr</v>
          </cell>
          <cell r="E279">
            <v>247</v>
          </cell>
        </row>
        <row r="280">
          <cell r="B280" t="str">
            <v>TP 37</v>
          </cell>
          <cell r="C280" t="str">
            <v>MAN 10M3 TIPPER/GREEDY BOARDS</v>
          </cell>
          <cell r="D280" t="str">
            <v>hr / hr</v>
          </cell>
          <cell r="E280">
            <v>247</v>
          </cell>
        </row>
        <row r="281">
          <cell r="B281" t="str">
            <v>TP 38</v>
          </cell>
          <cell r="C281" t="str">
            <v>MAN 10M3 TIPPER/GREEDY BOARDS</v>
          </cell>
          <cell r="D281" t="str">
            <v>hr / hr</v>
          </cell>
          <cell r="E281">
            <v>247</v>
          </cell>
        </row>
        <row r="282">
          <cell r="B282" t="str">
            <v>TP 39</v>
          </cell>
          <cell r="C282" t="str">
            <v>MAN 10M3 TIPPER/GREEDY BOARDS</v>
          </cell>
          <cell r="D282" t="str">
            <v>hr / hr</v>
          </cell>
          <cell r="E282">
            <v>247</v>
          </cell>
        </row>
        <row r="283">
          <cell r="B283" t="str">
            <v>TP 40</v>
          </cell>
          <cell r="C283" t="str">
            <v>MAN 10M3 TIPPER/GREEDY BOARDS</v>
          </cell>
          <cell r="D283" t="str">
            <v>hr / hr</v>
          </cell>
          <cell r="E283">
            <v>247</v>
          </cell>
        </row>
        <row r="284">
          <cell r="B284" t="str">
            <v>TP 41</v>
          </cell>
          <cell r="C284" t="str">
            <v>MAN 10M3 TIPPER/GREEDY BOARDS</v>
          </cell>
          <cell r="D284" t="str">
            <v>hr / hr</v>
          </cell>
          <cell r="E284">
            <v>247</v>
          </cell>
        </row>
        <row r="285">
          <cell r="B285" t="str">
            <v>TP 42</v>
          </cell>
          <cell r="C285" t="str">
            <v>MAN 10M3 TIPPER/GREEDY BOARDS</v>
          </cell>
          <cell r="D285" t="str">
            <v>hr / hr</v>
          </cell>
          <cell r="E285">
            <v>247</v>
          </cell>
        </row>
        <row r="286">
          <cell r="B286" t="str">
            <v>TP 43</v>
          </cell>
          <cell r="C286" t="str">
            <v>MAN 10M3 TIPPER/GREEDY BOARDS</v>
          </cell>
          <cell r="D286" t="str">
            <v>hr / hr</v>
          </cell>
          <cell r="E286">
            <v>247</v>
          </cell>
        </row>
        <row r="287">
          <cell r="B287" t="str">
            <v>TP 44</v>
          </cell>
          <cell r="C287" t="str">
            <v>MAN 10M3 TIPPER</v>
          </cell>
          <cell r="D287" t="str">
            <v>hr / hr</v>
          </cell>
          <cell r="E287">
            <v>247</v>
          </cell>
        </row>
        <row r="288">
          <cell r="B288" t="str">
            <v>TP 45</v>
          </cell>
          <cell r="C288" t="str">
            <v>MAN 10M3 TIPPER</v>
          </cell>
          <cell r="D288" t="str">
            <v>hr / hr</v>
          </cell>
          <cell r="E288">
            <v>247</v>
          </cell>
        </row>
        <row r="289">
          <cell r="B289" t="str">
            <v>TP 46</v>
          </cell>
          <cell r="C289" t="str">
            <v>MAN 10M3 TIPPER</v>
          </cell>
          <cell r="D289" t="str">
            <v>hr / hr</v>
          </cell>
          <cell r="E289">
            <v>247</v>
          </cell>
        </row>
        <row r="290">
          <cell r="B290" t="str">
            <v>TP 47</v>
          </cell>
          <cell r="C290" t="str">
            <v>MAN 10M3 TIPPER</v>
          </cell>
          <cell r="D290" t="str">
            <v>hr / hr</v>
          </cell>
          <cell r="E290">
            <v>247</v>
          </cell>
        </row>
        <row r="291">
          <cell r="B291" t="str">
            <v>TP 48</v>
          </cell>
          <cell r="C291" t="str">
            <v>MAN 10M3 TIPPER</v>
          </cell>
          <cell r="D291" t="str">
            <v>hr / hr</v>
          </cell>
          <cell r="E291">
            <v>247</v>
          </cell>
        </row>
        <row r="292">
          <cell r="B292" t="str">
            <v>TP 49</v>
          </cell>
          <cell r="C292" t="str">
            <v>MAN 10M3 TIPPER</v>
          </cell>
          <cell r="D292" t="str">
            <v>hr / hr</v>
          </cell>
          <cell r="E292">
            <v>247</v>
          </cell>
        </row>
        <row r="293">
          <cell r="B293" t="str">
            <v>TP 50</v>
          </cell>
          <cell r="C293" t="str">
            <v>MAN 10M3 TIPPER</v>
          </cell>
          <cell r="D293" t="str">
            <v>hr / hr</v>
          </cell>
          <cell r="E293">
            <v>247</v>
          </cell>
        </row>
        <row r="294">
          <cell r="B294" t="str">
            <v>TP 51</v>
          </cell>
          <cell r="C294" t="str">
            <v>MAN 10M3 TIPPER</v>
          </cell>
          <cell r="D294" t="str">
            <v>hr / hr</v>
          </cell>
          <cell r="E294">
            <v>247</v>
          </cell>
        </row>
        <row r="295">
          <cell r="B295" t="str">
            <v>TP 52</v>
          </cell>
          <cell r="C295" t="str">
            <v>MAN 10M3 TIPPER</v>
          </cell>
          <cell r="D295" t="str">
            <v>hr / hr</v>
          </cell>
          <cell r="E295">
            <v>247</v>
          </cell>
        </row>
        <row r="296">
          <cell r="B296" t="str">
            <v>TP 53</v>
          </cell>
          <cell r="C296" t="str">
            <v>MAN 10M3 TIPPER</v>
          </cell>
          <cell r="D296" t="str">
            <v>hr / hr</v>
          </cell>
          <cell r="E296">
            <v>247</v>
          </cell>
        </row>
        <row r="297">
          <cell r="B297" t="str">
            <v>TP 54</v>
          </cell>
          <cell r="C297" t="str">
            <v>MAN 10M3 TIPPER</v>
          </cell>
          <cell r="D297" t="str">
            <v>hr / hr</v>
          </cell>
          <cell r="E297">
            <v>247</v>
          </cell>
        </row>
        <row r="298">
          <cell r="B298" t="str">
            <v>TP 55</v>
          </cell>
          <cell r="C298" t="str">
            <v>MAN 10M3 TIPPER</v>
          </cell>
          <cell r="D298" t="str">
            <v>hr / hr</v>
          </cell>
          <cell r="E298">
            <v>247</v>
          </cell>
        </row>
        <row r="299">
          <cell r="B299" t="str">
            <v>TP 56</v>
          </cell>
          <cell r="C299" t="str">
            <v>MAN 10M3 TIPPER</v>
          </cell>
          <cell r="D299" t="str">
            <v>hr / hr</v>
          </cell>
          <cell r="E299">
            <v>247</v>
          </cell>
        </row>
        <row r="300">
          <cell r="B300" t="str">
            <v>TP 57</v>
          </cell>
          <cell r="C300" t="str">
            <v>MAN 10M3 TIPPER</v>
          </cell>
          <cell r="D300" t="str">
            <v>hr / hr</v>
          </cell>
          <cell r="E300">
            <v>247</v>
          </cell>
        </row>
        <row r="301">
          <cell r="B301" t="str">
            <v>TP 58</v>
          </cell>
          <cell r="C301" t="str">
            <v>MAN 10M3 TIPPER</v>
          </cell>
          <cell r="D301" t="str">
            <v>hr / hr</v>
          </cell>
          <cell r="E301">
            <v>247</v>
          </cell>
        </row>
        <row r="302">
          <cell r="B302" t="str">
            <v>TR 01</v>
          </cell>
          <cell r="C302" t="str">
            <v>Ford 5000 Tractor</v>
          </cell>
          <cell r="D302" t="str">
            <v>day / day</v>
          </cell>
          <cell r="E302">
            <v>173.92423680000002</v>
          </cell>
        </row>
        <row r="303">
          <cell r="B303" t="str">
            <v>TR 02</v>
          </cell>
          <cell r="C303" t="str">
            <v>Massey Ferguson Tractor</v>
          </cell>
          <cell r="D303" t="str">
            <v>day / day</v>
          </cell>
          <cell r="E303">
            <v>159.43055040000002</v>
          </cell>
        </row>
        <row r="304">
          <cell r="B304" t="str">
            <v>TR 03</v>
          </cell>
          <cell r="C304" t="str">
            <v>Ford 4*4 Tractor</v>
          </cell>
          <cell r="D304" t="str">
            <v>day / day</v>
          </cell>
          <cell r="E304">
            <v>333.35478720000003</v>
          </cell>
        </row>
        <row r="305">
          <cell r="B305" t="str">
            <v>TR 04</v>
          </cell>
          <cell r="C305" t="str">
            <v>Ford 5000 Tractor</v>
          </cell>
          <cell r="D305" t="str">
            <v>day / day</v>
          </cell>
          <cell r="E305">
            <v>173.92423680000002</v>
          </cell>
        </row>
        <row r="306">
          <cell r="B306" t="str">
            <v>TR 05</v>
          </cell>
          <cell r="C306" t="str">
            <v>Massey Ferguson Tractor Including attachments</v>
          </cell>
          <cell r="D306" t="str">
            <v>month</v>
          </cell>
          <cell r="E306">
            <v>17186.778743585222</v>
          </cell>
        </row>
        <row r="307">
          <cell r="B307" t="str">
            <v>TRL 02</v>
          </cell>
          <cell r="C307" t="str">
            <v>20 Kl Water</v>
          </cell>
          <cell r="D307" t="str">
            <v>day / day</v>
          </cell>
          <cell r="E307">
            <v>144.93686400000001</v>
          </cell>
        </row>
        <row r="308">
          <cell r="B308" t="str">
            <v>TRL 03</v>
          </cell>
          <cell r="C308" t="str">
            <v>Plant Container Trailer</v>
          </cell>
          <cell r="D308" t="str">
            <v>day / day</v>
          </cell>
          <cell r="E308">
            <v>188.42</v>
          </cell>
        </row>
        <row r="309">
          <cell r="B309" t="str">
            <v>TRL 04</v>
          </cell>
          <cell r="C309" t="str">
            <v>Ro Ro Trailer</v>
          </cell>
          <cell r="D309" t="str">
            <v>Month</v>
          </cell>
          <cell r="E309">
            <v>8801.52</v>
          </cell>
        </row>
        <row r="310">
          <cell r="B310" t="str">
            <v>TRL 05</v>
          </cell>
          <cell r="C310" t="str">
            <v>Ro Ro Trailer</v>
          </cell>
          <cell r="D310" t="str">
            <v>Month</v>
          </cell>
          <cell r="E310">
            <v>8801.52</v>
          </cell>
        </row>
        <row r="311">
          <cell r="B311" t="str">
            <v>TT 05-TRL42</v>
          </cell>
          <cell r="C311" t="str">
            <v>MAN 26-442 T/T</v>
          </cell>
          <cell r="D311" t="str">
            <v>hr / hr</v>
          </cell>
          <cell r="E311">
            <v>273.86</v>
          </cell>
        </row>
        <row r="312">
          <cell r="B312" t="str">
            <v>TT 06</v>
          </cell>
          <cell r="C312" t="str">
            <v>MAN 33.4 T/T &amp; Crane</v>
          </cell>
          <cell r="D312" t="str">
            <v>hr / hr</v>
          </cell>
          <cell r="E312">
            <v>445.06</v>
          </cell>
        </row>
        <row r="313">
          <cell r="B313" t="str">
            <v>TT 07</v>
          </cell>
          <cell r="C313" t="str">
            <v>MAN 33.4 T/T</v>
          </cell>
          <cell r="D313" t="str">
            <v>hr / hr</v>
          </cell>
          <cell r="E313">
            <v>445.06</v>
          </cell>
        </row>
        <row r="314">
          <cell r="B314" t="str">
            <v>TT 08</v>
          </cell>
          <cell r="C314" t="str">
            <v>MAN 33.4 T/T</v>
          </cell>
          <cell r="D314" t="str">
            <v>hr / hr</v>
          </cell>
          <cell r="E314">
            <v>445.06</v>
          </cell>
        </row>
        <row r="315">
          <cell r="B315" t="str">
            <v>TT 09</v>
          </cell>
          <cell r="C315" t="str">
            <v>MAN 33.4 T/T</v>
          </cell>
          <cell r="D315" t="str">
            <v>hr / hr</v>
          </cell>
          <cell r="E315">
            <v>445.06</v>
          </cell>
        </row>
        <row r="316">
          <cell r="B316" t="str">
            <v>TT 10</v>
          </cell>
          <cell r="C316" t="str">
            <v>MAN 33.480 40 TON TRAILER</v>
          </cell>
          <cell r="D316" t="str">
            <v>hr / hr</v>
          </cell>
          <cell r="E316">
            <v>445.06</v>
          </cell>
        </row>
        <row r="317">
          <cell r="B317" t="str">
            <v xml:space="preserve">WRecycler 01 </v>
          </cell>
          <cell r="C317" t="str">
            <v>Wirtgen WR Recycler</v>
          </cell>
          <cell r="D317" t="str">
            <v>hr / hr</v>
          </cell>
          <cell r="E317">
            <v>1660.37</v>
          </cell>
        </row>
        <row r="318">
          <cell r="B318" t="str">
            <v>WRecycler 02</v>
          </cell>
          <cell r="C318" t="str">
            <v>Wirtgen WR Recycler</v>
          </cell>
          <cell r="D318" t="str">
            <v>hr / hr</v>
          </cell>
          <cell r="E318">
            <v>2023.39</v>
          </cell>
        </row>
        <row r="319">
          <cell r="B319" t="str">
            <v>WL 01</v>
          </cell>
          <cell r="C319" t="str">
            <v>Mercedes Watercart</v>
          </cell>
          <cell r="D319" t="str">
            <v>day / day</v>
          </cell>
          <cell r="E319">
            <v>498.58281216000006</v>
          </cell>
        </row>
        <row r="320">
          <cell r="B320" t="str">
            <v>WL 02</v>
          </cell>
          <cell r="C320" t="str">
            <v>Mercedes Watercart</v>
          </cell>
          <cell r="D320" t="str">
            <v>day / day</v>
          </cell>
          <cell r="E320">
            <v>498.58281216000006</v>
          </cell>
        </row>
        <row r="321">
          <cell r="B321" t="str">
            <v>WL 03</v>
          </cell>
          <cell r="C321" t="str">
            <v>Nissan Watercart</v>
          </cell>
          <cell r="D321" t="str">
            <v>day / day</v>
          </cell>
          <cell r="E321">
            <v>498.58281216000006</v>
          </cell>
        </row>
        <row r="322">
          <cell r="B322" t="str">
            <v>WL 04</v>
          </cell>
          <cell r="C322" t="str">
            <v>Nissan Watercart (TP6)</v>
          </cell>
          <cell r="D322" t="str">
            <v>day / day</v>
          </cell>
          <cell r="E322">
            <v>498.58281216000006</v>
          </cell>
        </row>
        <row r="323">
          <cell r="B323" t="str">
            <v>WL 05</v>
          </cell>
          <cell r="C323" t="str">
            <v>Nissan Watercart (TP7)</v>
          </cell>
          <cell r="D323" t="str">
            <v>day / day</v>
          </cell>
          <cell r="E323">
            <v>498.58281216000006</v>
          </cell>
        </row>
        <row r="324">
          <cell r="B324" t="str">
            <v>WL 06</v>
          </cell>
          <cell r="C324" t="str">
            <v>MAN Watercart (TP19)</v>
          </cell>
          <cell r="D324" t="str">
            <v>day / day</v>
          </cell>
          <cell r="E324">
            <v>1014.5580480000001</v>
          </cell>
        </row>
        <row r="325">
          <cell r="B325" t="str">
            <v>WL 07</v>
          </cell>
          <cell r="C325" t="str">
            <v>MAN Watercart (TP20)</v>
          </cell>
          <cell r="D325" t="str">
            <v>day / day</v>
          </cell>
          <cell r="E325">
            <v>1014.5580480000001</v>
          </cell>
        </row>
        <row r="326">
          <cell r="B326" t="str">
            <v>WRR 01</v>
          </cell>
          <cell r="C326" t="str">
            <v xml:space="preserve">MAN Ro Ro </v>
          </cell>
          <cell r="D326" t="str">
            <v>hr / hr</v>
          </cell>
          <cell r="E326">
            <v>265.63439455383076</v>
          </cell>
        </row>
        <row r="327">
          <cell r="B327" t="str">
            <v>WRR 02</v>
          </cell>
          <cell r="C327" t="str">
            <v xml:space="preserve">MAN Ro Ro </v>
          </cell>
          <cell r="D327" t="str">
            <v>hr / hr</v>
          </cell>
          <cell r="E327">
            <v>265.63439455383076</v>
          </cell>
        </row>
        <row r="328">
          <cell r="B328" t="str">
            <v>WRR 03</v>
          </cell>
          <cell r="C328" t="str">
            <v xml:space="preserve">MAN Ro Ro </v>
          </cell>
          <cell r="D328" t="str">
            <v>hr / hr</v>
          </cell>
          <cell r="E328">
            <v>265.63439455383076</v>
          </cell>
        </row>
        <row r="329">
          <cell r="B329" t="str">
            <v>WT 01</v>
          </cell>
          <cell r="C329" t="str">
            <v>MAN Waste Truck</v>
          </cell>
          <cell r="D329" t="str">
            <v>hr / hr</v>
          </cell>
          <cell r="E329">
            <v>229.86</v>
          </cell>
        </row>
        <row r="330">
          <cell r="B330" t="str">
            <v>WT 02</v>
          </cell>
          <cell r="C330" t="str">
            <v>MAN Waste Truck</v>
          </cell>
          <cell r="D330" t="str">
            <v>hr / hr</v>
          </cell>
          <cell r="E330">
            <v>229.86</v>
          </cell>
        </row>
        <row r="331">
          <cell r="B331" t="str">
            <v>WT 03</v>
          </cell>
          <cell r="C331" t="str">
            <v>MAN Waste Truck</v>
          </cell>
          <cell r="D331" t="str">
            <v>hr / hr</v>
          </cell>
          <cell r="E331">
            <v>229.86</v>
          </cell>
        </row>
        <row r="332">
          <cell r="B332" t="str">
            <v>WT 04</v>
          </cell>
          <cell r="C332" t="str">
            <v>MAN Waste Truck</v>
          </cell>
          <cell r="D332" t="str">
            <v>hr / hr</v>
          </cell>
          <cell r="E332">
            <v>229.86</v>
          </cell>
        </row>
        <row r="333">
          <cell r="B333" t="str">
            <v>WT 05</v>
          </cell>
          <cell r="C333" t="str">
            <v>MAN Waste Truck</v>
          </cell>
          <cell r="D333" t="str">
            <v>hr / hr</v>
          </cell>
          <cell r="E333">
            <v>229.86</v>
          </cell>
        </row>
        <row r="334">
          <cell r="B334" t="str">
            <v>WTS 01</v>
          </cell>
          <cell r="C334" t="str">
            <v>MAN Skip Truck</v>
          </cell>
          <cell r="D334" t="str">
            <v>hr / hr</v>
          </cell>
          <cell r="E334">
            <v>159.85</v>
          </cell>
        </row>
        <row r="335">
          <cell r="B335" t="str">
            <v>WTS 02</v>
          </cell>
          <cell r="C335" t="str">
            <v>MAN Skip Truck</v>
          </cell>
          <cell r="D335" t="str">
            <v>hr / hr</v>
          </cell>
          <cell r="E335">
            <v>159.85</v>
          </cell>
        </row>
        <row r="336">
          <cell r="B336" t="str">
            <v>WTS 03</v>
          </cell>
          <cell r="C336" t="str">
            <v>MAN Skip Truck</v>
          </cell>
          <cell r="D336" t="str">
            <v>hr / hr</v>
          </cell>
          <cell r="E336">
            <v>159.85</v>
          </cell>
        </row>
        <row r="337">
          <cell r="B337" t="str">
            <v>LDV 69</v>
          </cell>
          <cell r="C337" t="str">
            <v>STD-NO CANOPY</v>
          </cell>
          <cell r="D337" t="str">
            <v>Month</v>
          </cell>
          <cell r="E337">
            <v>2195.08</v>
          </cell>
        </row>
        <row r="338">
          <cell r="B338" t="str">
            <v>LDV 70</v>
          </cell>
          <cell r="C338" t="str">
            <v>STD-NO CANOPY</v>
          </cell>
          <cell r="D338" t="str">
            <v>Month</v>
          </cell>
          <cell r="E338">
            <v>2195.08</v>
          </cell>
        </row>
        <row r="339">
          <cell r="B339" t="str">
            <v>LDV 71</v>
          </cell>
          <cell r="C339" t="str">
            <v>STD-NO CANOPY</v>
          </cell>
          <cell r="D339" t="str">
            <v>Month</v>
          </cell>
          <cell r="E339">
            <v>2195.08</v>
          </cell>
        </row>
        <row r="340">
          <cell r="B340" t="str">
            <v>LDV 72</v>
          </cell>
          <cell r="C340" t="str">
            <v>STD-NO CANOPY</v>
          </cell>
          <cell r="D340" t="str">
            <v>Month</v>
          </cell>
          <cell r="E340">
            <v>2195.08</v>
          </cell>
        </row>
        <row r="341">
          <cell r="B341" t="str">
            <v>LDV 73</v>
          </cell>
          <cell r="C341" t="str">
            <v>STD-NO CANOPY</v>
          </cell>
          <cell r="D341" t="str">
            <v>Month</v>
          </cell>
          <cell r="E341">
            <v>2195.08</v>
          </cell>
        </row>
        <row r="342">
          <cell r="B342" t="str">
            <v>LDV 74</v>
          </cell>
          <cell r="C342" t="str">
            <v>STD-NO CANOPY</v>
          </cell>
          <cell r="D342" t="str">
            <v>Month</v>
          </cell>
          <cell r="E342">
            <v>2195.08</v>
          </cell>
        </row>
        <row r="343">
          <cell r="B343" t="str">
            <v>LDV 75</v>
          </cell>
          <cell r="C343" t="str">
            <v>STD-NO CANOPY</v>
          </cell>
          <cell r="D343" t="str">
            <v>Month</v>
          </cell>
          <cell r="E343">
            <v>2195.08</v>
          </cell>
        </row>
        <row r="344">
          <cell r="B344" t="str">
            <v>LDV 76</v>
          </cell>
          <cell r="C344" t="str">
            <v>STD-NO CANOPY</v>
          </cell>
          <cell r="D344" t="str">
            <v>Month</v>
          </cell>
          <cell r="E344">
            <v>2195.08</v>
          </cell>
        </row>
        <row r="345">
          <cell r="B345" t="str">
            <v>LDV 77</v>
          </cell>
          <cell r="C345" t="str">
            <v>STD-NO CANOPY</v>
          </cell>
          <cell r="D345" t="str">
            <v>Month</v>
          </cell>
          <cell r="E345">
            <v>2195.08</v>
          </cell>
        </row>
        <row r="346">
          <cell r="B346" t="str">
            <v>LDV 78</v>
          </cell>
          <cell r="C346" t="str">
            <v>STD-NO CANOPY</v>
          </cell>
          <cell r="D346" t="str">
            <v>Month</v>
          </cell>
          <cell r="E346">
            <v>2195.08</v>
          </cell>
        </row>
        <row r="347">
          <cell r="B347" t="str">
            <v>LDV 79</v>
          </cell>
          <cell r="C347" t="str">
            <v>STD-NO CANOPY</v>
          </cell>
          <cell r="D347" t="str">
            <v>Month</v>
          </cell>
          <cell r="E347">
            <v>2195.08</v>
          </cell>
        </row>
        <row r="348">
          <cell r="B348" t="str">
            <v>LDV 80</v>
          </cell>
          <cell r="C348" t="str">
            <v>STD-NO CANOPY</v>
          </cell>
          <cell r="D348" t="str">
            <v>Month</v>
          </cell>
          <cell r="E348">
            <v>2195.08</v>
          </cell>
        </row>
        <row r="349">
          <cell r="B349" t="str">
            <v>LDV 81</v>
          </cell>
          <cell r="C349" t="str">
            <v>STD-NO CANOPY</v>
          </cell>
          <cell r="D349" t="str">
            <v>Month</v>
          </cell>
          <cell r="E349">
            <v>2195.08</v>
          </cell>
        </row>
        <row r="350">
          <cell r="B350" t="str">
            <v>LDV 82</v>
          </cell>
          <cell r="C350" t="str">
            <v>STD-NO CANOPY</v>
          </cell>
          <cell r="D350" t="str">
            <v>Month</v>
          </cell>
          <cell r="E350">
            <v>2195.08</v>
          </cell>
        </row>
        <row r="351">
          <cell r="B351" t="str">
            <v>LDV 83</v>
          </cell>
          <cell r="C351" t="str">
            <v>STD-NO CANOPY</v>
          </cell>
          <cell r="D351" t="str">
            <v>Month</v>
          </cell>
          <cell r="E351">
            <v>2195.08</v>
          </cell>
        </row>
        <row r="352">
          <cell r="B352" t="str">
            <v>LDV 84</v>
          </cell>
          <cell r="C352" t="str">
            <v>STD-NO CANOPY</v>
          </cell>
          <cell r="D352" t="str">
            <v>Month</v>
          </cell>
          <cell r="E352">
            <v>2195.08</v>
          </cell>
        </row>
        <row r="353">
          <cell r="B353" t="str">
            <v>LDV 85</v>
          </cell>
          <cell r="C353" t="str">
            <v>STD-NO CANOPY</v>
          </cell>
          <cell r="D353" t="str">
            <v>Month</v>
          </cell>
          <cell r="E353">
            <v>2195.08</v>
          </cell>
        </row>
        <row r="354">
          <cell r="B354" t="str">
            <v>LDV 86</v>
          </cell>
          <cell r="C354" t="str">
            <v>STD-NO CANOPY</v>
          </cell>
          <cell r="D354" t="str">
            <v>Month</v>
          </cell>
          <cell r="E354">
            <v>2195.08</v>
          </cell>
        </row>
        <row r="355">
          <cell r="B355" t="str">
            <v>LDV 87</v>
          </cell>
          <cell r="C355" t="str">
            <v>STD-NO CANOPY</v>
          </cell>
          <cell r="D355" t="str">
            <v>Month</v>
          </cell>
          <cell r="E355">
            <v>2195.08</v>
          </cell>
        </row>
        <row r="356">
          <cell r="B356" t="str">
            <v>LDV 88</v>
          </cell>
          <cell r="C356" t="str">
            <v>STD-NO CANOPY</v>
          </cell>
          <cell r="D356" t="str">
            <v>Month</v>
          </cell>
          <cell r="E356">
            <v>2195.08</v>
          </cell>
        </row>
        <row r="357">
          <cell r="B357" t="str">
            <v>LDV 89</v>
          </cell>
          <cell r="C357" t="str">
            <v>STD-NO CANOPY</v>
          </cell>
          <cell r="D357" t="str">
            <v>Month</v>
          </cell>
          <cell r="E357">
            <v>2195.08</v>
          </cell>
        </row>
        <row r="358">
          <cell r="B358" t="str">
            <v>LDV 90</v>
          </cell>
          <cell r="C358" t="str">
            <v>D/C+D/L+A/C+R/CD</v>
          </cell>
          <cell r="D358" t="str">
            <v>Month</v>
          </cell>
          <cell r="E358">
            <v>3023.62</v>
          </cell>
        </row>
        <row r="359">
          <cell r="B359" t="str">
            <v>LDV 91</v>
          </cell>
          <cell r="C359" t="str">
            <v>D/C+D/L+A/C+R/CD</v>
          </cell>
          <cell r="D359" t="str">
            <v>Month</v>
          </cell>
          <cell r="E359">
            <v>3023.62</v>
          </cell>
        </row>
        <row r="360">
          <cell r="B360" t="str">
            <v>LDV 92</v>
          </cell>
          <cell r="C360" t="str">
            <v>D/C+D/L+A/C+R/CD</v>
          </cell>
          <cell r="D360" t="str">
            <v>Month</v>
          </cell>
          <cell r="E360">
            <v>3023.62</v>
          </cell>
        </row>
        <row r="361">
          <cell r="B361" t="str">
            <v>LDV 93</v>
          </cell>
          <cell r="C361" t="str">
            <v>4X4 D/C,R/CD,AC</v>
          </cell>
          <cell r="D361" t="str">
            <v>Month</v>
          </cell>
          <cell r="E361">
            <v>4237.4521999999997</v>
          </cell>
        </row>
        <row r="362">
          <cell r="B362" t="str">
            <v>LDV 94</v>
          </cell>
          <cell r="C362" t="str">
            <v>STD-+STEEL CANOPY</v>
          </cell>
          <cell r="D362" t="str">
            <v>Month</v>
          </cell>
          <cell r="E362">
            <v>2195.08</v>
          </cell>
        </row>
        <row r="363">
          <cell r="B363" t="str">
            <v>LDV 95</v>
          </cell>
          <cell r="C363" t="str">
            <v>STD-+STEEL CANOPY</v>
          </cell>
          <cell r="D363" t="str">
            <v>Month</v>
          </cell>
          <cell r="E363">
            <v>2195.08</v>
          </cell>
        </row>
        <row r="364">
          <cell r="B364" t="str">
            <v>LDV 96</v>
          </cell>
          <cell r="C364" t="str">
            <v>STD-+STEEL CANOPY</v>
          </cell>
          <cell r="D364" t="str">
            <v>Month</v>
          </cell>
          <cell r="E364">
            <v>2195.08</v>
          </cell>
        </row>
        <row r="365">
          <cell r="B365" t="str">
            <v>LDV 97</v>
          </cell>
          <cell r="C365" t="str">
            <v>STD-+STEEL CANOPY</v>
          </cell>
          <cell r="D365" t="str">
            <v>Month</v>
          </cell>
          <cell r="E365">
            <v>2195.08</v>
          </cell>
        </row>
        <row r="366">
          <cell r="B366" t="str">
            <v>LDV 98</v>
          </cell>
          <cell r="C366" t="str">
            <v>STD-+STEEL CANOPY</v>
          </cell>
          <cell r="D366" t="str">
            <v>Month</v>
          </cell>
          <cell r="E366">
            <v>2195.08</v>
          </cell>
        </row>
        <row r="367">
          <cell r="B367" t="str">
            <v>LDV 99</v>
          </cell>
          <cell r="C367" t="str">
            <v>STD-+STEEL CANOPY</v>
          </cell>
          <cell r="D367" t="str">
            <v>Month</v>
          </cell>
          <cell r="E367">
            <v>2195.08</v>
          </cell>
        </row>
        <row r="368">
          <cell r="B368" t="str">
            <v>LDV 100</v>
          </cell>
          <cell r="C368" t="str">
            <v>STD-+STEEL CANOPY</v>
          </cell>
          <cell r="D368" t="str">
            <v>Month</v>
          </cell>
          <cell r="E368">
            <v>2195.08</v>
          </cell>
        </row>
        <row r="369">
          <cell r="B369" t="str">
            <v>LDV 101</v>
          </cell>
          <cell r="C369" t="str">
            <v>STD-+STEEL CANOPY</v>
          </cell>
          <cell r="D369" t="str">
            <v>Month</v>
          </cell>
          <cell r="E369">
            <v>2195.08</v>
          </cell>
        </row>
        <row r="370">
          <cell r="B370" t="str">
            <v>LDV 102</v>
          </cell>
          <cell r="C370" t="str">
            <v>STD-NO CANOPY + ROLLBAR</v>
          </cell>
          <cell r="D370" t="str">
            <v>Month</v>
          </cell>
          <cell r="E370">
            <v>2195.08</v>
          </cell>
        </row>
        <row r="371">
          <cell r="B371" t="str">
            <v>LDV 103</v>
          </cell>
          <cell r="C371" t="str">
            <v>STD-NO CANOPY</v>
          </cell>
          <cell r="D371" t="str">
            <v>Month</v>
          </cell>
          <cell r="E371">
            <v>2195.08</v>
          </cell>
        </row>
        <row r="372">
          <cell r="B372" t="str">
            <v>LDV 104</v>
          </cell>
          <cell r="C372" t="str">
            <v>STD-NO CANOPY + DIFFLOCK</v>
          </cell>
          <cell r="D372" t="str">
            <v>Month</v>
          </cell>
          <cell r="E372">
            <v>2195.08</v>
          </cell>
        </row>
        <row r="373">
          <cell r="B373" t="str">
            <v>LDV 105</v>
          </cell>
          <cell r="C373" t="str">
            <v>STD-NO CANOPY</v>
          </cell>
          <cell r="D373" t="str">
            <v>Month</v>
          </cell>
          <cell r="E373">
            <v>2195.08</v>
          </cell>
        </row>
        <row r="374">
          <cell r="B374" t="str">
            <v>LDV 106</v>
          </cell>
          <cell r="C374" t="str">
            <v>STD+STEEL CANOPY</v>
          </cell>
          <cell r="D374" t="str">
            <v>Month</v>
          </cell>
          <cell r="E374">
            <v>2195.08</v>
          </cell>
        </row>
        <row r="375">
          <cell r="B375" t="str">
            <v>LDV 107</v>
          </cell>
          <cell r="C375" t="str">
            <v>STD+FIBREGLASS CANOPY + ROLLBAR</v>
          </cell>
          <cell r="D375" t="str">
            <v>Month</v>
          </cell>
          <cell r="E375">
            <v>2195.08</v>
          </cell>
        </row>
        <row r="376">
          <cell r="B376" t="str">
            <v>LDV 108</v>
          </cell>
          <cell r="C376" t="str">
            <v>STD-NO CANOPY</v>
          </cell>
          <cell r="D376" t="str">
            <v>Month</v>
          </cell>
          <cell r="E376">
            <v>2195.08</v>
          </cell>
        </row>
        <row r="377">
          <cell r="B377" t="str">
            <v>LDV 109</v>
          </cell>
          <cell r="C377" t="str">
            <v>STD+STEEL CANOPY</v>
          </cell>
          <cell r="D377" t="str">
            <v>Month</v>
          </cell>
          <cell r="E377">
            <v>2195.08</v>
          </cell>
        </row>
        <row r="378">
          <cell r="B378" t="str">
            <v>LDV 110</v>
          </cell>
          <cell r="C378" t="str">
            <v>STD-NO CANOPY + DIFFLOCK</v>
          </cell>
          <cell r="D378" t="str">
            <v>Month</v>
          </cell>
          <cell r="E378">
            <v>2195.08</v>
          </cell>
        </row>
        <row r="379">
          <cell r="B379" t="str">
            <v>LDV 111</v>
          </cell>
          <cell r="C379" t="str">
            <v>STD-NO CANOPY + DIFFLOCK</v>
          </cell>
          <cell r="D379" t="str">
            <v>Month</v>
          </cell>
          <cell r="E379">
            <v>2195.08</v>
          </cell>
        </row>
        <row r="380">
          <cell r="B380" t="str">
            <v>LDV 112</v>
          </cell>
          <cell r="C380" t="str">
            <v>STD+STEEL CANOPY</v>
          </cell>
          <cell r="D380" t="str">
            <v>Month</v>
          </cell>
          <cell r="E380">
            <v>2195.08</v>
          </cell>
        </row>
        <row r="381">
          <cell r="B381" t="str">
            <v>LDV 113</v>
          </cell>
          <cell r="C381" t="str">
            <v>STD+STEEL CANOPY</v>
          </cell>
          <cell r="D381" t="str">
            <v>Month</v>
          </cell>
          <cell r="E381">
            <v>2195.08</v>
          </cell>
        </row>
        <row r="382">
          <cell r="B382" t="str">
            <v>LDV 114</v>
          </cell>
          <cell r="C382" t="str">
            <v>STD+STEEL CANOPY</v>
          </cell>
          <cell r="D382" t="str">
            <v>Month</v>
          </cell>
          <cell r="E382">
            <v>2195.08</v>
          </cell>
        </row>
        <row r="383">
          <cell r="B383" t="str">
            <v>LDV 115</v>
          </cell>
          <cell r="C383" t="str">
            <v>STD+FIBREGLASS CANOPY + DIFFLOCK</v>
          </cell>
          <cell r="D383" t="str">
            <v>Month</v>
          </cell>
          <cell r="E383">
            <v>2195.08</v>
          </cell>
        </row>
        <row r="384">
          <cell r="B384" t="str">
            <v>LDV 116</v>
          </cell>
          <cell r="C384" t="str">
            <v>STD +STEEL CANOPY</v>
          </cell>
          <cell r="D384" t="str">
            <v>Month</v>
          </cell>
          <cell r="E384">
            <v>2195.08</v>
          </cell>
        </row>
        <row r="385">
          <cell r="B385" t="str">
            <v>LDV 117</v>
          </cell>
          <cell r="C385" t="str">
            <v>D/C + FIBREGLASS CANOPY + DIFFLOCK</v>
          </cell>
          <cell r="D385" t="str">
            <v>Month</v>
          </cell>
          <cell r="E385">
            <v>4237.4521999999997</v>
          </cell>
        </row>
        <row r="386">
          <cell r="B386" t="str">
            <v>LDV 118</v>
          </cell>
          <cell r="C386" t="str">
            <v>STD+FIBREGLASS CANOPY</v>
          </cell>
          <cell r="D386" t="str">
            <v>Month</v>
          </cell>
          <cell r="E386">
            <v>2195.08</v>
          </cell>
        </row>
        <row r="387">
          <cell r="B387" t="str">
            <v>LDV 119</v>
          </cell>
          <cell r="C387" t="str">
            <v>STD - NO CANOPY</v>
          </cell>
          <cell r="D387" t="str">
            <v>Month</v>
          </cell>
          <cell r="E387">
            <v>2195.08</v>
          </cell>
        </row>
        <row r="388">
          <cell r="B388" t="str">
            <v>LDV 120</v>
          </cell>
          <cell r="C388" t="str">
            <v>STD + FIBREGLASS CANOPY + ROLLBAR</v>
          </cell>
          <cell r="D388" t="str">
            <v>Month</v>
          </cell>
          <cell r="E388">
            <v>2195.08</v>
          </cell>
        </row>
        <row r="389">
          <cell r="B389" t="str">
            <v>LDV 121</v>
          </cell>
          <cell r="C389" t="str">
            <v>STD - NO CANOPY</v>
          </cell>
          <cell r="D389" t="str">
            <v>Month</v>
          </cell>
          <cell r="E389">
            <v>2195.08</v>
          </cell>
        </row>
        <row r="390">
          <cell r="B390" t="str">
            <v>LDV 122</v>
          </cell>
          <cell r="C390" t="str">
            <v>DIFFLOCK + ROLLBAR</v>
          </cell>
          <cell r="D390" t="str">
            <v>Month</v>
          </cell>
          <cell r="E390">
            <v>2195.08</v>
          </cell>
        </row>
        <row r="391">
          <cell r="B391" t="str">
            <v>LDV 123</v>
          </cell>
          <cell r="C391" t="str">
            <v>4 X 4 SGL CAB + ROLLBAR</v>
          </cell>
          <cell r="D391" t="str">
            <v>Month</v>
          </cell>
          <cell r="E391">
            <v>3023.62</v>
          </cell>
        </row>
        <row r="392">
          <cell r="B392" t="str">
            <v>LDV 124</v>
          </cell>
          <cell r="C392" t="str">
            <v>4 X 4 SGL CAB + ROLLBAR + F/GLASS CANOPY</v>
          </cell>
          <cell r="D392" t="str">
            <v>Month</v>
          </cell>
          <cell r="E392">
            <v>3023.62</v>
          </cell>
        </row>
        <row r="393">
          <cell r="B393" t="str">
            <v>LDV 125</v>
          </cell>
          <cell r="C393" t="str">
            <v>4X4 + ROLLBAR</v>
          </cell>
          <cell r="D393" t="str">
            <v>Month</v>
          </cell>
          <cell r="E393">
            <v>3023.62</v>
          </cell>
        </row>
        <row r="394">
          <cell r="B394" t="str">
            <v>LDV 126</v>
          </cell>
          <cell r="C394" t="str">
            <v>4X4 + ROLLBAR</v>
          </cell>
          <cell r="D394" t="str">
            <v>Month</v>
          </cell>
          <cell r="E394">
            <v>3023.62</v>
          </cell>
        </row>
        <row r="395">
          <cell r="B395" t="str">
            <v>LDV 127</v>
          </cell>
          <cell r="C395" t="str">
            <v>4X4 + ROLLBAR</v>
          </cell>
          <cell r="D395" t="str">
            <v>Month</v>
          </cell>
          <cell r="E395">
            <v>3023.62</v>
          </cell>
        </row>
        <row r="396">
          <cell r="B396" t="str">
            <v>LDV 128</v>
          </cell>
          <cell r="C396" t="str">
            <v>4 X 4 SGL CAB + ROLLBAR + F/GLASS CANOPY</v>
          </cell>
          <cell r="D396" t="str">
            <v>Month</v>
          </cell>
          <cell r="E396">
            <v>3023.62</v>
          </cell>
        </row>
        <row r="398">
          <cell r="B398" t="str">
            <v>BD 137</v>
          </cell>
          <cell r="C398" t="str">
            <v>D275</v>
          </cell>
          <cell r="E398">
            <v>850</v>
          </cell>
        </row>
        <row r="399">
          <cell r="B399" t="str">
            <v>BD 140</v>
          </cell>
          <cell r="C399" t="str">
            <v>D275</v>
          </cell>
          <cell r="E399">
            <v>850</v>
          </cell>
        </row>
        <row r="400">
          <cell r="B400" t="str">
            <v>BD 156</v>
          </cell>
          <cell r="C400" t="str">
            <v>D155</v>
          </cell>
          <cell r="E400">
            <v>750</v>
          </cell>
        </row>
        <row r="401">
          <cell r="B401" t="str">
            <v>BD 158</v>
          </cell>
          <cell r="C401" t="str">
            <v>D155</v>
          </cell>
          <cell r="E401">
            <v>750</v>
          </cell>
        </row>
        <row r="402">
          <cell r="B402" t="str">
            <v>FEL16</v>
          </cell>
          <cell r="C402" t="str">
            <v>966G</v>
          </cell>
          <cell r="E402">
            <v>350</v>
          </cell>
        </row>
        <row r="403">
          <cell r="B403" t="str">
            <v>FEL18</v>
          </cell>
          <cell r="C403" t="str">
            <v>966G</v>
          </cell>
          <cell r="E403">
            <v>350</v>
          </cell>
        </row>
        <row r="404">
          <cell r="B404" t="str">
            <v>FEL20</v>
          </cell>
          <cell r="C404" t="str">
            <v>966G</v>
          </cell>
          <cell r="E404">
            <v>350</v>
          </cell>
        </row>
        <row r="405">
          <cell r="B405" t="str">
            <v>FEL104</v>
          </cell>
          <cell r="C405" t="str">
            <v>Kawasaki 85ZN</v>
          </cell>
          <cell r="E405">
            <v>610</v>
          </cell>
        </row>
        <row r="406">
          <cell r="B406" t="str">
            <v>FEL127</v>
          </cell>
          <cell r="C406" t="str">
            <v>Kawasaki 85ZN</v>
          </cell>
          <cell r="E406">
            <v>590</v>
          </cell>
        </row>
        <row r="407">
          <cell r="B407" t="str">
            <v>FEL106</v>
          </cell>
          <cell r="C407" t="str">
            <v>Kawasaki 85ZN</v>
          </cell>
          <cell r="E407">
            <v>590</v>
          </cell>
        </row>
        <row r="408">
          <cell r="B408" t="str">
            <v>D6R1</v>
          </cell>
          <cell r="C408" t="str">
            <v>D6R</v>
          </cell>
          <cell r="E408">
            <v>350</v>
          </cell>
        </row>
        <row r="409">
          <cell r="B409" t="str">
            <v>EX4</v>
          </cell>
          <cell r="C409">
            <v>220</v>
          </cell>
          <cell r="E409">
            <v>280</v>
          </cell>
        </row>
        <row r="410">
          <cell r="B410" t="str">
            <v>TP01</v>
          </cell>
          <cell r="E410">
            <v>180</v>
          </cell>
        </row>
        <row r="411">
          <cell r="B411" t="str">
            <v>TP12</v>
          </cell>
          <cell r="E411">
            <v>180</v>
          </cell>
        </row>
        <row r="412">
          <cell r="B412" t="str">
            <v>TP14</v>
          </cell>
          <cell r="E412">
            <v>180</v>
          </cell>
        </row>
        <row r="413">
          <cell r="B413" t="str">
            <v>TP16</v>
          </cell>
          <cell r="E413">
            <v>180</v>
          </cell>
        </row>
        <row r="414">
          <cell r="B414" t="str">
            <v>WL04</v>
          </cell>
          <cell r="E414">
            <v>125</v>
          </cell>
        </row>
        <row r="415">
          <cell r="B415" t="str">
            <v>WL17</v>
          </cell>
          <cell r="E415">
            <v>135</v>
          </cell>
        </row>
        <row r="416">
          <cell r="B416" t="str">
            <v>WL25</v>
          </cell>
          <cell r="E416">
            <v>150</v>
          </cell>
        </row>
        <row r="417">
          <cell r="B417" t="str">
            <v>WL35</v>
          </cell>
          <cell r="E417">
            <v>135</v>
          </cell>
        </row>
        <row r="418">
          <cell r="B418" t="str">
            <v>D6R4</v>
          </cell>
          <cell r="E418">
            <v>350</v>
          </cell>
        </row>
        <row r="419">
          <cell r="B419" t="str">
            <v>FEL 125</v>
          </cell>
          <cell r="E419">
            <v>590</v>
          </cell>
        </row>
        <row r="420">
          <cell r="B420" t="str">
            <v>MG 15</v>
          </cell>
          <cell r="E420">
            <v>330</v>
          </cell>
        </row>
        <row r="421">
          <cell r="B421" t="str">
            <v>TLB 112</v>
          </cell>
          <cell r="E421">
            <v>220</v>
          </cell>
        </row>
        <row r="422">
          <cell r="B422" t="str">
            <v>MG 15</v>
          </cell>
          <cell r="E422">
            <v>330</v>
          </cell>
        </row>
        <row r="423">
          <cell r="B423" t="str">
            <v>FEL 124</v>
          </cell>
          <cell r="E423">
            <v>590</v>
          </cell>
        </row>
        <row r="424">
          <cell r="B424" t="str">
            <v>FEL 16</v>
          </cell>
          <cell r="E424">
            <v>335</v>
          </cell>
        </row>
        <row r="425">
          <cell r="B425" t="str">
            <v>D6R 1</v>
          </cell>
          <cell r="E425">
            <v>380</v>
          </cell>
        </row>
        <row r="426">
          <cell r="B426" t="str">
            <v>D6R114</v>
          </cell>
          <cell r="E426">
            <v>380</v>
          </cell>
        </row>
        <row r="427">
          <cell r="B427" t="str">
            <v>TLB111</v>
          </cell>
          <cell r="E427">
            <v>140</v>
          </cell>
        </row>
        <row r="428">
          <cell r="B428" t="str">
            <v>FEL138</v>
          </cell>
          <cell r="E428">
            <v>295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1F9FC3-06C1-49BD-9D05-0D8C5240DE70}">
  <dimension ref="A1:M36"/>
  <sheetViews>
    <sheetView zoomScale="80" zoomScaleNormal="80" workbookViewId="0">
      <pane xSplit="6" ySplit="4" topLeftCell="G5" activePane="bottomRight" state="frozen"/>
      <selection pane="topRight" activeCell="G1" sqref="G1"/>
      <selection pane="bottomLeft" activeCell="A4" sqref="A4"/>
      <selection pane="bottomRight" activeCell="J10" sqref="J10"/>
    </sheetView>
  </sheetViews>
  <sheetFormatPr defaultRowHeight="14.5" x14ac:dyDescent="0.35"/>
  <cols>
    <col min="1" max="1" width="29.7265625" hidden="1" customWidth="1"/>
    <col min="2" max="2" width="8.7265625" style="7"/>
    <col min="3" max="3" width="46.453125" style="12" customWidth="1"/>
    <col min="4" max="4" width="8.54296875" style="7" customWidth="1"/>
    <col min="5" max="5" width="13" style="7" customWidth="1"/>
    <col min="6" max="6" width="10.7265625" style="7" customWidth="1"/>
    <col min="7" max="7" width="16.7265625" style="19" customWidth="1"/>
    <col min="8" max="8" width="24.26953125" style="19" customWidth="1"/>
    <col min="9" max="9" width="23.1796875" style="19" customWidth="1"/>
    <col min="10" max="10" width="11.7265625" style="14" customWidth="1"/>
    <col min="11" max="11" width="25.7265625" style="19" customWidth="1"/>
  </cols>
  <sheetData>
    <row r="1" spans="1:11" s="74" customFormat="1" ht="21" x14ac:dyDescent="0.5">
      <c r="B1" s="75"/>
      <c r="C1" s="76" t="s">
        <v>117</v>
      </c>
      <c r="D1" s="77"/>
      <c r="E1" s="75"/>
      <c r="F1" s="77"/>
      <c r="G1" s="78"/>
      <c r="H1" s="78"/>
      <c r="I1" s="78"/>
      <c r="J1" s="79"/>
      <c r="K1" s="78"/>
    </row>
    <row r="2" spans="1:11" x14ac:dyDescent="0.35">
      <c r="C2" s="8"/>
      <c r="D2" s="6"/>
      <c r="F2" s="6"/>
    </row>
    <row r="3" spans="1:11" x14ac:dyDescent="0.35">
      <c r="C3"/>
      <c r="H3" s="58"/>
    </row>
    <row r="4" spans="1:11" ht="45" customHeight="1" x14ac:dyDescent="0.35">
      <c r="B4" s="5" t="s">
        <v>0</v>
      </c>
      <c r="C4" s="4" t="s">
        <v>1</v>
      </c>
      <c r="D4" s="5" t="s">
        <v>2</v>
      </c>
      <c r="E4" s="16" t="s">
        <v>83</v>
      </c>
      <c r="F4" s="5" t="s">
        <v>10</v>
      </c>
      <c r="G4" s="53" t="s">
        <v>26</v>
      </c>
      <c r="H4" s="54" t="s">
        <v>24</v>
      </c>
      <c r="I4" s="47" t="s">
        <v>23</v>
      </c>
      <c r="J4" s="60" t="s">
        <v>41</v>
      </c>
      <c r="K4" s="59" t="s">
        <v>25</v>
      </c>
    </row>
    <row r="5" spans="1:11" x14ac:dyDescent="0.35">
      <c r="B5" s="64"/>
      <c r="C5" s="42" t="s">
        <v>60</v>
      </c>
      <c r="D5" s="64"/>
      <c r="E5" s="64"/>
      <c r="F5" s="64"/>
      <c r="G5" s="66"/>
      <c r="H5" s="65"/>
      <c r="I5" s="65"/>
      <c r="J5" s="67"/>
      <c r="K5" s="68"/>
    </row>
    <row r="6" spans="1:11" x14ac:dyDescent="0.35">
      <c r="B6" s="5">
        <v>1</v>
      </c>
      <c r="C6" s="43" t="s">
        <v>64</v>
      </c>
      <c r="D6" s="5"/>
      <c r="E6" s="5"/>
      <c r="F6" s="5"/>
      <c r="G6" s="54"/>
      <c r="H6" s="47"/>
      <c r="I6" s="47"/>
      <c r="J6" s="15"/>
      <c r="K6" s="59"/>
    </row>
    <row r="7" spans="1:11" ht="29" customHeight="1" x14ac:dyDescent="0.35">
      <c r="B7" s="3" t="s">
        <v>66</v>
      </c>
      <c r="C7" s="12" t="s">
        <v>59</v>
      </c>
      <c r="D7" s="3" t="s">
        <v>82</v>
      </c>
      <c r="E7" s="3">
        <f>1200360*10%</f>
        <v>120036</v>
      </c>
      <c r="F7" s="82"/>
      <c r="G7" s="48"/>
      <c r="H7" s="48">
        <f>G7*E7</f>
        <v>0</v>
      </c>
      <c r="I7" s="81"/>
      <c r="J7" s="13">
        <v>2</v>
      </c>
      <c r="K7" s="48">
        <f>J7*H7</f>
        <v>0</v>
      </c>
    </row>
    <row r="8" spans="1:11" ht="29" customHeight="1" x14ac:dyDescent="0.35">
      <c r="B8" s="3" t="s">
        <v>67</v>
      </c>
      <c r="C8" s="17" t="s">
        <v>16</v>
      </c>
      <c r="D8" s="3" t="s">
        <v>17</v>
      </c>
      <c r="E8" s="3">
        <f>(12*12*70)*10%</f>
        <v>1008</v>
      </c>
      <c r="F8" s="82"/>
      <c r="G8" s="48"/>
      <c r="H8" s="44">
        <f>E8*G8</f>
        <v>0</v>
      </c>
      <c r="I8" s="81"/>
      <c r="J8" s="13">
        <v>2</v>
      </c>
      <c r="K8" s="48">
        <f t="shared" ref="K8:K11" si="0">J8*H8</f>
        <v>0</v>
      </c>
    </row>
    <row r="9" spans="1:11" ht="31" customHeight="1" x14ac:dyDescent="0.35">
      <c r="B9" s="3" t="s">
        <v>68</v>
      </c>
      <c r="C9" s="17" t="s">
        <v>21</v>
      </c>
      <c r="D9" s="3" t="s">
        <v>43</v>
      </c>
      <c r="E9" s="3">
        <f xml:space="preserve"> (10*70*12)*10%</f>
        <v>840</v>
      </c>
      <c r="F9" s="82"/>
      <c r="G9" s="48"/>
      <c r="H9" s="44">
        <f>E9*G9</f>
        <v>0</v>
      </c>
      <c r="I9" s="81"/>
      <c r="J9" s="13">
        <v>2</v>
      </c>
      <c r="K9" s="48">
        <f t="shared" si="0"/>
        <v>0</v>
      </c>
    </row>
    <row r="10" spans="1:11" ht="27" customHeight="1" x14ac:dyDescent="0.35">
      <c r="A10" t="e">
        <f>SUM(#REF!,#REF!,#REF!,#REF!,#REF!,#REF!,#REF!,#REF!)</f>
        <v>#REF!</v>
      </c>
      <c r="B10" s="3" t="s">
        <v>69</v>
      </c>
      <c r="C10" s="17" t="s">
        <v>22</v>
      </c>
      <c r="D10" s="3" t="s">
        <v>42</v>
      </c>
      <c r="E10" s="3">
        <f>SUM($F$14:$F$16)</f>
        <v>18</v>
      </c>
      <c r="F10" s="82"/>
      <c r="G10" s="48"/>
      <c r="H10" s="44">
        <f>E10*G10</f>
        <v>0</v>
      </c>
      <c r="I10" s="81"/>
      <c r="J10" s="13">
        <v>3</v>
      </c>
      <c r="K10" s="48">
        <f t="shared" si="0"/>
        <v>0</v>
      </c>
    </row>
    <row r="11" spans="1:11" ht="29.5" customHeight="1" x14ac:dyDescent="0.35">
      <c r="B11" s="3" t="s">
        <v>70</v>
      </c>
      <c r="C11" s="17" t="s">
        <v>20</v>
      </c>
      <c r="D11" s="3" t="s">
        <v>42</v>
      </c>
      <c r="E11" s="3">
        <f>SUM($F$14:$F$16)</f>
        <v>18</v>
      </c>
      <c r="F11" s="82"/>
      <c r="G11" s="55"/>
      <c r="H11" s="48">
        <f>G11*E11</f>
        <v>0</v>
      </c>
      <c r="I11" s="81"/>
      <c r="J11" s="13">
        <v>2</v>
      </c>
      <c r="K11" s="48">
        <f t="shared" si="0"/>
        <v>0</v>
      </c>
    </row>
    <row r="12" spans="1:11" ht="24" customHeight="1" x14ac:dyDescent="0.35">
      <c r="B12" s="3"/>
      <c r="C12" s="4" t="s">
        <v>87</v>
      </c>
      <c r="D12" s="3"/>
      <c r="E12" s="3"/>
      <c r="F12" s="3"/>
      <c r="G12" s="48"/>
      <c r="H12" s="48"/>
      <c r="I12" s="48"/>
      <c r="J12" s="13"/>
      <c r="K12" s="49">
        <f>SUM(K7:K11)</f>
        <v>0</v>
      </c>
    </row>
    <row r="13" spans="1:11" x14ac:dyDescent="0.35">
      <c r="B13" s="5">
        <v>2</v>
      </c>
      <c r="C13" s="43" t="s">
        <v>65</v>
      </c>
      <c r="D13" s="5"/>
      <c r="E13" s="5"/>
      <c r="F13" s="5"/>
      <c r="G13" s="54"/>
      <c r="H13" s="47"/>
      <c r="I13" s="47"/>
      <c r="J13" s="15"/>
      <c r="K13" s="59"/>
    </row>
    <row r="14" spans="1:11" ht="24.5" customHeight="1" x14ac:dyDescent="0.35">
      <c r="B14" s="3" t="s">
        <v>71</v>
      </c>
      <c r="C14" s="17" t="s">
        <v>4</v>
      </c>
      <c r="D14" s="3" t="s">
        <v>3</v>
      </c>
      <c r="E14" s="3">
        <v>1188</v>
      </c>
      <c r="F14" s="3">
        <v>6</v>
      </c>
      <c r="G14" s="48"/>
      <c r="H14" s="48">
        <f>G14*E14</f>
        <v>0</v>
      </c>
      <c r="I14" s="48">
        <f>F14*H14</f>
        <v>0</v>
      </c>
      <c r="J14" s="13">
        <v>2</v>
      </c>
      <c r="K14" s="48">
        <f t="shared" ref="K14:K15" si="1">I14*J14</f>
        <v>0</v>
      </c>
    </row>
    <row r="15" spans="1:11" ht="25" customHeight="1" x14ac:dyDescent="0.35">
      <c r="B15" s="3" t="s">
        <v>72</v>
      </c>
      <c r="C15" s="17" t="s">
        <v>5</v>
      </c>
      <c r="D15" s="3" t="s">
        <v>3</v>
      </c>
      <c r="E15" s="3">
        <v>1188</v>
      </c>
      <c r="F15" s="3">
        <v>6</v>
      </c>
      <c r="G15" s="48"/>
      <c r="H15" s="48">
        <f>G15*E15</f>
        <v>0</v>
      </c>
      <c r="I15" s="48">
        <f>F15*H15</f>
        <v>0</v>
      </c>
      <c r="J15" s="13">
        <v>2</v>
      </c>
      <c r="K15" s="48">
        <f t="shared" si="1"/>
        <v>0</v>
      </c>
    </row>
    <row r="16" spans="1:11" ht="30" customHeight="1" x14ac:dyDescent="0.35">
      <c r="B16" s="3" t="s">
        <v>73</v>
      </c>
      <c r="C16" s="17" t="s">
        <v>7</v>
      </c>
      <c r="D16" s="3" t="s">
        <v>3</v>
      </c>
      <c r="E16" s="3">
        <v>1188</v>
      </c>
      <c r="F16" s="3">
        <v>6</v>
      </c>
      <c r="G16" s="48"/>
      <c r="H16" s="48">
        <f>G16*E16</f>
        <v>0</v>
      </c>
      <c r="I16" s="48">
        <f>F16*H16</f>
        <v>0</v>
      </c>
      <c r="J16" s="13">
        <v>2</v>
      </c>
      <c r="K16" s="48">
        <f>I16*J16</f>
        <v>0</v>
      </c>
    </row>
    <row r="17" spans="2:13" ht="24" customHeight="1" x14ac:dyDescent="0.35">
      <c r="B17" s="3"/>
      <c r="C17" s="4" t="s">
        <v>89</v>
      </c>
      <c r="D17" s="3"/>
      <c r="E17" s="3"/>
      <c r="F17" s="3"/>
      <c r="G17" s="48"/>
      <c r="H17" s="48"/>
      <c r="I17" s="48"/>
      <c r="J17" s="13"/>
      <c r="K17" s="49">
        <f>SUM(K14:K16)</f>
        <v>0</v>
      </c>
    </row>
    <row r="18" spans="2:13" ht="24" customHeight="1" x14ac:dyDescent="0.35">
      <c r="B18" s="3"/>
      <c r="C18" s="4"/>
      <c r="D18" s="3"/>
      <c r="E18" s="3"/>
      <c r="F18" s="3"/>
      <c r="G18" s="48"/>
      <c r="H18" s="48"/>
      <c r="I18" s="48"/>
      <c r="J18" s="13"/>
      <c r="K18" s="49"/>
    </row>
    <row r="19" spans="2:13" ht="29" x14ac:dyDescent="0.35">
      <c r="B19" s="5">
        <v>3</v>
      </c>
      <c r="C19" s="43" t="s">
        <v>91</v>
      </c>
      <c r="D19" s="5"/>
      <c r="E19" s="5"/>
      <c r="F19" s="5"/>
      <c r="G19" s="54"/>
      <c r="H19" s="47"/>
      <c r="I19" s="47"/>
      <c r="J19" s="15"/>
      <c r="K19" s="59"/>
    </row>
    <row r="20" spans="2:13" ht="29" x14ac:dyDescent="0.35">
      <c r="B20" s="5" t="s">
        <v>78</v>
      </c>
      <c r="C20" s="43" t="s">
        <v>28</v>
      </c>
      <c r="D20" s="5"/>
      <c r="E20" s="5"/>
      <c r="F20" s="5"/>
      <c r="G20" s="54"/>
      <c r="H20" s="47"/>
      <c r="I20" s="47"/>
      <c r="J20" s="15"/>
      <c r="K20" s="59"/>
    </row>
    <row r="21" spans="2:13" ht="27" customHeight="1" x14ac:dyDescent="0.35">
      <c r="B21" s="3" t="s">
        <v>92</v>
      </c>
      <c r="C21" s="9" t="s">
        <v>18</v>
      </c>
      <c r="D21" s="2" t="s">
        <v>3</v>
      </c>
      <c r="E21" s="3">
        <f xml:space="preserve"> 5*2*6</f>
        <v>60</v>
      </c>
      <c r="F21" s="3">
        <v>6</v>
      </c>
      <c r="G21" s="56"/>
      <c r="H21" s="50">
        <f>G21*E21</f>
        <v>0</v>
      </c>
      <c r="I21" s="50">
        <f>F21*H21</f>
        <v>0</v>
      </c>
      <c r="J21" s="13">
        <v>2</v>
      </c>
      <c r="K21" s="50">
        <f>I21*J21</f>
        <v>0</v>
      </c>
    </row>
    <row r="22" spans="2:13" ht="27" customHeight="1" x14ac:dyDescent="0.35">
      <c r="B22" s="3" t="s">
        <v>93</v>
      </c>
      <c r="C22" s="9" t="s">
        <v>5</v>
      </c>
      <c r="D22" s="2" t="s">
        <v>3</v>
      </c>
      <c r="E22" s="3">
        <f>5*2*6</f>
        <v>60</v>
      </c>
      <c r="F22" s="3">
        <v>6</v>
      </c>
      <c r="G22" s="56"/>
      <c r="H22" s="50">
        <f>G22*E22</f>
        <v>0</v>
      </c>
      <c r="I22" s="50">
        <f>F22*H22</f>
        <v>0</v>
      </c>
      <c r="J22" s="13">
        <v>2</v>
      </c>
      <c r="K22" s="50">
        <f>I22*J22</f>
        <v>0</v>
      </c>
    </row>
    <row r="23" spans="2:13" ht="27" customHeight="1" x14ac:dyDescent="0.35">
      <c r="B23" s="3" t="s">
        <v>94</v>
      </c>
      <c r="C23" s="9" t="s">
        <v>19</v>
      </c>
      <c r="D23" s="2" t="s">
        <v>3</v>
      </c>
      <c r="E23" s="3">
        <f>10*2*6</f>
        <v>120</v>
      </c>
      <c r="F23" s="3">
        <v>6</v>
      </c>
      <c r="G23" s="56"/>
      <c r="H23" s="50">
        <f>G23*E23</f>
        <v>0</v>
      </c>
      <c r="I23" s="50">
        <f>F23*H23</f>
        <v>0</v>
      </c>
      <c r="J23" s="13">
        <v>2</v>
      </c>
      <c r="K23" s="50">
        <f>I23*J23</f>
        <v>0</v>
      </c>
    </row>
    <row r="24" spans="2:13" s="1" customFormat="1" ht="32.65" customHeight="1" x14ac:dyDescent="0.35">
      <c r="B24" s="5" t="s">
        <v>79</v>
      </c>
      <c r="C24" s="43" t="s">
        <v>32</v>
      </c>
      <c r="D24" s="20"/>
      <c r="E24" s="5"/>
      <c r="F24" s="5"/>
      <c r="G24" s="57"/>
      <c r="H24" s="51"/>
      <c r="I24" s="51"/>
      <c r="J24" s="15"/>
      <c r="K24" s="51"/>
    </row>
    <row r="25" spans="2:13" ht="27" customHeight="1" x14ac:dyDescent="0.35">
      <c r="B25" s="3" t="s">
        <v>95</v>
      </c>
      <c r="C25" s="9" t="s">
        <v>18</v>
      </c>
      <c r="D25" s="2" t="s">
        <v>3</v>
      </c>
      <c r="E25" s="3">
        <f>5*2*6</f>
        <v>60</v>
      </c>
      <c r="F25" s="3">
        <v>6</v>
      </c>
      <c r="G25" s="56"/>
      <c r="H25" s="50">
        <f>G25*E25</f>
        <v>0</v>
      </c>
      <c r="I25" s="50">
        <f>F25*H25</f>
        <v>0</v>
      </c>
      <c r="J25" s="13">
        <v>2</v>
      </c>
      <c r="K25" s="50">
        <f>I25*J25</f>
        <v>0</v>
      </c>
    </row>
    <row r="26" spans="2:13" ht="27" customHeight="1" x14ac:dyDescent="0.35">
      <c r="B26" s="3" t="s">
        <v>96</v>
      </c>
      <c r="C26" s="9" t="s">
        <v>5</v>
      </c>
      <c r="D26" s="2" t="s">
        <v>3</v>
      </c>
      <c r="E26" s="3">
        <f>5*2*6</f>
        <v>60</v>
      </c>
      <c r="F26" s="3">
        <v>6</v>
      </c>
      <c r="G26" s="56"/>
      <c r="H26" s="50">
        <f>G26*E26</f>
        <v>0</v>
      </c>
      <c r="I26" s="50">
        <f>F26*H26</f>
        <v>0</v>
      </c>
      <c r="J26" s="13">
        <v>2</v>
      </c>
      <c r="K26" s="50">
        <f>I26*J26</f>
        <v>0</v>
      </c>
    </row>
    <row r="27" spans="2:13" ht="27" customHeight="1" x14ac:dyDescent="0.35">
      <c r="B27" s="3" t="s">
        <v>97</v>
      </c>
      <c r="C27" s="9" t="s">
        <v>19</v>
      </c>
      <c r="D27" s="2" t="s">
        <v>3</v>
      </c>
      <c r="E27" s="3">
        <f>5*2*6</f>
        <v>60</v>
      </c>
      <c r="F27" s="3">
        <v>6</v>
      </c>
      <c r="G27" s="56"/>
      <c r="H27" s="50">
        <f>G27*E27</f>
        <v>0</v>
      </c>
      <c r="I27" s="50">
        <f>F27*H27</f>
        <v>0</v>
      </c>
      <c r="J27" s="13">
        <v>2</v>
      </c>
      <c r="K27" s="50">
        <f>I27*J27</f>
        <v>0</v>
      </c>
    </row>
    <row r="28" spans="2:13" s="1" customFormat="1" ht="32.65" customHeight="1" x14ac:dyDescent="0.35">
      <c r="B28" s="5" t="s">
        <v>80</v>
      </c>
      <c r="C28" s="43" t="s">
        <v>36</v>
      </c>
      <c r="D28" s="20"/>
      <c r="E28" s="5"/>
      <c r="F28" s="5"/>
      <c r="G28" s="57"/>
      <c r="H28" s="51"/>
      <c r="I28" s="51"/>
      <c r="J28" s="15"/>
      <c r="K28" s="51"/>
    </row>
    <row r="29" spans="2:13" ht="27" customHeight="1" x14ac:dyDescent="0.35">
      <c r="B29" s="13" t="s">
        <v>98</v>
      </c>
      <c r="C29" s="9" t="s">
        <v>18</v>
      </c>
      <c r="D29" s="2" t="s">
        <v>3</v>
      </c>
      <c r="E29" s="3">
        <f xml:space="preserve"> 8*2*6</f>
        <v>96</v>
      </c>
      <c r="F29" s="3">
        <v>6</v>
      </c>
      <c r="G29" s="56"/>
      <c r="H29" s="50">
        <f>G29*E29</f>
        <v>0</v>
      </c>
      <c r="I29" s="50">
        <f t="shared" ref="I29:I31" si="2">F29*H29</f>
        <v>0</v>
      </c>
      <c r="J29" s="13">
        <v>2</v>
      </c>
      <c r="K29" s="50">
        <f t="shared" ref="K29:K31" si="3">I29*J29</f>
        <v>0</v>
      </c>
      <c r="M29" s="21"/>
    </row>
    <row r="30" spans="2:13" ht="27" customHeight="1" x14ac:dyDescent="0.35">
      <c r="B30" s="3" t="s">
        <v>99</v>
      </c>
      <c r="C30" s="9" t="s">
        <v>5</v>
      </c>
      <c r="D30" s="2" t="s">
        <v>3</v>
      </c>
      <c r="E30" s="3">
        <f xml:space="preserve"> 6*2*6</f>
        <v>72</v>
      </c>
      <c r="F30" s="3">
        <v>6</v>
      </c>
      <c r="G30" s="56"/>
      <c r="H30" s="50">
        <f>G30*E30</f>
        <v>0</v>
      </c>
      <c r="I30" s="50">
        <f t="shared" si="2"/>
        <v>0</v>
      </c>
      <c r="J30" s="13">
        <v>2</v>
      </c>
      <c r="K30" s="50">
        <f t="shared" si="3"/>
        <v>0</v>
      </c>
      <c r="M30" s="21"/>
    </row>
    <row r="31" spans="2:13" ht="27" customHeight="1" x14ac:dyDescent="0.35">
      <c r="B31" s="3" t="s">
        <v>97</v>
      </c>
      <c r="C31" s="9" t="s">
        <v>19</v>
      </c>
      <c r="D31" s="2" t="s">
        <v>3</v>
      </c>
      <c r="E31" s="3">
        <f xml:space="preserve"> 5*2*6</f>
        <v>60</v>
      </c>
      <c r="F31" s="3">
        <v>6</v>
      </c>
      <c r="G31" s="56"/>
      <c r="H31" s="50">
        <f>G31*E31</f>
        <v>0</v>
      </c>
      <c r="I31" s="50">
        <f t="shared" si="2"/>
        <v>0</v>
      </c>
      <c r="J31" s="13">
        <v>2</v>
      </c>
      <c r="K31" s="50">
        <f t="shared" si="3"/>
        <v>0</v>
      </c>
      <c r="M31" s="21"/>
    </row>
    <row r="32" spans="2:13" ht="24" customHeight="1" x14ac:dyDescent="0.35">
      <c r="B32" s="3"/>
      <c r="C32" s="4" t="s">
        <v>88</v>
      </c>
      <c r="D32" s="3"/>
      <c r="E32" s="3"/>
      <c r="F32" s="3"/>
      <c r="G32" s="48"/>
      <c r="H32" s="48"/>
      <c r="I32" s="48"/>
      <c r="J32" s="13"/>
      <c r="K32" s="49">
        <f>SUM(K21:K31)</f>
        <v>0</v>
      </c>
    </row>
    <row r="33" spans="2:11" ht="23.5" customHeight="1" x14ac:dyDescent="0.35">
      <c r="B33" s="3"/>
      <c r="C33" s="4" t="s">
        <v>100</v>
      </c>
      <c r="D33" s="3"/>
      <c r="E33" s="3"/>
      <c r="F33" s="3"/>
      <c r="G33" s="48"/>
      <c r="H33" s="48"/>
      <c r="I33" s="48"/>
      <c r="J33" s="13"/>
      <c r="K33" s="49">
        <f>SUM($K$32,$K$17,$K$12)</f>
        <v>0</v>
      </c>
    </row>
    <row r="34" spans="2:11" x14ac:dyDescent="0.35">
      <c r="B34" s="3"/>
      <c r="C34" s="4"/>
      <c r="D34" s="3"/>
      <c r="E34" s="3"/>
      <c r="F34" s="3"/>
      <c r="G34" s="48"/>
      <c r="H34" s="48"/>
      <c r="I34" s="48"/>
      <c r="J34" s="13"/>
      <c r="K34" s="49"/>
    </row>
    <row r="35" spans="2:11" x14ac:dyDescent="0.35">
      <c r="B35" s="3"/>
      <c r="C35" s="9"/>
      <c r="D35" s="2"/>
      <c r="E35" s="3"/>
      <c r="F35" s="3"/>
      <c r="G35" s="56"/>
      <c r="H35" s="50"/>
      <c r="I35" s="50"/>
      <c r="J35" s="13"/>
      <c r="K35" s="50"/>
    </row>
    <row r="36" spans="2:11" x14ac:dyDescent="0.35">
      <c r="B36" s="3"/>
      <c r="C36" s="4" t="s">
        <v>81</v>
      </c>
      <c r="D36" s="3"/>
      <c r="E36" s="3"/>
      <c r="F36" s="3"/>
      <c r="G36" s="52"/>
      <c r="H36" s="52"/>
      <c r="I36" s="52"/>
      <c r="J36" s="13"/>
      <c r="K36" s="51">
        <f>K33</f>
        <v>0</v>
      </c>
    </row>
  </sheetData>
  <phoneticPr fontId="15" type="noConversion"/>
  <pageMargins left="0.70866141732283472" right="0.70866141732283472" top="0.74803149606299213" bottom="0.74803149606299213" header="0.31496062992125984" footer="0.31496062992125984"/>
  <pageSetup paperSize="9"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06B143-12BE-4337-8EFA-0FD8AEAD5469}">
  <dimension ref="A1:M41"/>
  <sheetViews>
    <sheetView zoomScale="80" zoomScaleNormal="80" workbookViewId="0">
      <pane xSplit="6" ySplit="3" topLeftCell="G28" activePane="bottomRight" state="frozen"/>
      <selection pane="topRight" activeCell="G1" sqref="G1"/>
      <selection pane="bottomLeft" activeCell="A4" sqref="A4"/>
      <selection pane="bottomRight" activeCell="J9" sqref="J9"/>
    </sheetView>
  </sheetViews>
  <sheetFormatPr defaultRowHeight="14.5" x14ac:dyDescent="0.35"/>
  <cols>
    <col min="1" max="1" width="29.7265625" hidden="1" customWidth="1"/>
    <col min="2" max="2" width="8.7265625" style="7"/>
    <col min="3" max="3" width="46.453125" style="12" customWidth="1"/>
    <col min="4" max="4" width="8.54296875" style="7" customWidth="1"/>
    <col min="5" max="5" width="13" style="7" customWidth="1"/>
    <col min="6" max="6" width="10.7265625" style="7" customWidth="1"/>
    <col min="7" max="7" width="16.7265625" style="19" customWidth="1"/>
    <col min="8" max="8" width="24.26953125" style="19" customWidth="1"/>
    <col min="9" max="9" width="23.1796875" style="19" customWidth="1"/>
    <col min="10" max="10" width="11.7265625" style="14" customWidth="1"/>
    <col min="11" max="11" width="25.7265625" style="19" customWidth="1"/>
    <col min="12" max="12" width="78.7265625" customWidth="1"/>
    <col min="13" max="13" width="82.26953125" customWidth="1"/>
  </cols>
  <sheetData>
    <row r="1" spans="1:13" s="74" customFormat="1" ht="21" x14ac:dyDescent="0.5">
      <c r="B1" s="75"/>
      <c r="C1" s="76" t="s">
        <v>118</v>
      </c>
      <c r="D1" s="77"/>
      <c r="E1" s="75"/>
      <c r="F1" s="77"/>
      <c r="G1" s="78"/>
      <c r="H1" s="78"/>
      <c r="I1" s="78"/>
      <c r="J1" s="79"/>
      <c r="K1" s="78"/>
    </row>
    <row r="2" spans="1:13" x14ac:dyDescent="0.35">
      <c r="C2" s="8"/>
      <c r="D2" s="6"/>
      <c r="F2" s="6"/>
    </row>
    <row r="3" spans="1:13" ht="45" customHeight="1" x14ac:dyDescent="0.35">
      <c r="B3" s="5" t="s">
        <v>0</v>
      </c>
      <c r="C3" s="4" t="s">
        <v>1</v>
      </c>
      <c r="D3" s="5" t="s">
        <v>2</v>
      </c>
      <c r="E3" s="16" t="s">
        <v>83</v>
      </c>
      <c r="F3" s="5" t="s">
        <v>10</v>
      </c>
      <c r="G3" s="53" t="s">
        <v>26</v>
      </c>
      <c r="H3" s="54" t="s">
        <v>24</v>
      </c>
      <c r="I3" s="47" t="s">
        <v>23</v>
      </c>
      <c r="J3" s="60" t="s">
        <v>41</v>
      </c>
      <c r="K3" s="59" t="s">
        <v>25</v>
      </c>
    </row>
    <row r="4" spans="1:13" x14ac:dyDescent="0.35">
      <c r="B4" s="70"/>
      <c r="C4" s="42" t="s">
        <v>61</v>
      </c>
      <c r="D4" s="70"/>
      <c r="E4" s="70"/>
      <c r="F4" s="70"/>
      <c r="G4" s="71"/>
      <c r="H4" s="71"/>
      <c r="I4" s="71"/>
      <c r="J4" s="72"/>
      <c r="K4" s="73"/>
    </row>
    <row r="5" spans="1:13" x14ac:dyDescent="0.35">
      <c r="B5" s="5">
        <v>1</v>
      </c>
      <c r="C5" s="43" t="s">
        <v>64</v>
      </c>
      <c r="D5" s="5"/>
      <c r="E5" s="5"/>
      <c r="F5" s="5"/>
      <c r="G5" s="54"/>
      <c r="H5" s="47"/>
      <c r="I5" s="47"/>
      <c r="J5" s="15"/>
      <c r="K5" s="59"/>
    </row>
    <row r="6" spans="1:13" ht="31" customHeight="1" x14ac:dyDescent="0.35">
      <c r="B6" s="3" t="s">
        <v>66</v>
      </c>
      <c r="C6" s="12" t="s">
        <v>59</v>
      </c>
      <c r="D6" s="3" t="s">
        <v>82</v>
      </c>
      <c r="E6" s="3">
        <f>1200360*10%</f>
        <v>120036</v>
      </c>
      <c r="F6" s="82"/>
      <c r="G6" s="48"/>
      <c r="H6" s="48">
        <f>G6*E6</f>
        <v>0</v>
      </c>
      <c r="I6" s="81"/>
      <c r="J6" s="13">
        <v>2</v>
      </c>
      <c r="K6" s="48">
        <f>J6*H6</f>
        <v>0</v>
      </c>
    </row>
    <row r="7" spans="1:13" ht="23.5" customHeight="1" x14ac:dyDescent="0.35">
      <c r="B7" s="3" t="s">
        <v>67</v>
      </c>
      <c r="C7" s="17" t="s">
        <v>16</v>
      </c>
      <c r="D7" s="3" t="s">
        <v>17</v>
      </c>
      <c r="E7" s="3">
        <f>(12*12*70)*10%</f>
        <v>1008</v>
      </c>
      <c r="F7" s="82"/>
      <c r="G7" s="48"/>
      <c r="H7" s="44">
        <f>E7*G7</f>
        <v>0</v>
      </c>
      <c r="I7" s="81"/>
      <c r="J7" s="13">
        <v>2</v>
      </c>
      <c r="K7" s="48">
        <f t="shared" ref="K7:K10" si="0">J7*H7</f>
        <v>0</v>
      </c>
      <c r="L7" s="45"/>
    </row>
    <row r="8" spans="1:13" ht="22" customHeight="1" x14ac:dyDescent="0.35">
      <c r="B8" s="3" t="s">
        <v>68</v>
      </c>
      <c r="C8" s="17" t="s">
        <v>21</v>
      </c>
      <c r="D8" s="3" t="s">
        <v>43</v>
      </c>
      <c r="E8" s="3">
        <f xml:space="preserve"> (10*70*12)*10%</f>
        <v>840</v>
      </c>
      <c r="F8" s="82"/>
      <c r="G8" s="48"/>
      <c r="H8" s="44">
        <f>E8*G8</f>
        <v>0</v>
      </c>
      <c r="I8" s="81"/>
      <c r="J8" s="13">
        <v>2</v>
      </c>
      <c r="K8" s="48">
        <f t="shared" si="0"/>
        <v>0</v>
      </c>
      <c r="L8" s="45"/>
      <c r="M8" s="45"/>
    </row>
    <row r="9" spans="1:13" ht="19.5" customHeight="1" x14ac:dyDescent="0.35">
      <c r="A9" t="e">
        <f>SUM(#REF!,#REF!,#REF!,#REF!,#REF!,#REF!,#REF!,#REF!)</f>
        <v>#REF!</v>
      </c>
      <c r="B9" s="3" t="s">
        <v>69</v>
      </c>
      <c r="C9" s="17" t="s">
        <v>22</v>
      </c>
      <c r="D9" s="3" t="s">
        <v>42</v>
      </c>
      <c r="E9" s="3">
        <f>SUM($F$13:$F$15)</f>
        <v>8</v>
      </c>
      <c r="F9" s="82"/>
      <c r="G9" s="48"/>
      <c r="H9" s="44">
        <f>E9*G9</f>
        <v>0</v>
      </c>
      <c r="I9" s="81"/>
      <c r="J9" s="13">
        <v>3</v>
      </c>
      <c r="K9" s="48">
        <f t="shared" si="0"/>
        <v>0</v>
      </c>
      <c r="L9" s="45"/>
    </row>
    <row r="10" spans="1:13" ht="22" customHeight="1" x14ac:dyDescent="0.35">
      <c r="B10" s="3" t="s">
        <v>70</v>
      </c>
      <c r="C10" s="17" t="s">
        <v>20</v>
      </c>
      <c r="D10" s="3" t="s">
        <v>42</v>
      </c>
      <c r="E10" s="3">
        <f>SUM($F$13:$F$15)</f>
        <v>8</v>
      </c>
      <c r="F10" s="82"/>
      <c r="G10" s="55"/>
      <c r="H10" s="48">
        <f>G10*E10</f>
        <v>0</v>
      </c>
      <c r="I10" s="81"/>
      <c r="J10" s="13">
        <v>2</v>
      </c>
      <c r="K10" s="48">
        <f t="shared" si="0"/>
        <v>0</v>
      </c>
      <c r="L10" s="46"/>
    </row>
    <row r="11" spans="1:13" ht="24" customHeight="1" x14ac:dyDescent="0.35">
      <c r="B11" s="3"/>
      <c r="C11" s="4" t="s">
        <v>87</v>
      </c>
      <c r="D11" s="3"/>
      <c r="E11" s="3"/>
      <c r="F11" s="3"/>
      <c r="G11" s="48"/>
      <c r="H11" s="48"/>
      <c r="I11" s="48"/>
      <c r="J11" s="13"/>
      <c r="K11" s="49">
        <f>SUM(K6:K10)</f>
        <v>0</v>
      </c>
    </row>
    <row r="12" spans="1:13" x14ac:dyDescent="0.35">
      <c r="B12" s="5">
        <v>2</v>
      </c>
      <c r="C12" s="43" t="s">
        <v>65</v>
      </c>
      <c r="D12" s="5"/>
      <c r="E12" s="5"/>
      <c r="F12" s="5"/>
      <c r="G12" s="54"/>
      <c r="H12" s="47"/>
      <c r="I12" s="47"/>
      <c r="J12" s="15"/>
      <c r="K12" s="59"/>
    </row>
    <row r="13" spans="1:13" ht="27.5" customHeight="1" x14ac:dyDescent="0.35">
      <c r="B13" s="3" t="s">
        <v>71</v>
      </c>
      <c r="C13" s="17" t="s">
        <v>6</v>
      </c>
      <c r="D13" s="3" t="s">
        <v>3</v>
      </c>
      <c r="E13" s="3">
        <v>1188</v>
      </c>
      <c r="F13" s="3">
        <v>3</v>
      </c>
      <c r="G13" s="48"/>
      <c r="H13" s="48">
        <f>G13*E13</f>
        <v>0</v>
      </c>
      <c r="I13" s="48">
        <f>F13*H13</f>
        <v>0</v>
      </c>
      <c r="J13" s="13">
        <v>2</v>
      </c>
      <c r="K13" s="48">
        <f t="shared" ref="K13" si="1">I13*J13</f>
        <v>0</v>
      </c>
    </row>
    <row r="14" spans="1:13" ht="21" customHeight="1" x14ac:dyDescent="0.35">
      <c r="B14" s="3" t="s">
        <v>72</v>
      </c>
      <c r="C14" s="17" t="s">
        <v>12</v>
      </c>
      <c r="D14" s="3" t="s">
        <v>3</v>
      </c>
      <c r="E14" s="3">
        <v>792</v>
      </c>
      <c r="F14" s="3">
        <v>2</v>
      </c>
      <c r="G14" s="48"/>
      <c r="H14" s="48">
        <f>G14*E14</f>
        <v>0</v>
      </c>
      <c r="I14" s="48">
        <f>F14*H14</f>
        <v>0</v>
      </c>
      <c r="J14" s="13">
        <v>2</v>
      </c>
      <c r="K14" s="48">
        <f>I14*J14</f>
        <v>0</v>
      </c>
    </row>
    <row r="15" spans="1:13" ht="38.5" customHeight="1" x14ac:dyDescent="0.35">
      <c r="B15" s="18" t="s">
        <v>73</v>
      </c>
      <c r="C15" s="9" t="s">
        <v>15</v>
      </c>
      <c r="D15" s="2" t="s">
        <v>3</v>
      </c>
      <c r="E15" s="3">
        <v>1188</v>
      </c>
      <c r="F15" s="3">
        <v>3</v>
      </c>
      <c r="G15" s="56"/>
      <c r="H15" s="50">
        <f>G15*E15</f>
        <v>0</v>
      </c>
      <c r="I15" s="50">
        <f>F15*H15</f>
        <v>0</v>
      </c>
      <c r="J15" s="13">
        <v>2</v>
      </c>
      <c r="K15" s="50">
        <f>I15*J15</f>
        <v>0</v>
      </c>
    </row>
    <row r="16" spans="1:13" ht="24" customHeight="1" x14ac:dyDescent="0.35">
      <c r="B16" s="3"/>
      <c r="C16" s="4" t="s">
        <v>27</v>
      </c>
      <c r="D16" s="3"/>
      <c r="E16" s="3"/>
      <c r="F16" s="3"/>
      <c r="G16" s="48"/>
      <c r="H16" s="48"/>
      <c r="I16" s="48"/>
      <c r="J16" s="13"/>
      <c r="K16" s="49">
        <f>SUM(K13:K15)</f>
        <v>0</v>
      </c>
    </row>
    <row r="17" spans="2:11" ht="24" customHeight="1" x14ac:dyDescent="0.35">
      <c r="B17" s="3"/>
      <c r="C17" s="4"/>
      <c r="D17" s="3"/>
      <c r="E17" s="3"/>
      <c r="F17" s="3"/>
      <c r="G17" s="48"/>
      <c r="H17" s="48"/>
      <c r="I17" s="48"/>
      <c r="J17" s="13"/>
      <c r="K17" s="49"/>
    </row>
    <row r="18" spans="2:11" ht="24" customHeight="1" x14ac:dyDescent="0.35">
      <c r="B18" s="3">
        <v>3</v>
      </c>
      <c r="C18" s="43" t="s">
        <v>91</v>
      </c>
      <c r="D18" s="3"/>
      <c r="E18" s="3"/>
      <c r="F18" s="3"/>
      <c r="G18" s="48"/>
      <c r="H18" s="48"/>
      <c r="I18" s="48"/>
      <c r="J18" s="13"/>
      <c r="K18" s="49"/>
    </row>
    <row r="19" spans="2:11" x14ac:dyDescent="0.35">
      <c r="B19" s="5" t="s">
        <v>78</v>
      </c>
      <c r="C19" s="43" t="s">
        <v>29</v>
      </c>
      <c r="D19" s="5"/>
      <c r="E19" s="5"/>
      <c r="F19" s="5"/>
      <c r="G19" s="54"/>
      <c r="H19" s="47"/>
      <c r="I19" s="47"/>
      <c r="J19" s="15"/>
      <c r="K19" s="59"/>
    </row>
    <row r="20" spans="2:11" ht="24.5" customHeight="1" x14ac:dyDescent="0.35">
      <c r="B20" s="3" t="s">
        <v>94</v>
      </c>
      <c r="C20" s="9" t="s">
        <v>6</v>
      </c>
      <c r="D20" s="2" t="s">
        <v>3</v>
      </c>
      <c r="E20" s="3">
        <f>2*2*6</f>
        <v>24</v>
      </c>
      <c r="F20" s="3">
        <v>3</v>
      </c>
      <c r="G20" s="56"/>
      <c r="H20" s="50">
        <f>G20*E20</f>
        <v>0</v>
      </c>
      <c r="I20" s="50">
        <f>F20*H20</f>
        <v>0</v>
      </c>
      <c r="J20" s="13">
        <v>2</v>
      </c>
      <c r="K20" s="50">
        <f>I20*J20</f>
        <v>0</v>
      </c>
    </row>
    <row r="21" spans="2:11" ht="27" customHeight="1" x14ac:dyDescent="0.35">
      <c r="B21" s="3" t="s">
        <v>93</v>
      </c>
      <c r="C21" s="9" t="s">
        <v>12</v>
      </c>
      <c r="D21" s="2" t="s">
        <v>3</v>
      </c>
      <c r="E21" s="3">
        <f>5*2*4</f>
        <v>40</v>
      </c>
      <c r="F21" s="3">
        <v>2</v>
      </c>
      <c r="G21" s="56"/>
      <c r="H21" s="50">
        <f>G21*E21</f>
        <v>0</v>
      </c>
      <c r="I21" s="50">
        <f>F21*H21</f>
        <v>0</v>
      </c>
      <c r="J21" s="13">
        <v>2</v>
      </c>
      <c r="K21" s="50">
        <f>I21*J21</f>
        <v>0</v>
      </c>
    </row>
    <row r="22" spans="2:11" ht="27" customHeight="1" x14ac:dyDescent="0.35">
      <c r="B22" s="3" t="s">
        <v>94</v>
      </c>
      <c r="C22" s="9" t="s">
        <v>15</v>
      </c>
      <c r="D22" s="2" t="s">
        <v>3</v>
      </c>
      <c r="E22" s="3">
        <f>5*2*6</f>
        <v>60</v>
      </c>
      <c r="F22" s="3">
        <v>3</v>
      </c>
      <c r="G22" s="56"/>
      <c r="H22" s="50">
        <f>G22*E22</f>
        <v>0</v>
      </c>
      <c r="I22" s="50">
        <f>F22*H22</f>
        <v>0</v>
      </c>
      <c r="J22" s="13">
        <v>2</v>
      </c>
      <c r="K22" s="50">
        <f>I22*J22</f>
        <v>0</v>
      </c>
    </row>
    <row r="23" spans="2:11" x14ac:dyDescent="0.35">
      <c r="B23" s="5" t="s">
        <v>79</v>
      </c>
      <c r="C23" s="43" t="s">
        <v>33</v>
      </c>
      <c r="D23" s="5"/>
      <c r="E23" s="5"/>
      <c r="F23" s="5"/>
      <c r="G23" s="54"/>
      <c r="H23" s="47"/>
      <c r="I23" s="47"/>
      <c r="J23" s="15"/>
      <c r="K23" s="59"/>
    </row>
    <row r="24" spans="2:11" ht="27" customHeight="1" x14ac:dyDescent="0.35">
      <c r="B24" s="3" t="s">
        <v>95</v>
      </c>
      <c r="C24" s="9" t="s">
        <v>6</v>
      </c>
      <c r="D24" s="2" t="s">
        <v>3</v>
      </c>
      <c r="E24" s="3">
        <f>5*2*6</f>
        <v>60</v>
      </c>
      <c r="F24" s="3">
        <v>3</v>
      </c>
      <c r="G24" s="56"/>
      <c r="H24" s="50">
        <f>G24*E24</f>
        <v>0</v>
      </c>
      <c r="I24" s="50">
        <f>F24*H24</f>
        <v>0</v>
      </c>
      <c r="J24" s="13">
        <v>2</v>
      </c>
      <c r="K24" s="50">
        <f>I24*J24</f>
        <v>0</v>
      </c>
    </row>
    <row r="25" spans="2:11" ht="27" customHeight="1" x14ac:dyDescent="0.35">
      <c r="B25" s="3" t="s">
        <v>96</v>
      </c>
      <c r="C25" s="9" t="s">
        <v>12</v>
      </c>
      <c r="D25" s="2" t="s">
        <v>3</v>
      </c>
      <c r="E25" s="3">
        <f>4*2*4</f>
        <v>32</v>
      </c>
      <c r="F25" s="3">
        <v>2</v>
      </c>
      <c r="G25" s="56"/>
      <c r="H25" s="50">
        <f>G25*E25</f>
        <v>0</v>
      </c>
      <c r="I25" s="50">
        <f>F25*H25</f>
        <v>0</v>
      </c>
      <c r="J25" s="13">
        <v>2</v>
      </c>
      <c r="K25" s="50">
        <f>I25*J25</f>
        <v>0</v>
      </c>
    </row>
    <row r="26" spans="2:11" ht="27" customHeight="1" x14ac:dyDescent="0.35">
      <c r="B26" s="3" t="s">
        <v>101</v>
      </c>
      <c r="C26" s="9" t="s">
        <v>15</v>
      </c>
      <c r="D26" s="2" t="s">
        <v>3</v>
      </c>
      <c r="E26" s="3">
        <f>5*2*6</f>
        <v>60</v>
      </c>
      <c r="F26" s="3">
        <v>3</v>
      </c>
      <c r="G26" s="56"/>
      <c r="H26" s="50">
        <f>G26*E26</f>
        <v>0</v>
      </c>
      <c r="I26" s="50">
        <f>F26*H26</f>
        <v>0</v>
      </c>
      <c r="J26" s="13">
        <v>2</v>
      </c>
      <c r="K26" s="50">
        <f>I26*J26</f>
        <v>0</v>
      </c>
    </row>
    <row r="27" spans="2:11" x14ac:dyDescent="0.35">
      <c r="B27" s="5" t="s">
        <v>80</v>
      </c>
      <c r="C27" s="43" t="s">
        <v>37</v>
      </c>
      <c r="D27" s="5"/>
      <c r="E27" s="5"/>
      <c r="F27" s="5"/>
      <c r="G27" s="54"/>
      <c r="H27" s="47"/>
      <c r="I27" s="47"/>
      <c r="J27" s="15"/>
      <c r="K27" s="59"/>
    </row>
    <row r="28" spans="2:11" ht="27" customHeight="1" x14ac:dyDescent="0.35">
      <c r="B28" s="3" t="s">
        <v>98</v>
      </c>
      <c r="C28" s="9" t="s">
        <v>6</v>
      </c>
      <c r="D28" s="2" t="s">
        <v>3</v>
      </c>
      <c r="E28" s="3">
        <f xml:space="preserve"> 6*2*6</f>
        <v>72</v>
      </c>
      <c r="F28" s="3">
        <v>3</v>
      </c>
      <c r="G28" s="56"/>
      <c r="H28" s="50">
        <f>G28*E28</f>
        <v>0</v>
      </c>
      <c r="I28" s="50">
        <f>F28*H28</f>
        <v>0</v>
      </c>
      <c r="J28" s="13">
        <v>2</v>
      </c>
      <c r="K28" s="50">
        <f>I28*J28</f>
        <v>0</v>
      </c>
    </row>
    <row r="29" spans="2:11" ht="27" customHeight="1" x14ac:dyDescent="0.35">
      <c r="B29" s="3" t="s">
        <v>99</v>
      </c>
      <c r="C29" s="9" t="s">
        <v>12</v>
      </c>
      <c r="D29" s="2" t="s">
        <v>3</v>
      </c>
      <c r="E29" s="3">
        <f xml:space="preserve"> 5*2*6</f>
        <v>60</v>
      </c>
      <c r="F29" s="3">
        <v>2</v>
      </c>
      <c r="G29" s="56"/>
      <c r="H29" s="50">
        <f>G29*E29</f>
        <v>0</v>
      </c>
      <c r="I29" s="50">
        <f>F29*H29</f>
        <v>0</v>
      </c>
      <c r="J29" s="13">
        <v>2</v>
      </c>
      <c r="K29" s="50">
        <f>I29*J29</f>
        <v>0</v>
      </c>
    </row>
    <row r="30" spans="2:11" ht="27" customHeight="1" x14ac:dyDescent="0.35">
      <c r="B30" s="3" t="s">
        <v>97</v>
      </c>
      <c r="C30" s="9" t="s">
        <v>15</v>
      </c>
      <c r="D30" s="2" t="s">
        <v>3</v>
      </c>
      <c r="E30" s="3">
        <f xml:space="preserve"> 5*2*12</f>
        <v>120</v>
      </c>
      <c r="F30" s="3">
        <v>3</v>
      </c>
      <c r="G30" s="56"/>
      <c r="H30" s="50">
        <f>G30*E30</f>
        <v>0</v>
      </c>
      <c r="I30" s="50">
        <f>F30*H30</f>
        <v>0</v>
      </c>
      <c r="J30" s="13">
        <v>2</v>
      </c>
      <c r="K30" s="50">
        <f>I30*J30</f>
        <v>0</v>
      </c>
    </row>
    <row r="31" spans="2:11" x14ac:dyDescent="0.35">
      <c r="B31" s="3"/>
      <c r="C31" s="4" t="s">
        <v>88</v>
      </c>
      <c r="D31" s="3"/>
      <c r="E31" s="3"/>
      <c r="F31" s="3"/>
      <c r="G31" s="48"/>
      <c r="H31" s="48"/>
      <c r="I31" s="48"/>
      <c r="J31" s="13"/>
      <c r="K31" s="49">
        <f>SUM(K20:K30)</f>
        <v>0</v>
      </c>
    </row>
    <row r="32" spans="2:11" ht="23.5" customHeight="1" x14ac:dyDescent="0.35">
      <c r="B32" s="3"/>
      <c r="C32" s="4" t="s">
        <v>100</v>
      </c>
      <c r="D32" s="3"/>
      <c r="E32" s="3"/>
      <c r="F32" s="3"/>
      <c r="G32" s="48"/>
      <c r="H32" s="48"/>
      <c r="I32" s="48"/>
      <c r="J32" s="13"/>
      <c r="K32" s="49">
        <f>SUM($K$16,$K$31,$K$11)</f>
        <v>0</v>
      </c>
    </row>
    <row r="33" spans="2:11" x14ac:dyDescent="0.35">
      <c r="B33" s="3"/>
      <c r="C33" s="9"/>
      <c r="D33" s="2"/>
      <c r="E33" s="3"/>
      <c r="F33" s="3"/>
      <c r="G33" s="56"/>
      <c r="H33" s="50"/>
      <c r="I33" s="50"/>
      <c r="J33" s="13"/>
      <c r="K33" s="50"/>
    </row>
    <row r="34" spans="2:11" x14ac:dyDescent="0.35">
      <c r="B34" s="3"/>
      <c r="C34" s="9"/>
      <c r="D34" s="2"/>
      <c r="E34" s="3"/>
      <c r="F34" s="3"/>
      <c r="G34" s="56"/>
      <c r="H34" s="50"/>
      <c r="I34" s="50"/>
      <c r="J34" s="13"/>
      <c r="K34" s="50"/>
    </row>
    <row r="35" spans="2:11" ht="16.5" customHeight="1" x14ac:dyDescent="0.35">
      <c r="B35" s="3"/>
      <c r="C35" s="4" t="s">
        <v>81</v>
      </c>
      <c r="D35" s="3"/>
      <c r="E35" s="3"/>
      <c r="F35" s="3"/>
      <c r="G35" s="52"/>
      <c r="H35" s="52"/>
      <c r="I35" s="52"/>
      <c r="J35" s="13"/>
      <c r="K35" s="51">
        <f>K32</f>
        <v>0</v>
      </c>
    </row>
    <row r="38" spans="2:11" x14ac:dyDescent="0.35">
      <c r="B38"/>
      <c r="C38"/>
      <c r="D38"/>
      <c r="E38"/>
      <c r="F38"/>
      <c r="G38"/>
      <c r="H38"/>
      <c r="I38"/>
      <c r="J38"/>
      <c r="K38"/>
    </row>
    <row r="39" spans="2:11" x14ac:dyDescent="0.35">
      <c r="B39"/>
      <c r="C39"/>
      <c r="D39"/>
      <c r="E39"/>
      <c r="F39"/>
      <c r="G39"/>
      <c r="H39"/>
      <c r="I39"/>
      <c r="J39"/>
      <c r="K39"/>
    </row>
    <row r="40" spans="2:11" x14ac:dyDescent="0.35">
      <c r="B40"/>
      <c r="C40"/>
      <c r="D40"/>
      <c r="E40"/>
      <c r="F40"/>
      <c r="G40"/>
      <c r="H40"/>
      <c r="I40"/>
      <c r="J40"/>
      <c r="K40"/>
    </row>
    <row r="41" spans="2:11" x14ac:dyDescent="0.35">
      <c r="B41"/>
      <c r="C41"/>
      <c r="D41"/>
      <c r="E41"/>
      <c r="F41"/>
      <c r="G41"/>
      <c r="H41"/>
      <c r="I41"/>
      <c r="J41"/>
      <c r="K41"/>
    </row>
  </sheetData>
  <phoneticPr fontId="15" type="noConversion"/>
  <pageMargins left="0.70866141732283472" right="0.70866141732283472" top="0.74803149606299213" bottom="0.74803149606299213" header="0.31496062992125984" footer="0.31496062992125984"/>
  <pageSetup paperSize="9" scale="5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916962-0651-4229-A8D1-7BC7F78C1843}">
  <dimension ref="A1:M59"/>
  <sheetViews>
    <sheetView zoomScale="80" zoomScaleNormal="80" workbookViewId="0">
      <pane xSplit="6" ySplit="3" topLeftCell="G4" activePane="bottomRight" state="frozen"/>
      <selection pane="topRight" activeCell="G1" sqref="G1"/>
      <selection pane="bottomLeft" activeCell="A4" sqref="A4"/>
      <selection pane="bottomRight" activeCell="J9" sqref="J9"/>
    </sheetView>
  </sheetViews>
  <sheetFormatPr defaultRowHeight="14.5" x14ac:dyDescent="0.35"/>
  <cols>
    <col min="1" max="1" width="29.7265625" hidden="1" customWidth="1"/>
    <col min="2" max="2" width="8.7265625" style="7"/>
    <col min="3" max="3" width="46.453125" style="12" customWidth="1"/>
    <col min="4" max="4" width="8.54296875" style="7" customWidth="1"/>
    <col min="5" max="5" width="13" style="7" customWidth="1"/>
    <col min="6" max="6" width="10.7265625" style="7" customWidth="1"/>
    <col min="7" max="7" width="16.7265625" style="19" customWidth="1"/>
    <col min="8" max="8" width="24.26953125" style="19" customWidth="1"/>
    <col min="9" max="9" width="23.1796875" style="19" customWidth="1"/>
    <col min="10" max="10" width="11.7265625" style="14" customWidth="1"/>
    <col min="11" max="11" width="25.7265625" style="19" customWidth="1"/>
    <col min="12" max="12" width="78.7265625" customWidth="1"/>
    <col min="13" max="13" width="82.26953125" customWidth="1"/>
  </cols>
  <sheetData>
    <row r="1" spans="1:13" s="74" customFormat="1" ht="42" x14ac:dyDescent="0.5">
      <c r="B1" s="75"/>
      <c r="C1" s="76" t="s">
        <v>133</v>
      </c>
      <c r="D1" s="77"/>
      <c r="E1" s="75"/>
      <c r="F1" s="77"/>
      <c r="G1" s="78"/>
      <c r="H1" s="78"/>
      <c r="I1" s="78"/>
      <c r="J1" s="79"/>
      <c r="K1" s="78"/>
    </row>
    <row r="2" spans="1:13" x14ac:dyDescent="0.35">
      <c r="C2" s="8"/>
      <c r="D2" s="6"/>
      <c r="F2" s="6"/>
    </row>
    <row r="3" spans="1:13" ht="45" customHeight="1" x14ac:dyDescent="0.35">
      <c r="B3" s="5" t="s">
        <v>0</v>
      </c>
      <c r="C3" s="4" t="s">
        <v>1</v>
      </c>
      <c r="D3" s="5" t="s">
        <v>2</v>
      </c>
      <c r="E3" s="16" t="s">
        <v>83</v>
      </c>
      <c r="F3" s="5" t="s">
        <v>10</v>
      </c>
      <c r="G3" s="53" t="s">
        <v>26</v>
      </c>
      <c r="H3" s="54" t="s">
        <v>24</v>
      </c>
      <c r="I3" s="47" t="s">
        <v>23</v>
      </c>
      <c r="J3" s="60" t="s">
        <v>41</v>
      </c>
      <c r="K3" s="59" t="s">
        <v>25</v>
      </c>
    </row>
    <row r="4" spans="1:13" x14ac:dyDescent="0.35">
      <c r="B4" s="80"/>
      <c r="C4" s="42" t="s">
        <v>62</v>
      </c>
      <c r="D4" s="70"/>
      <c r="E4" s="70"/>
      <c r="F4" s="70"/>
      <c r="G4" s="71"/>
      <c r="H4" s="71"/>
      <c r="I4" s="71"/>
      <c r="J4" s="72"/>
      <c r="K4" s="71"/>
    </row>
    <row r="5" spans="1:13" x14ac:dyDescent="0.35">
      <c r="B5" s="5">
        <v>1</v>
      </c>
      <c r="C5" s="43" t="s">
        <v>64</v>
      </c>
      <c r="D5" s="5"/>
      <c r="E5" s="5"/>
      <c r="F5" s="5"/>
      <c r="G5" s="54"/>
      <c r="H5" s="47"/>
      <c r="I5" s="47"/>
      <c r="J5" s="15"/>
      <c r="K5" s="59"/>
    </row>
    <row r="6" spans="1:13" ht="33.5" customHeight="1" x14ac:dyDescent="0.35">
      <c r="B6" s="3" t="s">
        <v>66</v>
      </c>
      <c r="C6" s="12" t="s">
        <v>59</v>
      </c>
      <c r="D6" s="3" t="s">
        <v>82</v>
      </c>
      <c r="E6" s="3">
        <v>1500060</v>
      </c>
      <c r="F6" s="82"/>
      <c r="G6" s="48"/>
      <c r="H6" s="48">
        <f>G6*E6</f>
        <v>0</v>
      </c>
      <c r="I6" s="83"/>
      <c r="J6" s="13">
        <v>2</v>
      </c>
      <c r="K6" s="48">
        <f t="shared" ref="K6:K10" si="0">J6*H6</f>
        <v>0</v>
      </c>
    </row>
    <row r="7" spans="1:13" ht="26" customHeight="1" x14ac:dyDescent="0.35">
      <c r="B7" s="3" t="s">
        <v>67</v>
      </c>
      <c r="C7" s="17" t="s">
        <v>16</v>
      </c>
      <c r="D7" s="3" t="s">
        <v>17</v>
      </c>
      <c r="E7" s="3">
        <v>1680</v>
      </c>
      <c r="F7" s="82"/>
      <c r="G7" s="48"/>
      <c r="H7" s="44">
        <f>E7*G7</f>
        <v>0</v>
      </c>
      <c r="I7" s="83"/>
      <c r="J7" s="13">
        <v>2</v>
      </c>
      <c r="K7" s="48">
        <f t="shared" si="0"/>
        <v>0</v>
      </c>
      <c r="L7" s="45"/>
    </row>
    <row r="8" spans="1:13" ht="29.5" customHeight="1" x14ac:dyDescent="0.35">
      <c r="B8" s="3" t="s">
        <v>68</v>
      </c>
      <c r="C8" s="17" t="s">
        <v>21</v>
      </c>
      <c r="D8" s="3" t="s">
        <v>43</v>
      </c>
      <c r="E8" s="3">
        <v>1400</v>
      </c>
      <c r="F8" s="82"/>
      <c r="G8" s="48"/>
      <c r="H8" s="44">
        <f>E8*G8</f>
        <v>0</v>
      </c>
      <c r="I8" s="83"/>
      <c r="J8" s="13">
        <v>2</v>
      </c>
      <c r="K8" s="48">
        <f t="shared" si="0"/>
        <v>0</v>
      </c>
      <c r="L8" s="45"/>
      <c r="M8" s="45"/>
    </row>
    <row r="9" spans="1:13" ht="36" customHeight="1" x14ac:dyDescent="0.35">
      <c r="A9" t="e">
        <f>SUM(#REF!,#REF!,#REF!,#REF!,#REF!,#REF!,#REF!,#REF!)</f>
        <v>#REF!</v>
      </c>
      <c r="B9" s="3" t="s">
        <v>69</v>
      </c>
      <c r="C9" s="17" t="s">
        <v>22</v>
      </c>
      <c r="D9" s="3" t="s">
        <v>42</v>
      </c>
      <c r="E9" s="3">
        <v>29</v>
      </c>
      <c r="F9" s="82"/>
      <c r="G9" s="48"/>
      <c r="H9" s="44">
        <f>E9*G9</f>
        <v>0</v>
      </c>
      <c r="I9" s="83"/>
      <c r="J9" s="13">
        <v>3</v>
      </c>
      <c r="K9" s="48">
        <f t="shared" si="0"/>
        <v>0</v>
      </c>
      <c r="L9" s="45"/>
    </row>
    <row r="10" spans="1:13" ht="28.5" customHeight="1" x14ac:dyDescent="0.35">
      <c r="B10" s="3" t="s">
        <v>70</v>
      </c>
      <c r="C10" s="17" t="s">
        <v>20</v>
      </c>
      <c r="D10" s="3" t="s">
        <v>42</v>
      </c>
      <c r="E10" s="3">
        <v>29</v>
      </c>
      <c r="F10" s="82"/>
      <c r="G10" s="55"/>
      <c r="H10" s="48">
        <f>G10*E10</f>
        <v>0</v>
      </c>
      <c r="I10" s="83"/>
      <c r="J10" s="13">
        <v>2</v>
      </c>
      <c r="K10" s="48">
        <f t="shared" si="0"/>
        <v>0</v>
      </c>
      <c r="L10" s="46"/>
    </row>
    <row r="11" spans="1:13" ht="24" customHeight="1" x14ac:dyDescent="0.35">
      <c r="B11" s="3"/>
      <c r="C11" s="4" t="s">
        <v>87</v>
      </c>
      <c r="D11" s="3"/>
      <c r="E11" s="3"/>
      <c r="F11" s="3"/>
      <c r="G11" s="48"/>
      <c r="H11" s="48"/>
      <c r="I11" s="48"/>
      <c r="J11" s="13"/>
      <c r="K11" s="49">
        <f>SUM(K6:K10)</f>
        <v>0</v>
      </c>
    </row>
    <row r="12" spans="1:13" x14ac:dyDescent="0.35">
      <c r="B12" s="5">
        <v>2</v>
      </c>
      <c r="C12" s="43" t="s">
        <v>65</v>
      </c>
      <c r="D12" s="5"/>
      <c r="E12" s="5"/>
      <c r="F12" s="5"/>
      <c r="G12" s="54"/>
      <c r="H12" s="47"/>
      <c r="I12" s="47"/>
      <c r="J12" s="15"/>
      <c r="K12" s="59"/>
    </row>
    <row r="13" spans="1:13" ht="40.5" customHeight="1" x14ac:dyDescent="0.35">
      <c r="B13" s="3" t="s">
        <v>71</v>
      </c>
      <c r="C13" s="17" t="s">
        <v>11</v>
      </c>
      <c r="D13" s="3" t="s">
        <v>3</v>
      </c>
      <c r="E13" s="3">
        <v>186</v>
      </c>
      <c r="F13" s="3">
        <v>1</v>
      </c>
      <c r="G13" s="48"/>
      <c r="H13" s="48">
        <f t="shared" ref="H13:H19" si="1">G13*E13</f>
        <v>0</v>
      </c>
      <c r="I13" s="48">
        <f t="shared" ref="I13:I19" si="2">F13*H13</f>
        <v>0</v>
      </c>
      <c r="J13" s="13">
        <v>2</v>
      </c>
      <c r="K13" s="48">
        <f t="shared" ref="K13:K38" si="3">I13*J13</f>
        <v>0</v>
      </c>
    </row>
    <row r="14" spans="1:13" x14ac:dyDescent="0.35">
      <c r="B14" s="18" t="s">
        <v>72</v>
      </c>
      <c r="C14" s="17" t="s">
        <v>134</v>
      </c>
      <c r="D14" s="3" t="s">
        <v>3</v>
      </c>
      <c r="E14" s="3">
        <v>264</v>
      </c>
      <c r="F14" s="3">
        <v>13</v>
      </c>
      <c r="G14" s="48"/>
      <c r="H14" s="48">
        <f t="shared" si="1"/>
        <v>0</v>
      </c>
      <c r="I14" s="48">
        <f t="shared" si="2"/>
        <v>0</v>
      </c>
      <c r="J14" s="13">
        <v>2</v>
      </c>
      <c r="K14" s="48">
        <f t="shared" si="3"/>
        <v>0</v>
      </c>
    </row>
    <row r="15" spans="1:13" ht="29" x14ac:dyDescent="0.35">
      <c r="B15" s="3" t="s">
        <v>73</v>
      </c>
      <c r="C15" s="17" t="s">
        <v>135</v>
      </c>
      <c r="D15" s="3" t="s">
        <v>3</v>
      </c>
      <c r="E15" s="3">
        <v>264</v>
      </c>
      <c r="F15" s="3">
        <v>6</v>
      </c>
      <c r="G15" s="48"/>
      <c r="H15" s="48">
        <f t="shared" si="1"/>
        <v>0</v>
      </c>
      <c r="I15" s="48">
        <f t="shared" si="2"/>
        <v>0</v>
      </c>
      <c r="J15" s="13">
        <v>2</v>
      </c>
      <c r="K15" s="48">
        <f t="shared" si="3"/>
        <v>0</v>
      </c>
    </row>
    <row r="16" spans="1:13" ht="41.5" customHeight="1" x14ac:dyDescent="0.35">
      <c r="B16" s="18" t="s">
        <v>74</v>
      </c>
      <c r="C16" s="17" t="s">
        <v>136</v>
      </c>
      <c r="D16" s="3" t="s">
        <v>3</v>
      </c>
      <c r="E16" s="3">
        <v>560</v>
      </c>
      <c r="F16" s="3">
        <v>13</v>
      </c>
      <c r="G16" s="48"/>
      <c r="H16" s="48">
        <f t="shared" si="1"/>
        <v>0</v>
      </c>
      <c r="I16" s="48">
        <f t="shared" si="2"/>
        <v>0</v>
      </c>
      <c r="J16" s="13">
        <v>2</v>
      </c>
      <c r="K16" s="48">
        <f t="shared" si="3"/>
        <v>0</v>
      </c>
    </row>
    <row r="17" spans="2:11" ht="43.5" customHeight="1" x14ac:dyDescent="0.35">
      <c r="B17" s="13" t="s">
        <v>75</v>
      </c>
      <c r="C17" s="17" t="s">
        <v>137</v>
      </c>
      <c r="D17" s="3" t="s">
        <v>3</v>
      </c>
      <c r="E17" s="3">
        <v>550</v>
      </c>
      <c r="F17" s="3">
        <v>26</v>
      </c>
      <c r="G17" s="48"/>
      <c r="H17" s="48">
        <f t="shared" si="1"/>
        <v>0</v>
      </c>
      <c r="I17" s="48">
        <f t="shared" si="2"/>
        <v>0</v>
      </c>
      <c r="J17" s="13">
        <v>2</v>
      </c>
      <c r="K17" s="48">
        <f t="shared" si="3"/>
        <v>0</v>
      </c>
    </row>
    <row r="18" spans="2:11" ht="37" customHeight="1" x14ac:dyDescent="0.35">
      <c r="B18" s="13" t="s">
        <v>76</v>
      </c>
      <c r="C18" s="17" t="s">
        <v>138</v>
      </c>
      <c r="D18" s="3" t="s">
        <v>3</v>
      </c>
      <c r="E18" s="3">
        <v>550</v>
      </c>
      <c r="F18" s="3">
        <v>13</v>
      </c>
      <c r="G18" s="48"/>
      <c r="H18" s="48">
        <f t="shared" si="1"/>
        <v>0</v>
      </c>
      <c r="I18" s="48">
        <f t="shared" si="2"/>
        <v>0</v>
      </c>
      <c r="J18" s="13">
        <v>2</v>
      </c>
      <c r="K18" s="48">
        <f t="shared" si="3"/>
        <v>0</v>
      </c>
    </row>
    <row r="19" spans="2:11" ht="41.5" customHeight="1" x14ac:dyDescent="0.35">
      <c r="B19" s="3" t="s">
        <v>77</v>
      </c>
      <c r="C19" s="17" t="s">
        <v>139</v>
      </c>
      <c r="D19" s="3" t="s">
        <v>3</v>
      </c>
      <c r="E19" s="3">
        <v>500</v>
      </c>
      <c r="F19" s="3">
        <v>13</v>
      </c>
      <c r="G19" s="48"/>
      <c r="H19" s="48">
        <f t="shared" si="1"/>
        <v>0</v>
      </c>
      <c r="I19" s="48">
        <f t="shared" si="2"/>
        <v>0</v>
      </c>
      <c r="J19" s="13">
        <v>2</v>
      </c>
      <c r="K19" s="48">
        <f t="shared" si="3"/>
        <v>0</v>
      </c>
    </row>
    <row r="20" spans="2:11" ht="32.5" customHeight="1" x14ac:dyDescent="0.35">
      <c r="B20" s="3"/>
      <c r="C20" s="4" t="s">
        <v>90</v>
      </c>
      <c r="D20" s="3"/>
      <c r="E20" s="3"/>
      <c r="F20" s="3"/>
      <c r="G20" s="48"/>
      <c r="H20" s="48"/>
      <c r="I20" s="48"/>
      <c r="J20" s="13"/>
      <c r="K20" s="49">
        <f>SUM(K13:K19)</f>
        <v>0</v>
      </c>
    </row>
    <row r="21" spans="2:11" x14ac:dyDescent="0.35">
      <c r="B21" s="3"/>
      <c r="C21" s="4"/>
      <c r="D21" s="3"/>
      <c r="E21" s="3"/>
      <c r="F21" s="3"/>
      <c r="G21" s="48"/>
      <c r="H21" s="48"/>
      <c r="I21" s="48"/>
      <c r="J21" s="13"/>
      <c r="K21" s="49"/>
    </row>
    <row r="22" spans="2:11" x14ac:dyDescent="0.35">
      <c r="B22" s="3">
        <v>3</v>
      </c>
      <c r="C22" s="43" t="s">
        <v>102</v>
      </c>
      <c r="D22" s="3"/>
      <c r="E22" s="3"/>
      <c r="F22" s="3"/>
      <c r="G22" s="48"/>
      <c r="H22" s="48"/>
      <c r="I22" s="48"/>
      <c r="J22" s="13"/>
      <c r="K22" s="49"/>
    </row>
    <row r="23" spans="2:11" x14ac:dyDescent="0.35">
      <c r="B23" s="5" t="s">
        <v>78</v>
      </c>
      <c r="C23" s="43" t="s">
        <v>31</v>
      </c>
      <c r="D23" s="5"/>
      <c r="E23" s="5"/>
      <c r="F23" s="5"/>
      <c r="G23" s="54"/>
      <c r="H23" s="47"/>
      <c r="I23" s="47"/>
      <c r="J23" s="15"/>
      <c r="K23" s="59"/>
    </row>
    <row r="24" spans="2:11" ht="27" customHeight="1" x14ac:dyDescent="0.35">
      <c r="B24" s="3" t="s">
        <v>92</v>
      </c>
      <c r="C24" s="17" t="s">
        <v>11</v>
      </c>
      <c r="D24" s="2" t="s">
        <v>3</v>
      </c>
      <c r="E24" s="3">
        <v>5</v>
      </c>
      <c r="F24" s="3">
        <v>1</v>
      </c>
      <c r="G24" s="56"/>
      <c r="H24" s="50">
        <f t="shared" ref="H24:H30" si="4">G24*E24</f>
        <v>0</v>
      </c>
      <c r="I24" s="50">
        <f t="shared" ref="I24:I30" si="5">F24*H24</f>
        <v>0</v>
      </c>
      <c r="J24" s="13">
        <v>2</v>
      </c>
      <c r="K24" s="50">
        <f t="shared" si="3"/>
        <v>0</v>
      </c>
    </row>
    <row r="25" spans="2:11" ht="27" customHeight="1" x14ac:dyDescent="0.35">
      <c r="B25" s="3" t="s">
        <v>93</v>
      </c>
      <c r="C25" s="17" t="s">
        <v>134</v>
      </c>
      <c r="D25" s="2" t="s">
        <v>3</v>
      </c>
      <c r="E25" s="3">
        <v>10</v>
      </c>
      <c r="F25" s="3">
        <v>13</v>
      </c>
      <c r="G25" s="56"/>
      <c r="H25" s="50">
        <f t="shared" si="4"/>
        <v>0</v>
      </c>
      <c r="I25" s="50">
        <f t="shared" si="5"/>
        <v>0</v>
      </c>
      <c r="J25" s="13">
        <v>2</v>
      </c>
      <c r="K25" s="50">
        <f t="shared" si="3"/>
        <v>0</v>
      </c>
    </row>
    <row r="26" spans="2:11" ht="27" customHeight="1" x14ac:dyDescent="0.35">
      <c r="B26" s="3" t="s">
        <v>94</v>
      </c>
      <c r="C26" s="17" t="s">
        <v>135</v>
      </c>
      <c r="D26" s="2" t="s">
        <v>3</v>
      </c>
      <c r="E26" s="3">
        <v>10</v>
      </c>
      <c r="F26" s="3">
        <v>6</v>
      </c>
      <c r="G26" s="56"/>
      <c r="H26" s="50">
        <f t="shared" si="4"/>
        <v>0</v>
      </c>
      <c r="I26" s="50">
        <f t="shared" si="5"/>
        <v>0</v>
      </c>
      <c r="J26" s="13">
        <v>2</v>
      </c>
      <c r="K26" s="50">
        <f t="shared" si="3"/>
        <v>0</v>
      </c>
    </row>
    <row r="27" spans="2:11" ht="27" customHeight="1" x14ac:dyDescent="0.35">
      <c r="B27" s="3" t="s">
        <v>103</v>
      </c>
      <c r="C27" s="17" t="s">
        <v>136</v>
      </c>
      <c r="D27" s="2" t="s">
        <v>3</v>
      </c>
      <c r="E27" s="3">
        <v>40</v>
      </c>
      <c r="F27" s="3">
        <v>13</v>
      </c>
      <c r="G27" s="56"/>
      <c r="H27" s="50">
        <f t="shared" si="4"/>
        <v>0</v>
      </c>
      <c r="I27" s="50">
        <f t="shared" si="5"/>
        <v>0</v>
      </c>
      <c r="J27" s="13">
        <v>2</v>
      </c>
      <c r="K27" s="50">
        <f t="shared" si="3"/>
        <v>0</v>
      </c>
    </row>
    <row r="28" spans="2:11" ht="27" customHeight="1" x14ac:dyDescent="0.35">
      <c r="B28" s="3" t="s">
        <v>104</v>
      </c>
      <c r="C28" s="17" t="s">
        <v>137</v>
      </c>
      <c r="D28" s="2" t="s">
        <v>3</v>
      </c>
      <c r="E28" s="3">
        <v>40</v>
      </c>
      <c r="F28" s="3">
        <v>26</v>
      </c>
      <c r="G28" s="56"/>
      <c r="H28" s="50">
        <f t="shared" si="4"/>
        <v>0</v>
      </c>
      <c r="I28" s="50">
        <f t="shared" si="5"/>
        <v>0</v>
      </c>
      <c r="J28" s="13">
        <v>2</v>
      </c>
      <c r="K28" s="50">
        <f t="shared" si="3"/>
        <v>0</v>
      </c>
    </row>
    <row r="29" spans="2:11" ht="27" customHeight="1" x14ac:dyDescent="0.35">
      <c r="B29" s="3" t="s">
        <v>105</v>
      </c>
      <c r="C29" s="17" t="s">
        <v>138</v>
      </c>
      <c r="D29" s="2" t="s">
        <v>3</v>
      </c>
      <c r="E29" s="3">
        <v>40</v>
      </c>
      <c r="F29" s="3">
        <v>13</v>
      </c>
      <c r="G29" s="56"/>
      <c r="H29" s="50">
        <f t="shared" si="4"/>
        <v>0</v>
      </c>
      <c r="I29" s="50">
        <f t="shared" si="5"/>
        <v>0</v>
      </c>
      <c r="J29" s="13">
        <v>2</v>
      </c>
      <c r="K29" s="50">
        <f t="shared" si="3"/>
        <v>0</v>
      </c>
    </row>
    <row r="30" spans="2:11" ht="27" customHeight="1" x14ac:dyDescent="0.35">
      <c r="B30" s="3" t="s">
        <v>106</v>
      </c>
      <c r="C30" s="17" t="s">
        <v>139</v>
      </c>
      <c r="D30" s="2" t="s">
        <v>3</v>
      </c>
      <c r="E30" s="3">
        <v>40</v>
      </c>
      <c r="F30" s="3">
        <v>13</v>
      </c>
      <c r="G30" s="56"/>
      <c r="H30" s="50">
        <f t="shared" si="4"/>
        <v>0</v>
      </c>
      <c r="I30" s="50">
        <f t="shared" si="5"/>
        <v>0</v>
      </c>
      <c r="J30" s="13">
        <v>2</v>
      </c>
      <c r="K30" s="50">
        <f t="shared" si="3"/>
        <v>0</v>
      </c>
    </row>
    <row r="31" spans="2:11" x14ac:dyDescent="0.35">
      <c r="B31" s="5" t="s">
        <v>79</v>
      </c>
      <c r="C31" s="43" t="s">
        <v>34</v>
      </c>
      <c r="D31" s="5"/>
      <c r="E31" s="5"/>
      <c r="F31" s="5"/>
      <c r="G31" s="54"/>
      <c r="H31" s="47"/>
      <c r="I31" s="47"/>
      <c r="J31" s="15"/>
      <c r="K31" s="59"/>
    </row>
    <row r="32" spans="2:11" ht="27" customHeight="1" x14ac:dyDescent="0.35">
      <c r="B32" s="3" t="s">
        <v>95</v>
      </c>
      <c r="C32" s="17" t="s">
        <v>11</v>
      </c>
      <c r="D32" s="2" t="s">
        <v>3</v>
      </c>
      <c r="E32" s="3">
        <v>5</v>
      </c>
      <c r="F32" s="3">
        <v>1</v>
      </c>
      <c r="G32" s="56"/>
      <c r="H32" s="50">
        <f t="shared" ref="H32:H38" si="6">G32*E32</f>
        <v>0</v>
      </c>
      <c r="I32" s="50">
        <f t="shared" ref="I32:I38" si="7">F32*H32</f>
        <v>0</v>
      </c>
      <c r="J32" s="13">
        <v>2</v>
      </c>
      <c r="K32" s="50">
        <f t="shared" si="3"/>
        <v>0</v>
      </c>
    </row>
    <row r="33" spans="2:11" ht="27" customHeight="1" x14ac:dyDescent="0.35">
      <c r="B33" s="3" t="s">
        <v>96</v>
      </c>
      <c r="C33" s="17" t="s">
        <v>134</v>
      </c>
      <c r="D33" s="2" t="s">
        <v>3</v>
      </c>
      <c r="E33" s="3">
        <v>10</v>
      </c>
      <c r="F33" s="3">
        <v>13</v>
      </c>
      <c r="G33" s="56"/>
      <c r="H33" s="50">
        <f t="shared" si="6"/>
        <v>0</v>
      </c>
      <c r="I33" s="50">
        <f t="shared" si="7"/>
        <v>0</v>
      </c>
      <c r="J33" s="13">
        <v>2</v>
      </c>
      <c r="K33" s="50">
        <f t="shared" si="3"/>
        <v>0</v>
      </c>
    </row>
    <row r="34" spans="2:11" ht="27" customHeight="1" x14ac:dyDescent="0.35">
      <c r="B34" s="3" t="s">
        <v>101</v>
      </c>
      <c r="C34" s="17" t="s">
        <v>135</v>
      </c>
      <c r="D34" s="2" t="s">
        <v>3</v>
      </c>
      <c r="E34" s="3">
        <v>10</v>
      </c>
      <c r="F34" s="3">
        <v>6</v>
      </c>
      <c r="G34" s="56"/>
      <c r="H34" s="50">
        <f t="shared" si="6"/>
        <v>0</v>
      </c>
      <c r="I34" s="50">
        <f t="shared" si="7"/>
        <v>0</v>
      </c>
      <c r="J34" s="13">
        <v>2</v>
      </c>
      <c r="K34" s="50">
        <f t="shared" si="3"/>
        <v>0</v>
      </c>
    </row>
    <row r="35" spans="2:11" ht="27" customHeight="1" x14ac:dyDescent="0.35">
      <c r="B35" s="3" t="s">
        <v>107</v>
      </c>
      <c r="C35" s="17" t="s">
        <v>136</v>
      </c>
      <c r="D35" s="2" t="s">
        <v>3</v>
      </c>
      <c r="E35" s="3">
        <v>40</v>
      </c>
      <c r="F35" s="3">
        <v>13</v>
      </c>
      <c r="G35" s="56"/>
      <c r="H35" s="50">
        <f t="shared" si="6"/>
        <v>0</v>
      </c>
      <c r="I35" s="50">
        <f t="shared" si="7"/>
        <v>0</v>
      </c>
      <c r="J35" s="13">
        <v>2</v>
      </c>
      <c r="K35" s="50">
        <f t="shared" si="3"/>
        <v>0</v>
      </c>
    </row>
    <row r="36" spans="2:11" ht="27" customHeight="1" x14ac:dyDescent="0.35">
      <c r="B36" s="3" t="s">
        <v>108</v>
      </c>
      <c r="C36" s="17" t="s">
        <v>137</v>
      </c>
      <c r="D36" s="2" t="s">
        <v>3</v>
      </c>
      <c r="E36" s="3">
        <v>40</v>
      </c>
      <c r="F36" s="3">
        <v>26</v>
      </c>
      <c r="G36" s="56"/>
      <c r="H36" s="50">
        <f t="shared" si="6"/>
        <v>0</v>
      </c>
      <c r="I36" s="50">
        <f t="shared" si="7"/>
        <v>0</v>
      </c>
      <c r="J36" s="13">
        <v>2</v>
      </c>
      <c r="K36" s="50">
        <f t="shared" si="3"/>
        <v>0</v>
      </c>
    </row>
    <row r="37" spans="2:11" ht="27" customHeight="1" x14ac:dyDescent="0.35">
      <c r="B37" s="3" t="s">
        <v>109</v>
      </c>
      <c r="C37" s="17" t="s">
        <v>138</v>
      </c>
      <c r="D37" s="2" t="s">
        <v>3</v>
      </c>
      <c r="E37" s="3">
        <v>40</v>
      </c>
      <c r="F37" s="3">
        <v>13</v>
      </c>
      <c r="G37" s="56"/>
      <c r="H37" s="50">
        <f t="shared" si="6"/>
        <v>0</v>
      </c>
      <c r="I37" s="50">
        <f t="shared" si="7"/>
        <v>0</v>
      </c>
      <c r="J37" s="13">
        <v>2</v>
      </c>
      <c r="K37" s="50">
        <f t="shared" si="3"/>
        <v>0</v>
      </c>
    </row>
    <row r="38" spans="2:11" ht="27" customHeight="1" x14ac:dyDescent="0.35">
      <c r="B38" s="3" t="s">
        <v>110</v>
      </c>
      <c r="C38" s="17" t="s">
        <v>139</v>
      </c>
      <c r="D38" s="2" t="s">
        <v>3</v>
      </c>
      <c r="E38" s="3">
        <v>40</v>
      </c>
      <c r="F38" s="3">
        <v>13</v>
      </c>
      <c r="G38" s="56"/>
      <c r="H38" s="50">
        <f t="shared" si="6"/>
        <v>0</v>
      </c>
      <c r="I38" s="50">
        <f t="shared" si="7"/>
        <v>0</v>
      </c>
      <c r="J38" s="13">
        <v>2</v>
      </c>
      <c r="K38" s="50">
        <f t="shared" si="3"/>
        <v>0</v>
      </c>
    </row>
    <row r="39" spans="2:11" x14ac:dyDescent="0.35">
      <c r="B39" s="5" t="s">
        <v>80</v>
      </c>
      <c r="C39" s="43" t="s">
        <v>38</v>
      </c>
      <c r="D39" s="5"/>
      <c r="E39" s="5"/>
      <c r="F39" s="5"/>
      <c r="G39" s="54"/>
      <c r="H39" s="47"/>
      <c r="I39" s="47"/>
      <c r="J39" s="15"/>
      <c r="K39" s="59"/>
    </row>
    <row r="40" spans="2:11" ht="27" customHeight="1" x14ac:dyDescent="0.35">
      <c r="B40" s="3" t="s">
        <v>98</v>
      </c>
      <c r="C40" s="17" t="s">
        <v>11</v>
      </c>
      <c r="D40" s="2" t="s">
        <v>3</v>
      </c>
      <c r="E40" s="3">
        <v>8</v>
      </c>
      <c r="F40" s="3">
        <v>1</v>
      </c>
      <c r="G40" s="56"/>
      <c r="H40" s="50">
        <f t="shared" ref="H40:H46" si="8">G40*E40</f>
        <v>0</v>
      </c>
      <c r="I40" s="50">
        <f t="shared" ref="I40:I46" si="9">F40*H40</f>
        <v>0</v>
      </c>
      <c r="J40" s="13">
        <v>2</v>
      </c>
      <c r="K40" s="50">
        <f t="shared" ref="K40:K46" si="10">I40*J40</f>
        <v>0</v>
      </c>
    </row>
    <row r="41" spans="2:11" ht="27" customHeight="1" x14ac:dyDescent="0.35">
      <c r="B41" s="3" t="s">
        <v>99</v>
      </c>
      <c r="C41" s="17" t="s">
        <v>134</v>
      </c>
      <c r="D41" s="2" t="s">
        <v>3</v>
      </c>
      <c r="E41" s="3">
        <v>10</v>
      </c>
      <c r="F41" s="3">
        <v>13</v>
      </c>
      <c r="G41" s="56"/>
      <c r="H41" s="50">
        <f t="shared" si="8"/>
        <v>0</v>
      </c>
      <c r="I41" s="50">
        <f t="shared" si="9"/>
        <v>0</v>
      </c>
      <c r="J41" s="13">
        <v>2</v>
      </c>
      <c r="K41" s="50">
        <f t="shared" si="10"/>
        <v>0</v>
      </c>
    </row>
    <row r="42" spans="2:11" ht="27" customHeight="1" x14ac:dyDescent="0.35">
      <c r="B42" s="3" t="s">
        <v>97</v>
      </c>
      <c r="C42" s="17" t="s">
        <v>135</v>
      </c>
      <c r="D42" s="2" t="s">
        <v>3</v>
      </c>
      <c r="E42" s="3">
        <v>10</v>
      </c>
      <c r="F42" s="3">
        <v>6</v>
      </c>
      <c r="G42" s="56"/>
      <c r="H42" s="50">
        <f t="shared" si="8"/>
        <v>0</v>
      </c>
      <c r="I42" s="50">
        <f t="shared" si="9"/>
        <v>0</v>
      </c>
      <c r="J42" s="13">
        <v>2</v>
      </c>
      <c r="K42" s="50">
        <f t="shared" si="10"/>
        <v>0</v>
      </c>
    </row>
    <row r="43" spans="2:11" ht="27" customHeight="1" x14ac:dyDescent="0.35">
      <c r="B43" s="3" t="s">
        <v>111</v>
      </c>
      <c r="C43" s="17" t="s">
        <v>136</v>
      </c>
      <c r="D43" s="2" t="s">
        <v>3</v>
      </c>
      <c r="E43" s="3">
        <v>40</v>
      </c>
      <c r="F43" s="3">
        <v>13</v>
      </c>
      <c r="G43" s="56"/>
      <c r="H43" s="50">
        <f t="shared" si="8"/>
        <v>0</v>
      </c>
      <c r="I43" s="50">
        <f t="shared" si="9"/>
        <v>0</v>
      </c>
      <c r="J43" s="13">
        <v>2</v>
      </c>
      <c r="K43" s="50">
        <f t="shared" si="10"/>
        <v>0</v>
      </c>
    </row>
    <row r="44" spans="2:11" ht="27" customHeight="1" x14ac:dyDescent="0.35">
      <c r="B44" s="3" t="s">
        <v>112</v>
      </c>
      <c r="C44" s="17" t="s">
        <v>137</v>
      </c>
      <c r="D44" s="2" t="s">
        <v>3</v>
      </c>
      <c r="E44" s="3">
        <v>40</v>
      </c>
      <c r="F44" s="3">
        <v>26</v>
      </c>
      <c r="G44" s="56"/>
      <c r="H44" s="50">
        <f t="shared" si="8"/>
        <v>0</v>
      </c>
      <c r="I44" s="50">
        <f t="shared" si="9"/>
        <v>0</v>
      </c>
      <c r="J44" s="13">
        <v>2</v>
      </c>
      <c r="K44" s="50">
        <f t="shared" si="10"/>
        <v>0</v>
      </c>
    </row>
    <row r="45" spans="2:11" ht="27" customHeight="1" x14ac:dyDescent="0.35">
      <c r="B45" s="3" t="s">
        <v>113</v>
      </c>
      <c r="C45" s="17" t="s">
        <v>138</v>
      </c>
      <c r="D45" s="2" t="s">
        <v>3</v>
      </c>
      <c r="E45" s="3">
        <v>40</v>
      </c>
      <c r="F45" s="3">
        <v>13</v>
      </c>
      <c r="G45" s="56"/>
      <c r="H45" s="50">
        <f t="shared" si="8"/>
        <v>0</v>
      </c>
      <c r="I45" s="50">
        <f t="shared" si="9"/>
        <v>0</v>
      </c>
      <c r="J45" s="13">
        <v>2</v>
      </c>
      <c r="K45" s="50">
        <f t="shared" si="10"/>
        <v>0</v>
      </c>
    </row>
    <row r="46" spans="2:11" ht="27" customHeight="1" x14ac:dyDescent="0.35">
      <c r="B46" s="3" t="s">
        <v>114</v>
      </c>
      <c r="C46" s="17" t="s">
        <v>139</v>
      </c>
      <c r="D46" s="2" t="s">
        <v>3</v>
      </c>
      <c r="E46" s="3">
        <v>40</v>
      </c>
      <c r="F46" s="3">
        <v>13</v>
      </c>
      <c r="G46" s="56"/>
      <c r="H46" s="50">
        <f t="shared" si="8"/>
        <v>0</v>
      </c>
      <c r="I46" s="50">
        <f t="shared" si="9"/>
        <v>0</v>
      </c>
      <c r="J46" s="13">
        <v>2</v>
      </c>
      <c r="K46" s="50">
        <f t="shared" si="10"/>
        <v>0</v>
      </c>
    </row>
    <row r="47" spans="2:11" x14ac:dyDescent="0.35">
      <c r="B47" s="3"/>
      <c r="C47" s="4" t="s">
        <v>88</v>
      </c>
      <c r="D47" s="3"/>
      <c r="E47" s="3"/>
      <c r="F47" s="3"/>
      <c r="G47" s="48"/>
      <c r="H47" s="48"/>
      <c r="I47" s="48"/>
      <c r="J47" s="13"/>
      <c r="K47" s="49">
        <f>SUM(K24:K46)</f>
        <v>0</v>
      </c>
    </row>
    <row r="48" spans="2:11" x14ac:dyDescent="0.35">
      <c r="B48" s="3"/>
      <c r="C48" s="4" t="s">
        <v>115</v>
      </c>
      <c r="D48" s="2"/>
      <c r="E48" s="3"/>
      <c r="F48" s="3"/>
      <c r="G48" s="56"/>
      <c r="H48" s="50"/>
      <c r="I48" s="50"/>
      <c r="J48" s="13"/>
      <c r="K48" s="49">
        <f>SUM($K$47,$K$20,$K$11)</f>
        <v>0</v>
      </c>
    </row>
    <row r="49" spans="2:11" x14ac:dyDescent="0.35">
      <c r="B49" s="3"/>
      <c r="C49" s="9"/>
      <c r="D49" s="2"/>
      <c r="E49" s="3"/>
      <c r="F49" s="3"/>
      <c r="G49" s="56"/>
      <c r="H49" s="50"/>
      <c r="I49" s="50"/>
      <c r="J49" s="13"/>
      <c r="K49" s="50"/>
    </row>
    <row r="50" spans="2:11" x14ac:dyDescent="0.35">
      <c r="B50" s="3"/>
      <c r="C50" s="4" t="s">
        <v>81</v>
      </c>
      <c r="D50" s="3"/>
      <c r="E50" s="3"/>
      <c r="F50" s="3"/>
      <c r="G50" s="52"/>
      <c r="H50" s="52"/>
      <c r="I50" s="52"/>
      <c r="J50" s="13"/>
      <c r="K50" s="51">
        <f>K48</f>
        <v>0</v>
      </c>
    </row>
    <row r="51" spans="2:11" x14ac:dyDescent="0.35">
      <c r="B51" s="3"/>
      <c r="C51" s="4"/>
      <c r="D51" s="3"/>
      <c r="E51" s="3"/>
      <c r="F51" s="3"/>
      <c r="G51" s="52"/>
      <c r="H51" s="52"/>
      <c r="I51" s="52"/>
      <c r="J51" s="13"/>
      <c r="K51" s="51"/>
    </row>
    <row r="52" spans="2:11" x14ac:dyDescent="0.35">
      <c r="B52" s="3"/>
      <c r="C52" s="4"/>
      <c r="D52" s="3"/>
      <c r="E52" s="3"/>
      <c r="F52" s="3"/>
      <c r="G52" s="52"/>
      <c r="H52" s="52"/>
      <c r="I52" s="52"/>
      <c r="J52" s="13"/>
      <c r="K52" s="50"/>
    </row>
    <row r="53" spans="2:11" x14ac:dyDescent="0.35">
      <c r="B53" s="3"/>
      <c r="C53" s="11"/>
      <c r="D53" s="3"/>
      <c r="E53" s="3"/>
      <c r="F53" s="3"/>
      <c r="G53" s="52"/>
      <c r="H53" s="52"/>
      <c r="I53" s="52"/>
      <c r="J53" s="13"/>
      <c r="K53" s="51"/>
    </row>
    <row r="56" spans="2:11" x14ac:dyDescent="0.35">
      <c r="B56"/>
      <c r="C56"/>
      <c r="D56"/>
      <c r="E56"/>
      <c r="F56"/>
      <c r="G56"/>
      <c r="H56"/>
      <c r="I56"/>
      <c r="J56"/>
      <c r="K56"/>
    </row>
    <row r="57" spans="2:11" x14ac:dyDescent="0.35">
      <c r="B57"/>
      <c r="C57"/>
      <c r="D57"/>
      <c r="E57"/>
      <c r="F57"/>
      <c r="G57"/>
      <c r="H57"/>
      <c r="I57"/>
      <c r="J57"/>
      <c r="K57"/>
    </row>
    <row r="58" spans="2:11" x14ac:dyDescent="0.35">
      <c r="B58"/>
      <c r="C58"/>
      <c r="D58"/>
      <c r="E58"/>
      <c r="F58"/>
      <c r="G58"/>
      <c r="H58"/>
      <c r="I58"/>
      <c r="J58"/>
      <c r="K58"/>
    </row>
    <row r="59" spans="2:11" x14ac:dyDescent="0.35">
      <c r="B59"/>
      <c r="C59"/>
      <c r="D59"/>
      <c r="E59"/>
      <c r="F59"/>
      <c r="G59"/>
      <c r="H59"/>
      <c r="I59"/>
      <c r="J59"/>
      <c r="K59"/>
    </row>
  </sheetData>
  <pageMargins left="0.70866141732283472" right="0.70866141732283472" top="0.74803149606299213" bottom="0.74803149606299213" header="0.31496062992125984" footer="0.31496062992125984"/>
  <pageSetup paperSize="9" scale="5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08D81E-1843-4564-BC5F-AD4A11624EA7}">
  <dimension ref="A1:M56"/>
  <sheetViews>
    <sheetView zoomScale="80" zoomScaleNormal="80" workbookViewId="0">
      <pane xSplit="6" ySplit="3" topLeftCell="G4" activePane="bottomRight" state="frozen"/>
      <selection pane="topRight" activeCell="G1" sqref="G1"/>
      <selection pane="bottomLeft" activeCell="A4" sqref="A4"/>
      <selection pane="bottomRight" activeCell="J9" sqref="J9"/>
    </sheetView>
  </sheetViews>
  <sheetFormatPr defaultRowHeight="14.5" x14ac:dyDescent="0.35"/>
  <cols>
    <col min="1" max="1" width="29.7265625" hidden="1" customWidth="1"/>
    <col min="2" max="2" width="8.7265625" style="7"/>
    <col min="3" max="3" width="46.453125" style="12" customWidth="1"/>
    <col min="4" max="4" width="8.54296875" style="7" customWidth="1"/>
    <col min="5" max="5" width="13" style="7" customWidth="1"/>
    <col min="6" max="6" width="10.7265625" style="7" customWidth="1"/>
    <col min="7" max="7" width="16.7265625" style="19" customWidth="1"/>
    <col min="8" max="8" width="24.26953125" style="19" customWidth="1"/>
    <col min="9" max="9" width="23.1796875" style="19" customWidth="1"/>
    <col min="10" max="10" width="11.7265625" style="14" customWidth="1"/>
    <col min="11" max="11" width="25.7265625" style="19" customWidth="1"/>
    <col min="12" max="12" width="78.7265625" customWidth="1"/>
    <col min="13" max="13" width="82.26953125" customWidth="1"/>
  </cols>
  <sheetData>
    <row r="1" spans="1:13" s="74" customFormat="1" ht="42" x14ac:dyDescent="0.5">
      <c r="B1" s="75"/>
      <c r="C1" s="76" t="s">
        <v>132</v>
      </c>
      <c r="D1" s="77"/>
      <c r="E1" s="75"/>
      <c r="F1" s="77"/>
      <c r="G1" s="78"/>
      <c r="H1" s="78"/>
      <c r="I1" s="78"/>
      <c r="J1" s="79"/>
      <c r="K1" s="78"/>
    </row>
    <row r="2" spans="1:13" x14ac:dyDescent="0.35">
      <c r="C2" s="8"/>
      <c r="D2" s="6"/>
      <c r="F2" s="6"/>
    </row>
    <row r="3" spans="1:13" ht="45" customHeight="1" x14ac:dyDescent="0.35">
      <c r="B3" s="5" t="s">
        <v>0</v>
      </c>
      <c r="C3" s="4" t="s">
        <v>1</v>
      </c>
      <c r="D3" s="5" t="s">
        <v>2</v>
      </c>
      <c r="E3" s="16" t="s">
        <v>83</v>
      </c>
      <c r="F3" s="5" t="s">
        <v>10</v>
      </c>
      <c r="G3" s="53" t="s">
        <v>26</v>
      </c>
      <c r="H3" s="54" t="s">
        <v>24</v>
      </c>
      <c r="I3" s="47" t="s">
        <v>23</v>
      </c>
      <c r="J3" s="60" t="s">
        <v>41</v>
      </c>
      <c r="K3" s="59" t="s">
        <v>25</v>
      </c>
    </row>
    <row r="4" spans="1:13" x14ac:dyDescent="0.35">
      <c r="B4" s="80"/>
      <c r="C4" s="42" t="s">
        <v>62</v>
      </c>
      <c r="D4" s="70"/>
      <c r="E4" s="70"/>
      <c r="F4" s="70"/>
      <c r="G4" s="71"/>
      <c r="H4" s="71"/>
      <c r="I4" s="71"/>
      <c r="J4" s="72"/>
      <c r="K4" s="71"/>
    </row>
    <row r="5" spans="1:13" x14ac:dyDescent="0.35">
      <c r="B5" s="5">
        <v>1</v>
      </c>
      <c r="C5" s="43" t="s">
        <v>64</v>
      </c>
      <c r="D5" s="5"/>
      <c r="E5" s="5"/>
      <c r="F5" s="5"/>
      <c r="G5" s="54"/>
      <c r="H5" s="47"/>
      <c r="I5" s="47"/>
      <c r="J5" s="15"/>
      <c r="K5" s="59"/>
    </row>
    <row r="6" spans="1:13" ht="33.5" customHeight="1" x14ac:dyDescent="0.35">
      <c r="B6" s="3" t="s">
        <v>66</v>
      </c>
      <c r="C6" s="12" t="s">
        <v>59</v>
      </c>
      <c r="D6" s="3" t="s">
        <v>82</v>
      </c>
      <c r="E6" s="3">
        <v>1500060</v>
      </c>
      <c r="F6" s="82"/>
      <c r="G6" s="48"/>
      <c r="H6" s="48">
        <f>G6*E6</f>
        <v>0</v>
      </c>
      <c r="I6" s="83"/>
      <c r="J6" s="13">
        <v>2</v>
      </c>
      <c r="K6" s="48">
        <f t="shared" ref="K6:K10" si="0">J6*H6</f>
        <v>0</v>
      </c>
    </row>
    <row r="7" spans="1:13" ht="26" customHeight="1" x14ac:dyDescent="0.35">
      <c r="B7" s="3" t="s">
        <v>67</v>
      </c>
      <c r="C7" s="17" t="s">
        <v>16</v>
      </c>
      <c r="D7" s="3" t="s">
        <v>17</v>
      </c>
      <c r="E7" s="3">
        <v>1680</v>
      </c>
      <c r="F7" s="82"/>
      <c r="G7" s="48"/>
      <c r="H7" s="44">
        <f>E7*G7</f>
        <v>0</v>
      </c>
      <c r="I7" s="83"/>
      <c r="J7" s="13">
        <v>2</v>
      </c>
      <c r="K7" s="48">
        <f t="shared" si="0"/>
        <v>0</v>
      </c>
      <c r="L7" s="45"/>
    </row>
    <row r="8" spans="1:13" ht="29.5" customHeight="1" x14ac:dyDescent="0.35">
      <c r="B8" s="3" t="s">
        <v>68</v>
      </c>
      <c r="C8" s="17" t="s">
        <v>21</v>
      </c>
      <c r="D8" s="3" t="s">
        <v>43</v>
      </c>
      <c r="E8" s="3">
        <v>1400</v>
      </c>
      <c r="F8" s="82"/>
      <c r="G8" s="48"/>
      <c r="H8" s="44">
        <f>E8*G8</f>
        <v>0</v>
      </c>
      <c r="I8" s="83"/>
      <c r="J8" s="13">
        <v>2</v>
      </c>
      <c r="K8" s="48">
        <f t="shared" si="0"/>
        <v>0</v>
      </c>
      <c r="L8" s="45"/>
      <c r="M8" s="45"/>
    </row>
    <row r="9" spans="1:13" ht="36" customHeight="1" x14ac:dyDescent="0.35">
      <c r="A9" t="e">
        <f>SUM(#REF!,#REF!,#REF!,#REF!,#REF!,#REF!,#REF!,#REF!)</f>
        <v>#REF!</v>
      </c>
      <c r="B9" s="3" t="s">
        <v>69</v>
      </c>
      <c r="C9" s="17" t="s">
        <v>22</v>
      </c>
      <c r="D9" s="3" t="s">
        <v>42</v>
      </c>
      <c r="E9" s="3">
        <v>29</v>
      </c>
      <c r="F9" s="82"/>
      <c r="G9" s="48"/>
      <c r="H9" s="44">
        <f>E9*G9</f>
        <v>0</v>
      </c>
      <c r="I9" s="83"/>
      <c r="J9" s="13">
        <v>3</v>
      </c>
      <c r="K9" s="48">
        <f t="shared" si="0"/>
        <v>0</v>
      </c>
      <c r="L9" s="45"/>
    </row>
    <row r="10" spans="1:13" ht="28.5" customHeight="1" x14ac:dyDescent="0.35">
      <c r="B10" s="3" t="s">
        <v>70</v>
      </c>
      <c r="C10" s="17" t="s">
        <v>20</v>
      </c>
      <c r="D10" s="3" t="s">
        <v>42</v>
      </c>
      <c r="E10" s="3">
        <v>29</v>
      </c>
      <c r="F10" s="82"/>
      <c r="G10" s="55"/>
      <c r="H10" s="48">
        <f>G10*E10</f>
        <v>0</v>
      </c>
      <c r="I10" s="83"/>
      <c r="J10" s="13">
        <v>2</v>
      </c>
      <c r="K10" s="48">
        <f t="shared" si="0"/>
        <v>0</v>
      </c>
      <c r="L10" s="46"/>
    </row>
    <row r="11" spans="1:13" ht="24" customHeight="1" x14ac:dyDescent="0.35">
      <c r="B11" s="3"/>
      <c r="C11" s="4" t="s">
        <v>87</v>
      </c>
      <c r="D11" s="3"/>
      <c r="E11" s="3"/>
      <c r="F11" s="3"/>
      <c r="G11" s="48"/>
      <c r="H11" s="48"/>
      <c r="I11" s="48"/>
      <c r="J11" s="13"/>
      <c r="K11" s="49">
        <f>SUM(K6:K10)</f>
        <v>0</v>
      </c>
    </row>
    <row r="12" spans="1:13" x14ac:dyDescent="0.35">
      <c r="B12" s="5">
        <v>2</v>
      </c>
      <c r="C12" s="43" t="s">
        <v>65</v>
      </c>
      <c r="D12" s="5"/>
      <c r="E12" s="5"/>
      <c r="F12" s="5"/>
      <c r="G12" s="54"/>
      <c r="H12" s="47"/>
      <c r="I12" s="47"/>
      <c r="J12" s="15"/>
      <c r="K12" s="59"/>
    </row>
    <row r="13" spans="1:13" ht="40.5" customHeight="1" x14ac:dyDescent="0.35">
      <c r="B13" s="3" t="s">
        <v>71</v>
      </c>
      <c r="C13" s="17" t="s">
        <v>11</v>
      </c>
      <c r="D13" s="3" t="s">
        <v>3</v>
      </c>
      <c r="E13" s="3">
        <v>198</v>
      </c>
      <c r="F13" s="3">
        <v>1</v>
      </c>
      <c r="G13" s="48"/>
      <c r="H13" s="48">
        <f t="shared" ref="H13:H19" si="1">G13*E13</f>
        <v>0</v>
      </c>
      <c r="I13" s="48">
        <f t="shared" ref="I13:I19" si="2">F13*H13</f>
        <v>0</v>
      </c>
      <c r="J13" s="13">
        <v>2</v>
      </c>
      <c r="K13" s="48">
        <f t="shared" ref="K13:K38" si="3">I13*J13</f>
        <v>0</v>
      </c>
    </row>
    <row r="14" spans="1:13" x14ac:dyDescent="0.35">
      <c r="B14" s="18" t="s">
        <v>72</v>
      </c>
      <c r="C14" s="17" t="s">
        <v>126</v>
      </c>
      <c r="D14" s="3" t="s">
        <v>3</v>
      </c>
      <c r="E14" s="3">
        <v>264</v>
      </c>
      <c r="F14" s="3">
        <v>13</v>
      </c>
      <c r="G14" s="48"/>
      <c r="H14" s="48">
        <f t="shared" si="1"/>
        <v>0</v>
      </c>
      <c r="I14" s="48">
        <f t="shared" si="2"/>
        <v>0</v>
      </c>
      <c r="J14" s="13">
        <v>2</v>
      </c>
      <c r="K14" s="48">
        <f t="shared" si="3"/>
        <v>0</v>
      </c>
    </row>
    <row r="15" spans="1:13" x14ac:dyDescent="0.35">
      <c r="B15" s="3" t="s">
        <v>73</v>
      </c>
      <c r="C15" s="17" t="s">
        <v>127</v>
      </c>
      <c r="D15" s="3" t="s">
        <v>3</v>
      </c>
      <c r="E15" s="3">
        <v>264</v>
      </c>
      <c r="F15" s="3">
        <v>6</v>
      </c>
      <c r="G15" s="48"/>
      <c r="H15" s="48">
        <f t="shared" si="1"/>
        <v>0</v>
      </c>
      <c r="I15" s="48">
        <f t="shared" si="2"/>
        <v>0</v>
      </c>
      <c r="J15" s="13">
        <v>2</v>
      </c>
      <c r="K15" s="48">
        <f t="shared" si="3"/>
        <v>0</v>
      </c>
    </row>
    <row r="16" spans="1:13" ht="41.5" customHeight="1" x14ac:dyDescent="0.35">
      <c r="B16" s="18" t="s">
        <v>74</v>
      </c>
      <c r="C16" s="17" t="s">
        <v>130</v>
      </c>
      <c r="D16" s="3" t="s">
        <v>3</v>
      </c>
      <c r="E16" s="3">
        <v>560</v>
      </c>
      <c r="F16" s="3">
        <v>13</v>
      </c>
      <c r="G16" s="48"/>
      <c r="H16" s="48">
        <f t="shared" si="1"/>
        <v>0</v>
      </c>
      <c r="I16" s="48">
        <f t="shared" si="2"/>
        <v>0</v>
      </c>
      <c r="J16" s="13">
        <v>2</v>
      </c>
      <c r="K16" s="48">
        <f t="shared" si="3"/>
        <v>0</v>
      </c>
    </row>
    <row r="17" spans="2:11" ht="43.5" customHeight="1" x14ac:dyDescent="0.35">
      <c r="B17" s="13" t="s">
        <v>75</v>
      </c>
      <c r="C17" s="17" t="s">
        <v>131</v>
      </c>
      <c r="D17" s="3" t="s">
        <v>3</v>
      </c>
      <c r="E17" s="3">
        <v>560</v>
      </c>
      <c r="F17" s="3">
        <v>26</v>
      </c>
      <c r="G17" s="48"/>
      <c r="H17" s="48">
        <f t="shared" si="1"/>
        <v>0</v>
      </c>
      <c r="I17" s="48">
        <f t="shared" si="2"/>
        <v>0</v>
      </c>
      <c r="J17" s="13">
        <v>2</v>
      </c>
      <c r="K17" s="48">
        <f t="shared" si="3"/>
        <v>0</v>
      </c>
    </row>
    <row r="18" spans="2:11" ht="37" customHeight="1" x14ac:dyDescent="0.35">
      <c r="B18" s="13" t="s">
        <v>76</v>
      </c>
      <c r="C18" s="17" t="s">
        <v>147</v>
      </c>
      <c r="D18" s="3" t="s">
        <v>3</v>
      </c>
      <c r="E18" s="3">
        <v>600</v>
      </c>
      <c r="F18" s="3">
        <v>13</v>
      </c>
      <c r="G18" s="48"/>
      <c r="H18" s="48">
        <f t="shared" si="1"/>
        <v>0</v>
      </c>
      <c r="I18" s="48">
        <f t="shared" si="2"/>
        <v>0</v>
      </c>
      <c r="J18" s="13">
        <v>2</v>
      </c>
      <c r="K18" s="48">
        <f t="shared" si="3"/>
        <v>0</v>
      </c>
    </row>
    <row r="19" spans="2:11" ht="41.5" customHeight="1" x14ac:dyDescent="0.35">
      <c r="B19" s="3" t="s">
        <v>77</v>
      </c>
      <c r="C19" s="17" t="s">
        <v>129</v>
      </c>
      <c r="D19" s="3" t="s">
        <v>3</v>
      </c>
      <c r="E19" s="3">
        <v>540</v>
      </c>
      <c r="F19" s="3">
        <v>13</v>
      </c>
      <c r="G19" s="48"/>
      <c r="H19" s="48">
        <f t="shared" si="1"/>
        <v>0</v>
      </c>
      <c r="I19" s="48">
        <f t="shared" si="2"/>
        <v>0</v>
      </c>
      <c r="J19" s="13">
        <v>2</v>
      </c>
      <c r="K19" s="48">
        <f t="shared" si="3"/>
        <v>0</v>
      </c>
    </row>
    <row r="20" spans="2:11" ht="32.5" customHeight="1" x14ac:dyDescent="0.35">
      <c r="B20" s="3"/>
      <c r="C20" s="4" t="s">
        <v>90</v>
      </c>
      <c r="D20" s="3"/>
      <c r="E20" s="3"/>
      <c r="F20" s="3"/>
      <c r="G20" s="48"/>
      <c r="H20" s="48"/>
      <c r="I20" s="48"/>
      <c r="J20" s="13"/>
      <c r="K20" s="49">
        <f>SUM(K13:K19)</f>
        <v>0</v>
      </c>
    </row>
    <row r="21" spans="2:11" x14ac:dyDescent="0.35">
      <c r="B21" s="3"/>
      <c r="C21" s="4"/>
      <c r="D21" s="3"/>
      <c r="E21" s="3"/>
      <c r="F21" s="3"/>
      <c r="G21" s="48"/>
      <c r="H21" s="48"/>
      <c r="I21" s="48"/>
      <c r="J21" s="13"/>
      <c r="K21" s="49"/>
    </row>
    <row r="22" spans="2:11" x14ac:dyDescent="0.35">
      <c r="B22" s="3">
        <v>3</v>
      </c>
      <c r="C22" s="43" t="s">
        <v>102</v>
      </c>
      <c r="D22" s="3"/>
      <c r="E22" s="3"/>
      <c r="F22" s="3"/>
      <c r="G22" s="48"/>
      <c r="H22" s="48"/>
      <c r="I22" s="48"/>
      <c r="J22" s="13"/>
      <c r="K22" s="49"/>
    </row>
    <row r="23" spans="2:11" x14ac:dyDescent="0.35">
      <c r="B23" s="5" t="s">
        <v>78</v>
      </c>
      <c r="C23" s="43" t="s">
        <v>31</v>
      </c>
      <c r="D23" s="5"/>
      <c r="E23" s="5"/>
      <c r="F23" s="5"/>
      <c r="G23" s="54"/>
      <c r="H23" s="47"/>
      <c r="I23" s="47"/>
      <c r="J23" s="15"/>
      <c r="K23" s="59"/>
    </row>
    <row r="24" spans="2:11" ht="27" customHeight="1" x14ac:dyDescent="0.35">
      <c r="B24" s="3" t="s">
        <v>92</v>
      </c>
      <c r="C24" s="17" t="s">
        <v>11</v>
      </c>
      <c r="D24" s="2" t="s">
        <v>3</v>
      </c>
      <c r="E24" s="3">
        <v>5</v>
      </c>
      <c r="F24" s="3">
        <v>1</v>
      </c>
      <c r="G24" s="56"/>
      <c r="H24" s="50">
        <f t="shared" ref="H24:H30" si="4">G24*E24</f>
        <v>0</v>
      </c>
      <c r="I24" s="50">
        <f t="shared" ref="I24:I30" si="5">F24*H24</f>
        <v>0</v>
      </c>
      <c r="J24" s="13">
        <v>2</v>
      </c>
      <c r="K24" s="50">
        <f t="shared" si="3"/>
        <v>0</v>
      </c>
    </row>
    <row r="25" spans="2:11" ht="27" customHeight="1" x14ac:dyDescent="0.35">
      <c r="B25" s="3" t="s">
        <v>93</v>
      </c>
      <c r="C25" s="17" t="s">
        <v>126</v>
      </c>
      <c r="D25" s="2" t="s">
        <v>3</v>
      </c>
      <c r="E25" s="3">
        <v>10</v>
      </c>
      <c r="F25" s="3">
        <v>13</v>
      </c>
      <c r="G25" s="56"/>
      <c r="H25" s="50">
        <f t="shared" si="4"/>
        <v>0</v>
      </c>
      <c r="I25" s="50">
        <f t="shared" si="5"/>
        <v>0</v>
      </c>
      <c r="J25" s="13">
        <v>2</v>
      </c>
      <c r="K25" s="50">
        <f t="shared" si="3"/>
        <v>0</v>
      </c>
    </row>
    <row r="26" spans="2:11" ht="27" customHeight="1" x14ac:dyDescent="0.35">
      <c r="B26" s="3" t="s">
        <v>94</v>
      </c>
      <c r="C26" s="17" t="s">
        <v>127</v>
      </c>
      <c r="D26" s="2" t="s">
        <v>3</v>
      </c>
      <c r="E26" s="3">
        <v>10</v>
      </c>
      <c r="F26" s="3">
        <v>6</v>
      </c>
      <c r="G26" s="56"/>
      <c r="H26" s="50">
        <f t="shared" si="4"/>
        <v>0</v>
      </c>
      <c r="I26" s="50">
        <f t="shared" si="5"/>
        <v>0</v>
      </c>
      <c r="J26" s="13">
        <v>2</v>
      </c>
      <c r="K26" s="50">
        <f t="shared" si="3"/>
        <v>0</v>
      </c>
    </row>
    <row r="27" spans="2:11" ht="27" customHeight="1" x14ac:dyDescent="0.35">
      <c r="B27" s="3" t="s">
        <v>103</v>
      </c>
      <c r="C27" s="17" t="s">
        <v>130</v>
      </c>
      <c r="D27" s="2" t="s">
        <v>3</v>
      </c>
      <c r="E27" s="3">
        <v>40</v>
      </c>
      <c r="F27" s="3">
        <v>13</v>
      </c>
      <c r="G27" s="56"/>
      <c r="H27" s="50">
        <f t="shared" si="4"/>
        <v>0</v>
      </c>
      <c r="I27" s="50">
        <f t="shared" si="5"/>
        <v>0</v>
      </c>
      <c r="J27" s="13">
        <v>2</v>
      </c>
      <c r="K27" s="50">
        <f t="shared" si="3"/>
        <v>0</v>
      </c>
    </row>
    <row r="28" spans="2:11" ht="27" customHeight="1" x14ac:dyDescent="0.35">
      <c r="B28" s="3" t="s">
        <v>104</v>
      </c>
      <c r="C28" s="17" t="s">
        <v>131</v>
      </c>
      <c r="D28" s="2" t="s">
        <v>3</v>
      </c>
      <c r="E28" s="3">
        <v>40</v>
      </c>
      <c r="F28" s="3">
        <v>26</v>
      </c>
      <c r="G28" s="56"/>
      <c r="H28" s="50">
        <f t="shared" si="4"/>
        <v>0</v>
      </c>
      <c r="I28" s="50">
        <f t="shared" si="5"/>
        <v>0</v>
      </c>
      <c r="J28" s="13">
        <v>2</v>
      </c>
      <c r="K28" s="50">
        <f t="shared" si="3"/>
        <v>0</v>
      </c>
    </row>
    <row r="29" spans="2:11" ht="27" customHeight="1" x14ac:dyDescent="0.35">
      <c r="B29" s="3" t="s">
        <v>105</v>
      </c>
      <c r="C29" s="17" t="s">
        <v>128</v>
      </c>
      <c r="D29" s="2" t="s">
        <v>3</v>
      </c>
      <c r="E29" s="3">
        <v>40</v>
      </c>
      <c r="F29" s="3">
        <v>13</v>
      </c>
      <c r="G29" s="56"/>
      <c r="H29" s="50">
        <f t="shared" si="4"/>
        <v>0</v>
      </c>
      <c r="I29" s="50">
        <f t="shared" si="5"/>
        <v>0</v>
      </c>
      <c r="J29" s="13">
        <v>2</v>
      </c>
      <c r="K29" s="50">
        <f t="shared" si="3"/>
        <v>0</v>
      </c>
    </row>
    <row r="30" spans="2:11" ht="27" customHeight="1" x14ac:dyDescent="0.35">
      <c r="B30" s="3" t="s">
        <v>106</v>
      </c>
      <c r="C30" s="17" t="s">
        <v>129</v>
      </c>
      <c r="D30" s="2" t="s">
        <v>3</v>
      </c>
      <c r="E30" s="3">
        <v>40</v>
      </c>
      <c r="F30" s="3">
        <v>13</v>
      </c>
      <c r="G30" s="56"/>
      <c r="H30" s="50">
        <f t="shared" si="4"/>
        <v>0</v>
      </c>
      <c r="I30" s="50">
        <f t="shared" si="5"/>
        <v>0</v>
      </c>
      <c r="J30" s="13">
        <v>2</v>
      </c>
      <c r="K30" s="50">
        <f t="shared" si="3"/>
        <v>0</v>
      </c>
    </row>
    <row r="31" spans="2:11" x14ac:dyDescent="0.35">
      <c r="B31" s="5" t="s">
        <v>79</v>
      </c>
      <c r="C31" s="43" t="s">
        <v>34</v>
      </c>
      <c r="D31" s="5"/>
      <c r="E31" s="5"/>
      <c r="F31" s="5"/>
      <c r="G31" s="54"/>
      <c r="H31" s="47"/>
      <c r="I31" s="47"/>
      <c r="J31" s="15"/>
      <c r="K31" s="59"/>
    </row>
    <row r="32" spans="2:11" ht="27" customHeight="1" x14ac:dyDescent="0.35">
      <c r="B32" s="3" t="s">
        <v>95</v>
      </c>
      <c r="C32" s="17" t="s">
        <v>11</v>
      </c>
      <c r="D32" s="2" t="s">
        <v>3</v>
      </c>
      <c r="E32" s="3">
        <v>5</v>
      </c>
      <c r="F32" s="3">
        <v>1</v>
      </c>
      <c r="G32" s="56"/>
      <c r="H32" s="50">
        <f t="shared" ref="H32:H38" si="6">G32*E32</f>
        <v>0</v>
      </c>
      <c r="I32" s="50">
        <f t="shared" ref="I32:I38" si="7">F32*H32</f>
        <v>0</v>
      </c>
      <c r="J32" s="13">
        <v>2</v>
      </c>
      <c r="K32" s="50">
        <f t="shared" si="3"/>
        <v>0</v>
      </c>
    </row>
    <row r="33" spans="2:11" ht="27" customHeight="1" x14ac:dyDescent="0.35">
      <c r="B33" s="3" t="s">
        <v>96</v>
      </c>
      <c r="C33" s="17" t="s">
        <v>126</v>
      </c>
      <c r="D33" s="2" t="s">
        <v>3</v>
      </c>
      <c r="E33" s="3">
        <v>10</v>
      </c>
      <c r="F33" s="3">
        <v>13</v>
      </c>
      <c r="G33" s="56"/>
      <c r="H33" s="50">
        <f t="shared" si="6"/>
        <v>0</v>
      </c>
      <c r="I33" s="50">
        <f t="shared" si="7"/>
        <v>0</v>
      </c>
      <c r="J33" s="13">
        <v>2</v>
      </c>
      <c r="K33" s="50">
        <f t="shared" si="3"/>
        <v>0</v>
      </c>
    </row>
    <row r="34" spans="2:11" ht="27" customHeight="1" x14ac:dyDescent="0.35">
      <c r="B34" s="3" t="s">
        <v>101</v>
      </c>
      <c r="C34" s="17" t="s">
        <v>127</v>
      </c>
      <c r="D34" s="2" t="s">
        <v>3</v>
      </c>
      <c r="E34" s="3">
        <v>10</v>
      </c>
      <c r="F34" s="3">
        <v>6</v>
      </c>
      <c r="G34" s="56"/>
      <c r="H34" s="50">
        <f t="shared" si="6"/>
        <v>0</v>
      </c>
      <c r="I34" s="50">
        <f t="shared" si="7"/>
        <v>0</v>
      </c>
      <c r="J34" s="13">
        <v>2</v>
      </c>
      <c r="K34" s="50">
        <f t="shared" si="3"/>
        <v>0</v>
      </c>
    </row>
    <row r="35" spans="2:11" ht="27" customHeight="1" x14ac:dyDescent="0.35">
      <c r="B35" s="3" t="s">
        <v>107</v>
      </c>
      <c r="C35" s="17" t="s">
        <v>130</v>
      </c>
      <c r="D35" s="2" t="s">
        <v>3</v>
      </c>
      <c r="E35" s="3">
        <v>40</v>
      </c>
      <c r="F35" s="3">
        <v>13</v>
      </c>
      <c r="G35" s="56"/>
      <c r="H35" s="50">
        <f t="shared" si="6"/>
        <v>0</v>
      </c>
      <c r="I35" s="50">
        <f t="shared" si="7"/>
        <v>0</v>
      </c>
      <c r="J35" s="13">
        <v>2</v>
      </c>
      <c r="K35" s="50">
        <f t="shared" si="3"/>
        <v>0</v>
      </c>
    </row>
    <row r="36" spans="2:11" ht="27" customHeight="1" x14ac:dyDescent="0.35">
      <c r="B36" s="3" t="s">
        <v>108</v>
      </c>
      <c r="C36" s="17" t="s">
        <v>131</v>
      </c>
      <c r="D36" s="2" t="s">
        <v>3</v>
      </c>
      <c r="E36" s="3">
        <v>40</v>
      </c>
      <c r="F36" s="3">
        <v>26</v>
      </c>
      <c r="G36" s="56"/>
      <c r="H36" s="50">
        <f t="shared" si="6"/>
        <v>0</v>
      </c>
      <c r="I36" s="50">
        <f t="shared" si="7"/>
        <v>0</v>
      </c>
      <c r="J36" s="13">
        <v>2</v>
      </c>
      <c r="K36" s="50">
        <f t="shared" si="3"/>
        <v>0</v>
      </c>
    </row>
    <row r="37" spans="2:11" ht="27" customHeight="1" x14ac:dyDescent="0.35">
      <c r="B37" s="3" t="s">
        <v>109</v>
      </c>
      <c r="C37" s="17" t="s">
        <v>128</v>
      </c>
      <c r="D37" s="2" t="s">
        <v>3</v>
      </c>
      <c r="E37" s="3">
        <v>40</v>
      </c>
      <c r="F37" s="3">
        <v>13</v>
      </c>
      <c r="G37" s="56"/>
      <c r="H37" s="50">
        <f t="shared" si="6"/>
        <v>0</v>
      </c>
      <c r="I37" s="50">
        <f t="shared" si="7"/>
        <v>0</v>
      </c>
      <c r="J37" s="13">
        <v>2</v>
      </c>
      <c r="K37" s="50">
        <f t="shared" si="3"/>
        <v>0</v>
      </c>
    </row>
    <row r="38" spans="2:11" ht="27" customHeight="1" x14ac:dyDescent="0.35">
      <c r="B38" s="3" t="s">
        <v>110</v>
      </c>
      <c r="C38" s="17" t="s">
        <v>129</v>
      </c>
      <c r="D38" s="2" t="s">
        <v>3</v>
      </c>
      <c r="E38" s="3">
        <v>40</v>
      </c>
      <c r="F38" s="3">
        <v>13</v>
      </c>
      <c r="G38" s="56"/>
      <c r="H38" s="50">
        <f t="shared" si="6"/>
        <v>0</v>
      </c>
      <c r="I38" s="50">
        <f t="shared" si="7"/>
        <v>0</v>
      </c>
      <c r="J38" s="13">
        <v>2</v>
      </c>
      <c r="K38" s="50">
        <f t="shared" si="3"/>
        <v>0</v>
      </c>
    </row>
    <row r="39" spans="2:11" x14ac:dyDescent="0.35">
      <c r="B39" s="5" t="s">
        <v>80</v>
      </c>
      <c r="C39" s="43" t="s">
        <v>38</v>
      </c>
      <c r="D39" s="5"/>
      <c r="E39" s="5"/>
      <c r="F39" s="5"/>
      <c r="G39" s="54"/>
      <c r="H39" s="47"/>
      <c r="I39" s="47"/>
      <c r="J39" s="15"/>
      <c r="K39" s="59"/>
    </row>
    <row r="40" spans="2:11" ht="27" customHeight="1" x14ac:dyDescent="0.35">
      <c r="B40" s="3" t="s">
        <v>98</v>
      </c>
      <c r="C40" s="17" t="s">
        <v>11</v>
      </c>
      <c r="D40" s="2" t="s">
        <v>3</v>
      </c>
      <c r="E40" s="3">
        <v>8</v>
      </c>
      <c r="F40" s="3">
        <v>1</v>
      </c>
      <c r="G40" s="56"/>
      <c r="H40" s="50">
        <f t="shared" ref="H40:H46" si="8">G40*E40</f>
        <v>0</v>
      </c>
      <c r="I40" s="50">
        <f t="shared" ref="I40:I46" si="9">F40*H40</f>
        <v>0</v>
      </c>
      <c r="J40" s="13">
        <v>2</v>
      </c>
      <c r="K40" s="50">
        <f t="shared" ref="K40:K46" si="10">I40*J40</f>
        <v>0</v>
      </c>
    </row>
    <row r="41" spans="2:11" ht="27" customHeight="1" x14ac:dyDescent="0.35">
      <c r="B41" s="3" t="s">
        <v>99</v>
      </c>
      <c r="C41" s="17" t="s">
        <v>126</v>
      </c>
      <c r="D41" s="2" t="s">
        <v>3</v>
      </c>
      <c r="E41" s="3">
        <v>10</v>
      </c>
      <c r="F41" s="3">
        <v>13</v>
      </c>
      <c r="G41" s="56"/>
      <c r="H41" s="50">
        <f t="shared" si="8"/>
        <v>0</v>
      </c>
      <c r="I41" s="50">
        <f t="shared" si="9"/>
        <v>0</v>
      </c>
      <c r="J41" s="13">
        <v>2</v>
      </c>
      <c r="K41" s="50">
        <f t="shared" si="10"/>
        <v>0</v>
      </c>
    </row>
    <row r="42" spans="2:11" ht="27" customHeight="1" x14ac:dyDescent="0.35">
      <c r="B42" s="3" t="s">
        <v>97</v>
      </c>
      <c r="C42" s="17" t="s">
        <v>127</v>
      </c>
      <c r="D42" s="2" t="s">
        <v>3</v>
      </c>
      <c r="E42" s="3">
        <v>10</v>
      </c>
      <c r="F42" s="3">
        <v>6</v>
      </c>
      <c r="G42" s="56"/>
      <c r="H42" s="50">
        <f t="shared" si="8"/>
        <v>0</v>
      </c>
      <c r="I42" s="50">
        <f t="shared" si="9"/>
        <v>0</v>
      </c>
      <c r="J42" s="13">
        <v>2</v>
      </c>
      <c r="K42" s="50">
        <f t="shared" si="10"/>
        <v>0</v>
      </c>
    </row>
    <row r="43" spans="2:11" ht="27" customHeight="1" x14ac:dyDescent="0.35">
      <c r="B43" s="3" t="s">
        <v>111</v>
      </c>
      <c r="C43" s="17" t="s">
        <v>130</v>
      </c>
      <c r="D43" s="2" t="s">
        <v>3</v>
      </c>
      <c r="E43" s="3">
        <v>40</v>
      </c>
      <c r="F43" s="3">
        <v>13</v>
      </c>
      <c r="G43" s="56"/>
      <c r="H43" s="50">
        <f t="shared" si="8"/>
        <v>0</v>
      </c>
      <c r="I43" s="50">
        <f t="shared" si="9"/>
        <v>0</v>
      </c>
      <c r="J43" s="13">
        <v>2</v>
      </c>
      <c r="K43" s="50">
        <f t="shared" si="10"/>
        <v>0</v>
      </c>
    </row>
    <row r="44" spans="2:11" ht="27" customHeight="1" x14ac:dyDescent="0.35">
      <c r="B44" s="3" t="s">
        <v>112</v>
      </c>
      <c r="C44" s="17" t="s">
        <v>131</v>
      </c>
      <c r="D44" s="2" t="s">
        <v>3</v>
      </c>
      <c r="E44" s="3">
        <v>40</v>
      </c>
      <c r="F44" s="3">
        <v>26</v>
      </c>
      <c r="G44" s="56"/>
      <c r="H44" s="50">
        <f t="shared" si="8"/>
        <v>0</v>
      </c>
      <c r="I44" s="50">
        <f t="shared" si="9"/>
        <v>0</v>
      </c>
      <c r="J44" s="13">
        <v>2</v>
      </c>
      <c r="K44" s="50">
        <f t="shared" si="10"/>
        <v>0</v>
      </c>
    </row>
    <row r="45" spans="2:11" ht="27" customHeight="1" x14ac:dyDescent="0.35">
      <c r="B45" s="3" t="s">
        <v>113</v>
      </c>
      <c r="C45" s="17" t="s">
        <v>128</v>
      </c>
      <c r="D45" s="2" t="s">
        <v>3</v>
      </c>
      <c r="E45" s="3">
        <v>40</v>
      </c>
      <c r="F45" s="3">
        <v>13</v>
      </c>
      <c r="G45" s="56"/>
      <c r="H45" s="50">
        <f t="shared" si="8"/>
        <v>0</v>
      </c>
      <c r="I45" s="50">
        <f t="shared" si="9"/>
        <v>0</v>
      </c>
      <c r="J45" s="13">
        <v>2</v>
      </c>
      <c r="K45" s="50">
        <f t="shared" si="10"/>
        <v>0</v>
      </c>
    </row>
    <row r="46" spans="2:11" ht="27" customHeight="1" x14ac:dyDescent="0.35">
      <c r="B46" s="3" t="s">
        <v>114</v>
      </c>
      <c r="C46" s="17" t="s">
        <v>129</v>
      </c>
      <c r="D46" s="2" t="s">
        <v>3</v>
      </c>
      <c r="E46" s="3">
        <v>40</v>
      </c>
      <c r="F46" s="3">
        <v>13</v>
      </c>
      <c r="G46" s="56"/>
      <c r="H46" s="50">
        <f t="shared" si="8"/>
        <v>0</v>
      </c>
      <c r="I46" s="50">
        <f t="shared" si="9"/>
        <v>0</v>
      </c>
      <c r="J46" s="13">
        <v>2</v>
      </c>
      <c r="K46" s="50">
        <f t="shared" si="10"/>
        <v>0</v>
      </c>
    </row>
    <row r="47" spans="2:11" x14ac:dyDescent="0.35">
      <c r="B47" s="3"/>
      <c r="C47" s="4" t="s">
        <v>88</v>
      </c>
      <c r="D47" s="3"/>
      <c r="E47" s="3"/>
      <c r="F47" s="3"/>
      <c r="G47" s="48"/>
      <c r="H47" s="48"/>
      <c r="I47" s="48"/>
      <c r="J47" s="13"/>
      <c r="K47" s="49">
        <f>SUM(K24:K46)</f>
        <v>0</v>
      </c>
    </row>
    <row r="48" spans="2:11" x14ac:dyDescent="0.35">
      <c r="B48" s="3"/>
      <c r="C48" s="4" t="s">
        <v>115</v>
      </c>
      <c r="D48" s="2"/>
      <c r="E48" s="3"/>
      <c r="F48" s="3"/>
      <c r="G48" s="56"/>
      <c r="H48" s="50"/>
      <c r="I48" s="50"/>
      <c r="J48" s="13"/>
      <c r="K48" s="49">
        <f>SUM($K$47,$K$20,$K$11)</f>
        <v>0</v>
      </c>
    </row>
    <row r="49" spans="2:11" x14ac:dyDescent="0.35">
      <c r="B49" s="3"/>
      <c r="C49" s="9"/>
      <c r="D49" s="2"/>
      <c r="E49" s="3"/>
      <c r="F49" s="3"/>
      <c r="G49" s="56"/>
      <c r="H49" s="50"/>
      <c r="I49" s="50"/>
      <c r="J49" s="13"/>
      <c r="K49" s="50"/>
    </row>
    <row r="50" spans="2:11" x14ac:dyDescent="0.35">
      <c r="B50" s="3"/>
      <c r="C50" s="4" t="s">
        <v>81</v>
      </c>
      <c r="D50" s="3"/>
      <c r="E50" s="3"/>
      <c r="F50" s="3"/>
      <c r="G50" s="52"/>
      <c r="H50" s="52"/>
      <c r="I50" s="52"/>
      <c r="J50" s="13"/>
      <c r="K50" s="51">
        <f>K48</f>
        <v>0</v>
      </c>
    </row>
    <row r="53" spans="2:11" x14ac:dyDescent="0.35">
      <c r="B53"/>
      <c r="C53"/>
      <c r="D53"/>
      <c r="E53"/>
      <c r="F53"/>
      <c r="G53"/>
      <c r="H53"/>
      <c r="I53"/>
      <c r="J53"/>
      <c r="K53"/>
    </row>
    <row r="54" spans="2:11" x14ac:dyDescent="0.35">
      <c r="B54"/>
      <c r="C54"/>
      <c r="D54"/>
      <c r="E54"/>
      <c r="F54"/>
      <c r="G54"/>
      <c r="H54"/>
      <c r="I54"/>
      <c r="J54"/>
      <c r="K54"/>
    </row>
    <row r="55" spans="2:11" x14ac:dyDescent="0.35">
      <c r="B55"/>
      <c r="C55"/>
      <c r="D55"/>
      <c r="E55"/>
      <c r="F55"/>
      <c r="G55"/>
      <c r="H55"/>
      <c r="I55"/>
      <c r="J55"/>
      <c r="K55"/>
    </row>
    <row r="56" spans="2:11" x14ac:dyDescent="0.35">
      <c r="B56"/>
      <c r="C56"/>
      <c r="D56"/>
      <c r="E56"/>
      <c r="F56"/>
      <c r="G56"/>
      <c r="H56"/>
      <c r="I56"/>
      <c r="J56"/>
      <c r="K56"/>
    </row>
  </sheetData>
  <pageMargins left="0.70866141732283472" right="0.70866141732283472" top="0.74803149606299213" bottom="0.74803149606299213" header="0.31496062992125984" footer="0.31496062992125984"/>
  <pageSetup paperSize="9" scale="5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EB2E35-52FC-4F2B-B2B7-9E136E07B003}">
  <dimension ref="A1:M56"/>
  <sheetViews>
    <sheetView zoomScale="80" zoomScaleNormal="80" workbookViewId="0">
      <pane xSplit="6" ySplit="3" topLeftCell="G4" activePane="bottomRight" state="frozen"/>
      <selection pane="topRight" activeCell="G1" sqref="G1"/>
      <selection pane="bottomLeft" activeCell="A4" sqref="A4"/>
      <selection pane="bottomRight" activeCell="J9" sqref="J9"/>
    </sheetView>
  </sheetViews>
  <sheetFormatPr defaultRowHeight="14.5" x14ac:dyDescent="0.35"/>
  <cols>
    <col min="1" max="1" width="29.7265625" hidden="1" customWidth="1"/>
    <col min="2" max="2" width="8.7265625" style="7"/>
    <col min="3" max="3" width="46.453125" style="12" customWidth="1"/>
    <col min="4" max="4" width="8.54296875" style="7" customWidth="1"/>
    <col min="5" max="5" width="13" style="7" customWidth="1"/>
    <col min="6" max="6" width="10.7265625" style="7" customWidth="1"/>
    <col min="7" max="7" width="16.7265625" style="19" customWidth="1"/>
    <col min="8" max="8" width="24.26953125" style="19" customWidth="1"/>
    <col min="9" max="9" width="23.1796875" style="19" customWidth="1"/>
    <col min="10" max="10" width="11.7265625" style="14" customWidth="1"/>
    <col min="11" max="11" width="25.7265625" style="19" customWidth="1"/>
    <col min="12" max="12" width="78.7265625" customWidth="1"/>
    <col min="13" max="13" width="82.26953125" customWidth="1"/>
  </cols>
  <sheetData>
    <row r="1" spans="1:13" s="74" customFormat="1" ht="42" x14ac:dyDescent="0.5">
      <c r="B1" s="75"/>
      <c r="C1" s="76" t="s">
        <v>119</v>
      </c>
      <c r="D1" s="77"/>
      <c r="E1" s="75"/>
      <c r="F1" s="77"/>
      <c r="G1" s="78"/>
      <c r="H1" s="78"/>
      <c r="I1" s="78"/>
      <c r="J1" s="79"/>
      <c r="K1" s="78"/>
    </row>
    <row r="2" spans="1:13" x14ac:dyDescent="0.35">
      <c r="C2" s="8"/>
      <c r="D2" s="6"/>
      <c r="F2" s="6"/>
    </row>
    <row r="3" spans="1:13" ht="45" customHeight="1" x14ac:dyDescent="0.35">
      <c r="B3" s="5" t="s">
        <v>0</v>
      </c>
      <c r="C3" s="4" t="s">
        <v>1</v>
      </c>
      <c r="D3" s="5" t="s">
        <v>2</v>
      </c>
      <c r="E3" s="16" t="s">
        <v>83</v>
      </c>
      <c r="F3" s="5" t="s">
        <v>10</v>
      </c>
      <c r="G3" s="53" t="s">
        <v>26</v>
      </c>
      <c r="H3" s="54" t="s">
        <v>24</v>
      </c>
      <c r="I3" s="47" t="s">
        <v>23</v>
      </c>
      <c r="J3" s="60" t="s">
        <v>41</v>
      </c>
      <c r="K3" s="59" t="s">
        <v>25</v>
      </c>
    </row>
    <row r="4" spans="1:13" x14ac:dyDescent="0.35">
      <c r="B4" s="80"/>
      <c r="C4" s="42" t="s">
        <v>62</v>
      </c>
      <c r="D4" s="70"/>
      <c r="E4" s="70"/>
      <c r="F4" s="70"/>
      <c r="G4" s="71"/>
      <c r="H4" s="71"/>
      <c r="I4" s="71"/>
      <c r="J4" s="72"/>
      <c r="K4" s="71"/>
    </row>
    <row r="5" spans="1:13" x14ac:dyDescent="0.35">
      <c r="B5" s="5">
        <v>1</v>
      </c>
      <c r="C5" s="43" t="s">
        <v>64</v>
      </c>
      <c r="D5" s="5"/>
      <c r="E5" s="5"/>
      <c r="F5" s="5"/>
      <c r="G5" s="54"/>
      <c r="H5" s="47"/>
      <c r="I5" s="47"/>
      <c r="J5" s="15"/>
      <c r="K5" s="59"/>
    </row>
    <row r="6" spans="1:13" ht="33.5" customHeight="1" x14ac:dyDescent="0.35">
      <c r="B6" s="3" t="s">
        <v>66</v>
      </c>
      <c r="C6" s="12" t="s">
        <v>59</v>
      </c>
      <c r="D6" s="3" t="s">
        <v>82</v>
      </c>
      <c r="E6" s="3">
        <v>1500060</v>
      </c>
      <c r="F6" s="82"/>
      <c r="G6" s="48"/>
      <c r="H6" s="48">
        <f>G6*E6</f>
        <v>0</v>
      </c>
      <c r="I6" s="83"/>
      <c r="J6" s="13">
        <v>2</v>
      </c>
      <c r="K6" s="48">
        <f t="shared" ref="K6:K10" si="0">J6*H6</f>
        <v>0</v>
      </c>
    </row>
    <row r="7" spans="1:13" ht="26" customHeight="1" x14ac:dyDescent="0.35">
      <c r="B7" s="3" t="s">
        <v>67</v>
      </c>
      <c r="C7" s="17" t="s">
        <v>16</v>
      </c>
      <c r="D7" s="3" t="s">
        <v>17</v>
      </c>
      <c r="E7" s="3">
        <v>1680</v>
      </c>
      <c r="F7" s="82"/>
      <c r="G7" s="48"/>
      <c r="H7" s="44">
        <f>E7*G7</f>
        <v>0</v>
      </c>
      <c r="I7" s="83"/>
      <c r="J7" s="13">
        <v>2</v>
      </c>
      <c r="K7" s="48">
        <f t="shared" si="0"/>
        <v>0</v>
      </c>
      <c r="L7" s="45"/>
    </row>
    <row r="8" spans="1:13" ht="29.5" customHeight="1" x14ac:dyDescent="0.35">
      <c r="B8" s="3" t="s">
        <v>68</v>
      </c>
      <c r="C8" s="17" t="s">
        <v>21</v>
      </c>
      <c r="D8" s="3" t="s">
        <v>43</v>
      </c>
      <c r="E8" s="3">
        <v>1400</v>
      </c>
      <c r="F8" s="82"/>
      <c r="G8" s="48"/>
      <c r="H8" s="44">
        <f>E8*G8</f>
        <v>0</v>
      </c>
      <c r="I8" s="83"/>
      <c r="J8" s="13">
        <v>2</v>
      </c>
      <c r="K8" s="48">
        <f t="shared" si="0"/>
        <v>0</v>
      </c>
      <c r="L8" s="45"/>
      <c r="M8" s="45"/>
    </row>
    <row r="9" spans="1:13" ht="36" customHeight="1" x14ac:dyDescent="0.35">
      <c r="A9" t="e">
        <f>SUM(#REF!,#REF!,#REF!,#REF!,#REF!,#REF!,#REF!,#REF!)</f>
        <v>#REF!</v>
      </c>
      <c r="B9" s="3" t="s">
        <v>69</v>
      </c>
      <c r="C9" s="17" t="s">
        <v>22</v>
      </c>
      <c r="D9" s="3" t="s">
        <v>42</v>
      </c>
      <c r="E9" s="3">
        <v>29</v>
      </c>
      <c r="F9" s="82"/>
      <c r="G9" s="48"/>
      <c r="H9" s="44">
        <f>E9*G9</f>
        <v>0</v>
      </c>
      <c r="I9" s="83"/>
      <c r="J9" s="13">
        <v>3</v>
      </c>
      <c r="K9" s="48">
        <f t="shared" si="0"/>
        <v>0</v>
      </c>
      <c r="L9" s="45"/>
    </row>
    <row r="10" spans="1:13" ht="28.5" customHeight="1" x14ac:dyDescent="0.35">
      <c r="B10" s="3" t="s">
        <v>70</v>
      </c>
      <c r="C10" s="17" t="s">
        <v>20</v>
      </c>
      <c r="D10" s="3" t="s">
        <v>42</v>
      </c>
      <c r="E10" s="3">
        <v>29</v>
      </c>
      <c r="F10" s="82"/>
      <c r="G10" s="55"/>
      <c r="H10" s="48">
        <f>G10*E10</f>
        <v>0</v>
      </c>
      <c r="I10" s="83"/>
      <c r="J10" s="13">
        <v>2</v>
      </c>
      <c r="K10" s="48">
        <f t="shared" si="0"/>
        <v>0</v>
      </c>
      <c r="L10" s="46"/>
    </row>
    <row r="11" spans="1:13" ht="24" customHeight="1" x14ac:dyDescent="0.35">
      <c r="B11" s="3"/>
      <c r="C11" s="4" t="s">
        <v>87</v>
      </c>
      <c r="D11" s="3"/>
      <c r="E11" s="3"/>
      <c r="F11" s="3"/>
      <c r="G11" s="48"/>
      <c r="H11" s="48"/>
      <c r="I11" s="48"/>
      <c r="J11" s="13"/>
      <c r="K11" s="49">
        <f>SUM(K6:K10)</f>
        <v>0</v>
      </c>
    </row>
    <row r="12" spans="1:13" x14ac:dyDescent="0.35">
      <c r="B12" s="5">
        <v>2</v>
      </c>
      <c r="C12" s="43" t="s">
        <v>65</v>
      </c>
      <c r="D12" s="5"/>
      <c r="E12" s="5"/>
      <c r="F12" s="5"/>
      <c r="G12" s="54"/>
      <c r="H12" s="47"/>
      <c r="I12" s="47"/>
      <c r="J12" s="15"/>
      <c r="K12" s="59"/>
    </row>
    <row r="13" spans="1:13" ht="40.5" customHeight="1" x14ac:dyDescent="0.35">
      <c r="B13" s="3" t="s">
        <v>71</v>
      </c>
      <c r="C13" s="17" t="s">
        <v>11</v>
      </c>
      <c r="D13" s="3" t="s">
        <v>3</v>
      </c>
      <c r="E13" s="3">
        <v>198</v>
      </c>
      <c r="F13" s="3">
        <v>1</v>
      </c>
      <c r="G13" s="48"/>
      <c r="H13" s="48">
        <f t="shared" ref="H13:H19" si="1">G13*E13</f>
        <v>0</v>
      </c>
      <c r="I13" s="48">
        <f t="shared" ref="I13:I19" si="2">F13*H13</f>
        <v>0</v>
      </c>
      <c r="J13" s="13">
        <v>2</v>
      </c>
      <c r="K13" s="48">
        <f t="shared" ref="K13:K38" si="3">I13*J13</f>
        <v>0</v>
      </c>
    </row>
    <row r="14" spans="1:13" x14ac:dyDescent="0.35">
      <c r="B14" s="18" t="s">
        <v>72</v>
      </c>
      <c r="C14" s="17" t="s">
        <v>120</v>
      </c>
      <c r="D14" s="3" t="s">
        <v>3</v>
      </c>
      <c r="E14" s="3">
        <v>264</v>
      </c>
      <c r="F14" s="3">
        <v>13</v>
      </c>
      <c r="G14" s="48"/>
      <c r="H14" s="48">
        <f t="shared" si="1"/>
        <v>0</v>
      </c>
      <c r="I14" s="48">
        <f t="shared" si="2"/>
        <v>0</v>
      </c>
      <c r="J14" s="13">
        <v>2</v>
      </c>
      <c r="K14" s="48">
        <f t="shared" si="3"/>
        <v>0</v>
      </c>
    </row>
    <row r="15" spans="1:13" ht="29" x14ac:dyDescent="0.35">
      <c r="B15" s="3" t="s">
        <v>73</v>
      </c>
      <c r="C15" s="17" t="s">
        <v>121</v>
      </c>
      <c r="D15" s="3" t="s">
        <v>3</v>
      </c>
      <c r="E15" s="3">
        <v>264</v>
      </c>
      <c r="F15" s="3">
        <v>6</v>
      </c>
      <c r="G15" s="48"/>
      <c r="H15" s="48">
        <f t="shared" si="1"/>
        <v>0</v>
      </c>
      <c r="I15" s="48">
        <f t="shared" si="2"/>
        <v>0</v>
      </c>
      <c r="J15" s="13">
        <v>2</v>
      </c>
      <c r="K15" s="48">
        <f t="shared" si="3"/>
        <v>0</v>
      </c>
    </row>
    <row r="16" spans="1:13" ht="41.5" customHeight="1" x14ac:dyDescent="0.35">
      <c r="B16" s="18" t="s">
        <v>74</v>
      </c>
      <c r="C16" s="17" t="s">
        <v>122</v>
      </c>
      <c r="D16" s="3" t="s">
        <v>3</v>
      </c>
      <c r="E16" s="3">
        <v>792</v>
      </c>
      <c r="F16" s="3">
        <v>13</v>
      </c>
      <c r="G16" s="48"/>
      <c r="H16" s="48">
        <f t="shared" si="1"/>
        <v>0</v>
      </c>
      <c r="I16" s="48">
        <f t="shared" si="2"/>
        <v>0</v>
      </c>
      <c r="J16" s="13">
        <v>2</v>
      </c>
      <c r="K16" s="48">
        <f t="shared" si="3"/>
        <v>0</v>
      </c>
    </row>
    <row r="17" spans="2:11" ht="43.5" customHeight="1" x14ac:dyDescent="0.35">
      <c r="B17" s="13" t="s">
        <v>75</v>
      </c>
      <c r="C17" s="17" t="s">
        <v>123</v>
      </c>
      <c r="D17" s="3" t="s">
        <v>3</v>
      </c>
      <c r="E17" s="3">
        <v>560</v>
      </c>
      <c r="F17" s="3">
        <v>26</v>
      </c>
      <c r="G17" s="48"/>
      <c r="H17" s="48">
        <f t="shared" si="1"/>
        <v>0</v>
      </c>
      <c r="I17" s="48">
        <f t="shared" si="2"/>
        <v>0</v>
      </c>
      <c r="J17" s="13">
        <v>2</v>
      </c>
      <c r="K17" s="48">
        <f t="shared" si="3"/>
        <v>0</v>
      </c>
    </row>
    <row r="18" spans="2:11" ht="37" customHeight="1" x14ac:dyDescent="0.35">
      <c r="B18" s="13" t="s">
        <v>76</v>
      </c>
      <c r="C18" s="17" t="s">
        <v>124</v>
      </c>
      <c r="D18" s="3" t="s">
        <v>3</v>
      </c>
      <c r="E18" s="3">
        <v>500</v>
      </c>
      <c r="F18" s="3">
        <v>13</v>
      </c>
      <c r="G18" s="48"/>
      <c r="H18" s="48">
        <f t="shared" si="1"/>
        <v>0</v>
      </c>
      <c r="I18" s="48">
        <f t="shared" si="2"/>
        <v>0</v>
      </c>
      <c r="J18" s="13">
        <v>2</v>
      </c>
      <c r="K18" s="48">
        <f t="shared" si="3"/>
        <v>0</v>
      </c>
    </row>
    <row r="19" spans="2:11" ht="41.5" customHeight="1" x14ac:dyDescent="0.35">
      <c r="B19" s="3" t="s">
        <v>77</v>
      </c>
      <c r="C19" s="17" t="s">
        <v>125</v>
      </c>
      <c r="D19" s="3" t="s">
        <v>3</v>
      </c>
      <c r="E19" s="3">
        <v>792</v>
      </c>
      <c r="F19" s="3">
        <v>13</v>
      </c>
      <c r="G19" s="48"/>
      <c r="H19" s="48">
        <f t="shared" si="1"/>
        <v>0</v>
      </c>
      <c r="I19" s="48">
        <f t="shared" si="2"/>
        <v>0</v>
      </c>
      <c r="J19" s="13">
        <v>2</v>
      </c>
      <c r="K19" s="48">
        <f t="shared" si="3"/>
        <v>0</v>
      </c>
    </row>
    <row r="20" spans="2:11" ht="32.5" customHeight="1" x14ac:dyDescent="0.35">
      <c r="B20" s="3"/>
      <c r="C20" s="4" t="s">
        <v>90</v>
      </c>
      <c r="D20" s="3"/>
      <c r="E20" s="3"/>
      <c r="F20" s="3"/>
      <c r="G20" s="48"/>
      <c r="H20" s="48"/>
      <c r="I20" s="48"/>
      <c r="J20" s="13"/>
      <c r="K20" s="49">
        <f>SUM(K13:K19)</f>
        <v>0</v>
      </c>
    </row>
    <row r="21" spans="2:11" x14ac:dyDescent="0.35">
      <c r="B21" s="3"/>
      <c r="C21" s="4"/>
      <c r="D21" s="3"/>
      <c r="E21" s="3"/>
      <c r="F21" s="3"/>
      <c r="G21" s="48"/>
      <c r="H21" s="48"/>
      <c r="I21" s="48"/>
      <c r="J21" s="13"/>
      <c r="K21" s="49"/>
    </row>
    <row r="22" spans="2:11" x14ac:dyDescent="0.35">
      <c r="B22" s="3">
        <v>3</v>
      </c>
      <c r="C22" s="43" t="s">
        <v>102</v>
      </c>
      <c r="D22" s="3"/>
      <c r="E22" s="3"/>
      <c r="F22" s="3"/>
      <c r="G22" s="48"/>
      <c r="H22" s="48"/>
      <c r="I22" s="48"/>
      <c r="J22" s="13"/>
      <c r="K22" s="49"/>
    </row>
    <row r="23" spans="2:11" x14ac:dyDescent="0.35">
      <c r="B23" s="5" t="s">
        <v>78</v>
      </c>
      <c r="C23" s="43" t="s">
        <v>31</v>
      </c>
      <c r="D23" s="5"/>
      <c r="E23" s="5"/>
      <c r="F23" s="5"/>
      <c r="G23" s="54"/>
      <c r="H23" s="47"/>
      <c r="I23" s="47"/>
      <c r="J23" s="15"/>
      <c r="K23" s="59"/>
    </row>
    <row r="24" spans="2:11" ht="27" customHeight="1" x14ac:dyDescent="0.35">
      <c r="B24" s="3" t="s">
        <v>92</v>
      </c>
      <c r="C24" s="17" t="s">
        <v>11</v>
      </c>
      <c r="D24" s="2" t="s">
        <v>3</v>
      </c>
      <c r="E24" s="3">
        <v>5</v>
      </c>
      <c r="F24" s="3">
        <v>1</v>
      </c>
      <c r="G24" s="56"/>
      <c r="H24" s="50">
        <f t="shared" ref="H24:H30" si="4">G24*E24</f>
        <v>0</v>
      </c>
      <c r="I24" s="50">
        <f t="shared" ref="I24:I30" si="5">F24*H24</f>
        <v>0</v>
      </c>
      <c r="J24" s="13">
        <v>2</v>
      </c>
      <c r="K24" s="50">
        <f t="shared" si="3"/>
        <v>0</v>
      </c>
    </row>
    <row r="25" spans="2:11" ht="27" customHeight="1" x14ac:dyDescent="0.35">
      <c r="B25" s="3" t="s">
        <v>93</v>
      </c>
      <c r="C25" s="17" t="s">
        <v>120</v>
      </c>
      <c r="D25" s="2" t="s">
        <v>3</v>
      </c>
      <c r="E25" s="3">
        <v>10</v>
      </c>
      <c r="F25" s="3">
        <v>13</v>
      </c>
      <c r="G25" s="56"/>
      <c r="H25" s="50">
        <f t="shared" si="4"/>
        <v>0</v>
      </c>
      <c r="I25" s="50">
        <f t="shared" si="5"/>
        <v>0</v>
      </c>
      <c r="J25" s="13">
        <v>2</v>
      </c>
      <c r="K25" s="50">
        <f t="shared" si="3"/>
        <v>0</v>
      </c>
    </row>
    <row r="26" spans="2:11" ht="27" customHeight="1" x14ac:dyDescent="0.35">
      <c r="B26" s="3" t="s">
        <v>94</v>
      </c>
      <c r="C26" s="17" t="s">
        <v>121</v>
      </c>
      <c r="D26" s="2" t="s">
        <v>3</v>
      </c>
      <c r="E26" s="3">
        <v>10</v>
      </c>
      <c r="F26" s="3">
        <v>6</v>
      </c>
      <c r="G26" s="56"/>
      <c r="H26" s="50">
        <f t="shared" si="4"/>
        <v>0</v>
      </c>
      <c r="I26" s="50">
        <f t="shared" si="5"/>
        <v>0</v>
      </c>
      <c r="J26" s="13">
        <v>2</v>
      </c>
      <c r="K26" s="50">
        <f t="shared" si="3"/>
        <v>0</v>
      </c>
    </row>
    <row r="27" spans="2:11" ht="27" customHeight="1" x14ac:dyDescent="0.35">
      <c r="B27" s="3" t="s">
        <v>103</v>
      </c>
      <c r="C27" s="17" t="s">
        <v>122</v>
      </c>
      <c r="D27" s="2" t="s">
        <v>3</v>
      </c>
      <c r="E27" s="3">
        <v>40</v>
      </c>
      <c r="F27" s="3">
        <v>13</v>
      </c>
      <c r="G27" s="56"/>
      <c r="H27" s="50">
        <f t="shared" si="4"/>
        <v>0</v>
      </c>
      <c r="I27" s="50">
        <f t="shared" si="5"/>
        <v>0</v>
      </c>
      <c r="J27" s="13">
        <v>2</v>
      </c>
      <c r="K27" s="50">
        <f t="shared" si="3"/>
        <v>0</v>
      </c>
    </row>
    <row r="28" spans="2:11" ht="27" customHeight="1" x14ac:dyDescent="0.35">
      <c r="B28" s="3" t="s">
        <v>104</v>
      </c>
      <c r="C28" s="17" t="s">
        <v>123</v>
      </c>
      <c r="D28" s="2" t="s">
        <v>3</v>
      </c>
      <c r="E28" s="3">
        <v>40</v>
      </c>
      <c r="F28" s="3">
        <v>26</v>
      </c>
      <c r="G28" s="56"/>
      <c r="H28" s="50">
        <f t="shared" si="4"/>
        <v>0</v>
      </c>
      <c r="I28" s="50">
        <f t="shared" si="5"/>
        <v>0</v>
      </c>
      <c r="J28" s="13">
        <v>2</v>
      </c>
      <c r="K28" s="50">
        <f t="shared" si="3"/>
        <v>0</v>
      </c>
    </row>
    <row r="29" spans="2:11" ht="27" customHeight="1" x14ac:dyDescent="0.35">
      <c r="B29" s="3" t="s">
        <v>105</v>
      </c>
      <c r="C29" s="17" t="s">
        <v>124</v>
      </c>
      <c r="D29" s="2" t="s">
        <v>3</v>
      </c>
      <c r="E29" s="3">
        <v>40</v>
      </c>
      <c r="F29" s="3">
        <v>13</v>
      </c>
      <c r="G29" s="56"/>
      <c r="H29" s="50">
        <f t="shared" si="4"/>
        <v>0</v>
      </c>
      <c r="I29" s="50">
        <f t="shared" si="5"/>
        <v>0</v>
      </c>
      <c r="J29" s="13">
        <v>2</v>
      </c>
      <c r="K29" s="50">
        <f t="shared" si="3"/>
        <v>0</v>
      </c>
    </row>
    <row r="30" spans="2:11" ht="27" customHeight="1" x14ac:dyDescent="0.35">
      <c r="B30" s="3" t="s">
        <v>106</v>
      </c>
      <c r="C30" s="17" t="s">
        <v>125</v>
      </c>
      <c r="D30" s="2" t="s">
        <v>3</v>
      </c>
      <c r="E30" s="3">
        <v>40</v>
      </c>
      <c r="F30" s="3">
        <v>13</v>
      </c>
      <c r="G30" s="56"/>
      <c r="H30" s="50">
        <f t="shared" si="4"/>
        <v>0</v>
      </c>
      <c r="I30" s="50">
        <f t="shared" si="5"/>
        <v>0</v>
      </c>
      <c r="J30" s="13">
        <v>2</v>
      </c>
      <c r="K30" s="50">
        <f t="shared" si="3"/>
        <v>0</v>
      </c>
    </row>
    <row r="31" spans="2:11" x14ac:dyDescent="0.35">
      <c r="B31" s="5" t="s">
        <v>79</v>
      </c>
      <c r="C31" s="43" t="s">
        <v>34</v>
      </c>
      <c r="D31" s="5"/>
      <c r="E31" s="5"/>
      <c r="F31" s="5"/>
      <c r="G31" s="54"/>
      <c r="H31" s="47"/>
      <c r="I31" s="47"/>
      <c r="J31" s="15"/>
      <c r="K31" s="59"/>
    </row>
    <row r="32" spans="2:11" ht="27" customHeight="1" x14ac:dyDescent="0.35">
      <c r="B32" s="3" t="s">
        <v>95</v>
      </c>
      <c r="C32" s="17" t="s">
        <v>11</v>
      </c>
      <c r="D32" s="2" t="s">
        <v>3</v>
      </c>
      <c r="E32" s="3">
        <v>5</v>
      </c>
      <c r="F32" s="3">
        <v>1</v>
      </c>
      <c r="G32" s="56"/>
      <c r="H32" s="50">
        <f t="shared" ref="H32:H38" si="6">G32*E32</f>
        <v>0</v>
      </c>
      <c r="I32" s="50">
        <f t="shared" ref="I32:I38" si="7">F32*H32</f>
        <v>0</v>
      </c>
      <c r="J32" s="13">
        <v>2</v>
      </c>
      <c r="K32" s="50">
        <f t="shared" si="3"/>
        <v>0</v>
      </c>
    </row>
    <row r="33" spans="2:11" ht="27" customHeight="1" x14ac:dyDescent="0.35">
      <c r="B33" s="3" t="s">
        <v>96</v>
      </c>
      <c r="C33" s="17" t="s">
        <v>120</v>
      </c>
      <c r="D33" s="2" t="s">
        <v>3</v>
      </c>
      <c r="E33" s="3">
        <v>10</v>
      </c>
      <c r="F33" s="3">
        <v>13</v>
      </c>
      <c r="G33" s="56"/>
      <c r="H33" s="50">
        <f t="shared" si="6"/>
        <v>0</v>
      </c>
      <c r="I33" s="50">
        <f t="shared" si="7"/>
        <v>0</v>
      </c>
      <c r="J33" s="13">
        <v>2</v>
      </c>
      <c r="K33" s="50">
        <f t="shared" si="3"/>
        <v>0</v>
      </c>
    </row>
    <row r="34" spans="2:11" ht="27" customHeight="1" x14ac:dyDescent="0.35">
      <c r="B34" s="3" t="s">
        <v>101</v>
      </c>
      <c r="C34" s="17" t="s">
        <v>121</v>
      </c>
      <c r="D34" s="2" t="s">
        <v>3</v>
      </c>
      <c r="E34" s="3">
        <v>10</v>
      </c>
      <c r="F34" s="3">
        <v>6</v>
      </c>
      <c r="G34" s="56"/>
      <c r="H34" s="50">
        <f t="shared" si="6"/>
        <v>0</v>
      </c>
      <c r="I34" s="50">
        <f t="shared" si="7"/>
        <v>0</v>
      </c>
      <c r="J34" s="13">
        <v>2</v>
      </c>
      <c r="K34" s="50">
        <f t="shared" si="3"/>
        <v>0</v>
      </c>
    </row>
    <row r="35" spans="2:11" ht="27" customHeight="1" x14ac:dyDescent="0.35">
      <c r="B35" s="3" t="s">
        <v>107</v>
      </c>
      <c r="C35" s="17" t="s">
        <v>122</v>
      </c>
      <c r="D35" s="2" t="s">
        <v>3</v>
      </c>
      <c r="E35" s="3">
        <v>40</v>
      </c>
      <c r="F35" s="3">
        <v>13</v>
      </c>
      <c r="G35" s="56"/>
      <c r="H35" s="50">
        <f t="shared" si="6"/>
        <v>0</v>
      </c>
      <c r="I35" s="50">
        <f t="shared" si="7"/>
        <v>0</v>
      </c>
      <c r="J35" s="13">
        <v>2</v>
      </c>
      <c r="K35" s="50">
        <f t="shared" si="3"/>
        <v>0</v>
      </c>
    </row>
    <row r="36" spans="2:11" ht="27" customHeight="1" x14ac:dyDescent="0.35">
      <c r="B36" s="3" t="s">
        <v>108</v>
      </c>
      <c r="C36" s="17" t="s">
        <v>123</v>
      </c>
      <c r="D36" s="2" t="s">
        <v>3</v>
      </c>
      <c r="E36" s="3">
        <v>40</v>
      </c>
      <c r="F36" s="3">
        <v>26</v>
      </c>
      <c r="G36" s="56"/>
      <c r="H36" s="50">
        <f t="shared" si="6"/>
        <v>0</v>
      </c>
      <c r="I36" s="50">
        <f t="shared" si="7"/>
        <v>0</v>
      </c>
      <c r="J36" s="13">
        <v>2</v>
      </c>
      <c r="K36" s="50">
        <f t="shared" si="3"/>
        <v>0</v>
      </c>
    </row>
    <row r="37" spans="2:11" ht="27" customHeight="1" x14ac:dyDescent="0.35">
      <c r="B37" s="3" t="s">
        <v>109</v>
      </c>
      <c r="C37" s="17" t="s">
        <v>124</v>
      </c>
      <c r="D37" s="2" t="s">
        <v>3</v>
      </c>
      <c r="E37" s="3">
        <v>40</v>
      </c>
      <c r="F37" s="3">
        <v>13</v>
      </c>
      <c r="G37" s="56"/>
      <c r="H37" s="50">
        <f t="shared" si="6"/>
        <v>0</v>
      </c>
      <c r="I37" s="50">
        <f t="shared" si="7"/>
        <v>0</v>
      </c>
      <c r="J37" s="13">
        <v>2</v>
      </c>
      <c r="K37" s="50">
        <f t="shared" si="3"/>
        <v>0</v>
      </c>
    </row>
    <row r="38" spans="2:11" ht="27" customHeight="1" x14ac:dyDescent="0.35">
      <c r="B38" s="3" t="s">
        <v>110</v>
      </c>
      <c r="C38" s="17" t="s">
        <v>125</v>
      </c>
      <c r="D38" s="2" t="s">
        <v>3</v>
      </c>
      <c r="E38" s="3">
        <v>40</v>
      </c>
      <c r="F38" s="3">
        <v>13</v>
      </c>
      <c r="G38" s="56"/>
      <c r="H38" s="50">
        <f t="shared" si="6"/>
        <v>0</v>
      </c>
      <c r="I38" s="50">
        <f t="shared" si="7"/>
        <v>0</v>
      </c>
      <c r="J38" s="13">
        <v>2</v>
      </c>
      <c r="K38" s="50">
        <f t="shared" si="3"/>
        <v>0</v>
      </c>
    </row>
    <row r="39" spans="2:11" x14ac:dyDescent="0.35">
      <c r="B39" s="5" t="s">
        <v>80</v>
      </c>
      <c r="C39" s="43" t="s">
        <v>38</v>
      </c>
      <c r="D39" s="5"/>
      <c r="E39" s="5"/>
      <c r="F39" s="5"/>
      <c r="G39" s="54"/>
      <c r="H39" s="47"/>
      <c r="I39" s="47"/>
      <c r="J39" s="15"/>
      <c r="K39" s="59"/>
    </row>
    <row r="40" spans="2:11" ht="27" customHeight="1" x14ac:dyDescent="0.35">
      <c r="B40" s="3" t="s">
        <v>98</v>
      </c>
      <c r="C40" s="17" t="s">
        <v>11</v>
      </c>
      <c r="D40" s="2" t="s">
        <v>3</v>
      </c>
      <c r="E40" s="3">
        <v>8</v>
      </c>
      <c r="F40" s="3">
        <v>1</v>
      </c>
      <c r="G40" s="56"/>
      <c r="H40" s="50">
        <f t="shared" ref="H40:H46" si="8">G40*E40</f>
        <v>0</v>
      </c>
      <c r="I40" s="50">
        <f t="shared" ref="I40:I46" si="9">F40*H40</f>
        <v>0</v>
      </c>
      <c r="J40" s="13">
        <v>2</v>
      </c>
      <c r="K40" s="50">
        <f t="shared" ref="K40:K46" si="10">I40*J40</f>
        <v>0</v>
      </c>
    </row>
    <row r="41" spans="2:11" ht="27" customHeight="1" x14ac:dyDescent="0.35">
      <c r="B41" s="3" t="s">
        <v>99</v>
      </c>
      <c r="C41" s="17" t="s">
        <v>120</v>
      </c>
      <c r="D41" s="2" t="s">
        <v>3</v>
      </c>
      <c r="E41" s="3">
        <v>10</v>
      </c>
      <c r="F41" s="3">
        <v>13</v>
      </c>
      <c r="G41" s="56"/>
      <c r="H41" s="50">
        <f t="shared" si="8"/>
        <v>0</v>
      </c>
      <c r="I41" s="50">
        <f t="shared" si="9"/>
        <v>0</v>
      </c>
      <c r="J41" s="13">
        <v>2</v>
      </c>
      <c r="K41" s="50">
        <f t="shared" si="10"/>
        <v>0</v>
      </c>
    </row>
    <row r="42" spans="2:11" ht="27" customHeight="1" x14ac:dyDescent="0.35">
      <c r="B42" s="3" t="s">
        <v>97</v>
      </c>
      <c r="C42" s="17" t="s">
        <v>121</v>
      </c>
      <c r="D42" s="2" t="s">
        <v>3</v>
      </c>
      <c r="E42" s="3">
        <v>10</v>
      </c>
      <c r="F42" s="3">
        <v>6</v>
      </c>
      <c r="G42" s="56"/>
      <c r="H42" s="50">
        <f t="shared" si="8"/>
        <v>0</v>
      </c>
      <c r="I42" s="50">
        <f t="shared" si="9"/>
        <v>0</v>
      </c>
      <c r="J42" s="13">
        <v>2</v>
      </c>
      <c r="K42" s="50">
        <f t="shared" si="10"/>
        <v>0</v>
      </c>
    </row>
    <row r="43" spans="2:11" ht="27" customHeight="1" x14ac:dyDescent="0.35">
      <c r="B43" s="3" t="s">
        <v>111</v>
      </c>
      <c r="C43" s="17" t="s">
        <v>122</v>
      </c>
      <c r="D43" s="2" t="s">
        <v>3</v>
      </c>
      <c r="E43" s="3">
        <v>40</v>
      </c>
      <c r="F43" s="3">
        <v>13</v>
      </c>
      <c r="G43" s="56"/>
      <c r="H43" s="50">
        <f t="shared" si="8"/>
        <v>0</v>
      </c>
      <c r="I43" s="50">
        <f t="shared" si="9"/>
        <v>0</v>
      </c>
      <c r="J43" s="13">
        <v>2</v>
      </c>
      <c r="K43" s="50">
        <f t="shared" si="10"/>
        <v>0</v>
      </c>
    </row>
    <row r="44" spans="2:11" ht="27" customHeight="1" x14ac:dyDescent="0.35">
      <c r="B44" s="3" t="s">
        <v>112</v>
      </c>
      <c r="C44" s="17" t="s">
        <v>123</v>
      </c>
      <c r="D44" s="2" t="s">
        <v>3</v>
      </c>
      <c r="E44" s="3">
        <v>40</v>
      </c>
      <c r="F44" s="3">
        <v>26</v>
      </c>
      <c r="G44" s="56"/>
      <c r="H44" s="50">
        <f t="shared" si="8"/>
        <v>0</v>
      </c>
      <c r="I44" s="50">
        <f t="shared" si="9"/>
        <v>0</v>
      </c>
      <c r="J44" s="13">
        <v>2</v>
      </c>
      <c r="K44" s="50">
        <f t="shared" si="10"/>
        <v>0</v>
      </c>
    </row>
    <row r="45" spans="2:11" ht="27" customHeight="1" x14ac:dyDescent="0.35">
      <c r="B45" s="3" t="s">
        <v>113</v>
      </c>
      <c r="C45" s="17" t="s">
        <v>124</v>
      </c>
      <c r="D45" s="2" t="s">
        <v>3</v>
      </c>
      <c r="E45" s="3">
        <v>40</v>
      </c>
      <c r="F45" s="3">
        <v>13</v>
      </c>
      <c r="G45" s="56"/>
      <c r="H45" s="50">
        <f t="shared" si="8"/>
        <v>0</v>
      </c>
      <c r="I45" s="50">
        <f t="shared" si="9"/>
        <v>0</v>
      </c>
      <c r="J45" s="13">
        <v>2</v>
      </c>
      <c r="K45" s="50">
        <f t="shared" si="10"/>
        <v>0</v>
      </c>
    </row>
    <row r="46" spans="2:11" ht="27" customHeight="1" x14ac:dyDescent="0.35">
      <c r="B46" s="3" t="s">
        <v>114</v>
      </c>
      <c r="C46" s="17" t="s">
        <v>125</v>
      </c>
      <c r="D46" s="2" t="s">
        <v>3</v>
      </c>
      <c r="E46" s="3">
        <v>40</v>
      </c>
      <c r="F46" s="3">
        <v>13</v>
      </c>
      <c r="G46" s="56"/>
      <c r="H46" s="50">
        <f t="shared" si="8"/>
        <v>0</v>
      </c>
      <c r="I46" s="50">
        <f t="shared" si="9"/>
        <v>0</v>
      </c>
      <c r="J46" s="13">
        <v>2</v>
      </c>
      <c r="K46" s="50">
        <f t="shared" si="10"/>
        <v>0</v>
      </c>
    </row>
    <row r="47" spans="2:11" x14ac:dyDescent="0.35">
      <c r="B47" s="3"/>
      <c r="C47" s="4" t="s">
        <v>88</v>
      </c>
      <c r="D47" s="3"/>
      <c r="E47" s="3"/>
      <c r="F47" s="3"/>
      <c r="G47" s="48"/>
      <c r="H47" s="48"/>
      <c r="I47" s="48"/>
      <c r="J47" s="13"/>
      <c r="K47" s="49">
        <f>SUM(K24:K46)</f>
        <v>0</v>
      </c>
    </row>
    <row r="48" spans="2:11" x14ac:dyDescent="0.35">
      <c r="B48" s="3"/>
      <c r="C48" s="4" t="s">
        <v>115</v>
      </c>
      <c r="D48" s="2"/>
      <c r="E48" s="3"/>
      <c r="F48" s="3"/>
      <c r="G48" s="56"/>
      <c r="H48" s="50"/>
      <c r="I48" s="50"/>
      <c r="J48" s="13"/>
      <c r="K48" s="49">
        <f>SUM($K$47,$K$20,$K$11)</f>
        <v>0</v>
      </c>
    </row>
    <row r="49" spans="2:11" x14ac:dyDescent="0.35">
      <c r="B49" s="3"/>
      <c r="C49" s="9"/>
      <c r="D49" s="2"/>
      <c r="E49" s="3"/>
      <c r="F49" s="3"/>
      <c r="G49" s="56"/>
      <c r="H49" s="50"/>
      <c r="I49" s="50"/>
      <c r="J49" s="13"/>
      <c r="K49" s="50"/>
    </row>
    <row r="50" spans="2:11" x14ac:dyDescent="0.35">
      <c r="B50" s="3"/>
      <c r="C50" s="4" t="s">
        <v>81</v>
      </c>
      <c r="D50" s="3"/>
      <c r="E50" s="3"/>
      <c r="F50" s="3"/>
      <c r="G50" s="52"/>
      <c r="H50" s="52"/>
      <c r="I50" s="52"/>
      <c r="J50" s="13"/>
      <c r="K50" s="51">
        <f>K48</f>
        <v>0</v>
      </c>
    </row>
    <row r="53" spans="2:11" x14ac:dyDescent="0.35">
      <c r="B53"/>
      <c r="C53"/>
      <c r="D53"/>
      <c r="E53"/>
      <c r="F53"/>
      <c r="G53"/>
      <c r="H53"/>
      <c r="I53"/>
      <c r="J53"/>
      <c r="K53"/>
    </row>
    <row r="54" spans="2:11" x14ac:dyDescent="0.35">
      <c r="B54"/>
      <c r="C54"/>
      <c r="D54"/>
      <c r="E54"/>
      <c r="F54"/>
      <c r="G54"/>
      <c r="H54"/>
      <c r="I54"/>
      <c r="J54"/>
      <c r="K54"/>
    </row>
    <row r="55" spans="2:11" x14ac:dyDescent="0.35">
      <c r="B55"/>
      <c r="C55"/>
      <c r="D55"/>
      <c r="E55"/>
      <c r="F55"/>
      <c r="G55"/>
      <c r="H55"/>
      <c r="I55"/>
      <c r="J55"/>
      <c r="K55"/>
    </row>
    <row r="56" spans="2:11" x14ac:dyDescent="0.35">
      <c r="B56"/>
      <c r="C56"/>
      <c r="D56"/>
      <c r="E56"/>
      <c r="F56"/>
      <c r="G56"/>
      <c r="H56"/>
      <c r="I56"/>
      <c r="J56"/>
      <c r="K56"/>
    </row>
  </sheetData>
  <phoneticPr fontId="15" type="noConversion"/>
  <pageMargins left="0.70866141732283472" right="0.70866141732283472" top="0.74803149606299213" bottom="0.74803149606299213" header="0.31496062992125984" footer="0.31496062992125984"/>
  <pageSetup paperSize="9" scale="5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F55C18-8D05-47DA-BAC7-36081385168E}">
  <dimension ref="A1:M35"/>
  <sheetViews>
    <sheetView zoomScale="80" zoomScaleNormal="80" workbookViewId="0">
      <pane xSplit="6" ySplit="3" topLeftCell="G31" activePane="bottomRight" state="frozen"/>
      <selection pane="topRight" activeCell="G1" sqref="G1"/>
      <selection pane="bottomLeft" activeCell="A4" sqref="A4"/>
      <selection pane="bottomRight" activeCell="J10" sqref="J10"/>
    </sheetView>
  </sheetViews>
  <sheetFormatPr defaultRowHeight="14.5" x14ac:dyDescent="0.35"/>
  <cols>
    <col min="1" max="1" width="29.7265625" hidden="1" customWidth="1"/>
    <col min="2" max="2" width="8.7265625" style="7"/>
    <col min="3" max="3" width="46.453125" style="12" customWidth="1"/>
    <col min="4" max="4" width="8.54296875" style="7" customWidth="1"/>
    <col min="5" max="5" width="13" style="7" customWidth="1"/>
    <col min="6" max="6" width="9.81640625" style="7" customWidth="1"/>
    <col min="7" max="7" width="16.7265625" style="19" customWidth="1"/>
    <col min="8" max="8" width="24.26953125" style="19" customWidth="1"/>
    <col min="9" max="9" width="17.26953125" style="19" customWidth="1"/>
    <col min="10" max="10" width="11.7265625" style="14" customWidth="1"/>
    <col min="11" max="11" width="25.7265625" style="19" customWidth="1"/>
    <col min="12" max="12" width="78.7265625" customWidth="1"/>
    <col min="13" max="13" width="82.26953125" customWidth="1"/>
  </cols>
  <sheetData>
    <row r="1" spans="1:13" s="74" customFormat="1" ht="21" x14ac:dyDescent="0.5">
      <c r="B1" s="75"/>
      <c r="C1" s="76" t="s">
        <v>140</v>
      </c>
      <c r="D1" s="77"/>
      <c r="E1" s="75"/>
      <c r="F1" s="77"/>
      <c r="G1" s="78"/>
      <c r="H1" s="78"/>
      <c r="I1" s="78"/>
      <c r="J1" s="79"/>
      <c r="K1" s="78"/>
    </row>
    <row r="2" spans="1:13" x14ac:dyDescent="0.35">
      <c r="C2" s="8"/>
      <c r="D2" s="6"/>
      <c r="F2" s="6"/>
    </row>
    <row r="3" spans="1:13" ht="45" customHeight="1" x14ac:dyDescent="0.35">
      <c r="B3" s="5" t="s">
        <v>0</v>
      </c>
      <c r="C3" s="4" t="s">
        <v>1</v>
      </c>
      <c r="D3" s="5" t="s">
        <v>2</v>
      </c>
      <c r="E3" s="16" t="s">
        <v>83</v>
      </c>
      <c r="F3" s="5" t="s">
        <v>10</v>
      </c>
      <c r="G3" s="53" t="s">
        <v>26</v>
      </c>
      <c r="H3" s="54" t="s">
        <v>24</v>
      </c>
      <c r="I3" s="47" t="s">
        <v>23</v>
      </c>
      <c r="J3" s="60" t="s">
        <v>41</v>
      </c>
      <c r="K3" s="59" t="s">
        <v>25</v>
      </c>
    </row>
    <row r="4" spans="1:13" x14ac:dyDescent="0.35">
      <c r="B4" s="3"/>
      <c r="C4" s="4"/>
      <c r="D4" s="3"/>
      <c r="E4" s="3"/>
      <c r="F4" s="3"/>
      <c r="G4" s="48"/>
      <c r="H4" s="48"/>
      <c r="I4" s="48"/>
      <c r="J4" s="13"/>
      <c r="K4" s="49"/>
    </row>
    <row r="5" spans="1:13" ht="29" x14ac:dyDescent="0.35">
      <c r="B5" s="70"/>
      <c r="C5" s="42" t="s">
        <v>63</v>
      </c>
      <c r="D5" s="70"/>
      <c r="E5" s="70"/>
      <c r="F5" s="70"/>
      <c r="G5" s="71"/>
      <c r="H5" s="71"/>
      <c r="I5" s="71"/>
      <c r="J5" s="72"/>
      <c r="K5" s="73"/>
    </row>
    <row r="6" spans="1:13" x14ac:dyDescent="0.35">
      <c r="B6" s="5">
        <v>1</v>
      </c>
      <c r="C6" s="43" t="s">
        <v>64</v>
      </c>
      <c r="D6" s="5"/>
      <c r="E6" s="5"/>
      <c r="F6" s="5"/>
      <c r="G6" s="54"/>
      <c r="H6" s="47"/>
      <c r="I6" s="47"/>
      <c r="J6" s="15"/>
      <c r="K6" s="59"/>
    </row>
    <row r="7" spans="1:13" ht="33.5" customHeight="1" x14ac:dyDescent="0.35">
      <c r="B7" s="3" t="s">
        <v>66</v>
      </c>
      <c r="C7" s="12" t="s">
        <v>59</v>
      </c>
      <c r="D7" s="3" t="s">
        <v>82</v>
      </c>
      <c r="E7" s="3">
        <f>1200360*30%</f>
        <v>360108</v>
      </c>
      <c r="F7" s="82"/>
      <c r="G7" s="48"/>
      <c r="H7" s="48">
        <f>G7*E7</f>
        <v>0</v>
      </c>
      <c r="I7" s="83"/>
      <c r="J7" s="13">
        <v>2</v>
      </c>
      <c r="K7" s="48">
        <f>J7*H7</f>
        <v>0</v>
      </c>
    </row>
    <row r="8" spans="1:13" ht="26" customHeight="1" x14ac:dyDescent="0.35">
      <c r="B8" s="3" t="s">
        <v>67</v>
      </c>
      <c r="C8" s="17" t="s">
        <v>16</v>
      </c>
      <c r="D8" s="3" t="s">
        <v>17</v>
      </c>
      <c r="E8" s="3">
        <f>(12*12*70)*30%</f>
        <v>3024</v>
      </c>
      <c r="F8" s="82"/>
      <c r="G8" s="48"/>
      <c r="H8" s="44">
        <f>E8*G8</f>
        <v>0</v>
      </c>
      <c r="I8" s="83"/>
      <c r="J8" s="13">
        <v>2</v>
      </c>
      <c r="K8" s="48">
        <f t="shared" ref="K8:K11" si="0">J8*H8</f>
        <v>0</v>
      </c>
      <c r="L8" s="45"/>
    </row>
    <row r="9" spans="1:13" ht="29.5" customHeight="1" x14ac:dyDescent="0.35">
      <c r="B9" s="3" t="s">
        <v>68</v>
      </c>
      <c r="C9" s="17" t="s">
        <v>21</v>
      </c>
      <c r="D9" s="3" t="s">
        <v>43</v>
      </c>
      <c r="E9" s="3">
        <f xml:space="preserve"> (10*70*12)*30%</f>
        <v>2520</v>
      </c>
      <c r="F9" s="82"/>
      <c r="G9" s="48"/>
      <c r="H9" s="44">
        <f>E9*G9</f>
        <v>0</v>
      </c>
      <c r="I9" s="83"/>
      <c r="J9" s="13">
        <v>2</v>
      </c>
      <c r="K9" s="48">
        <f t="shared" si="0"/>
        <v>0</v>
      </c>
      <c r="L9" s="45"/>
      <c r="M9" s="45"/>
    </row>
    <row r="10" spans="1:13" ht="36" customHeight="1" x14ac:dyDescent="0.35">
      <c r="A10" t="e">
        <f>SUM(#REF!,#REF!,#REF!,#REF!,#REF!,#REF!,#REF!,#REF!)</f>
        <v>#REF!</v>
      </c>
      <c r="B10" s="3" t="s">
        <v>69</v>
      </c>
      <c r="C10" s="17" t="s">
        <v>22</v>
      </c>
      <c r="D10" s="3" t="s">
        <v>42</v>
      </c>
      <c r="E10" s="3">
        <f>SUM($F$14:$F$17)</f>
        <v>19</v>
      </c>
      <c r="F10" s="82"/>
      <c r="G10" s="48"/>
      <c r="H10" s="44">
        <f>E10*G10</f>
        <v>0</v>
      </c>
      <c r="I10" s="83"/>
      <c r="J10" s="13">
        <v>3</v>
      </c>
      <c r="K10" s="48">
        <f t="shared" si="0"/>
        <v>0</v>
      </c>
      <c r="L10" s="45"/>
    </row>
    <row r="11" spans="1:13" ht="28.5" customHeight="1" x14ac:dyDescent="0.35">
      <c r="B11" s="3" t="s">
        <v>70</v>
      </c>
      <c r="C11" s="17" t="s">
        <v>20</v>
      </c>
      <c r="D11" s="3" t="s">
        <v>42</v>
      </c>
      <c r="E11" s="3">
        <f>SUM($F$14:$F$17)</f>
        <v>19</v>
      </c>
      <c r="F11" s="82"/>
      <c r="G11" s="55"/>
      <c r="H11" s="48">
        <f>G11*E11</f>
        <v>0</v>
      </c>
      <c r="I11" s="83"/>
      <c r="J11" s="13">
        <v>2</v>
      </c>
      <c r="K11" s="48">
        <f t="shared" si="0"/>
        <v>0</v>
      </c>
      <c r="L11" s="46"/>
    </row>
    <row r="12" spans="1:13" ht="24" customHeight="1" x14ac:dyDescent="0.35">
      <c r="B12" s="3"/>
      <c r="C12" s="4" t="s">
        <v>87</v>
      </c>
      <c r="D12" s="3"/>
      <c r="E12" s="3"/>
      <c r="F12" s="3"/>
      <c r="G12" s="48"/>
      <c r="H12" s="48"/>
      <c r="I12" s="48"/>
      <c r="J12" s="13"/>
      <c r="K12" s="49">
        <f>SUM(K7:K11)</f>
        <v>0</v>
      </c>
    </row>
    <row r="13" spans="1:13" x14ac:dyDescent="0.35">
      <c r="B13" s="5">
        <v>2</v>
      </c>
      <c r="C13" s="43" t="s">
        <v>65</v>
      </c>
      <c r="D13" s="5"/>
      <c r="E13" s="5"/>
      <c r="F13" s="5"/>
      <c r="G13" s="54"/>
      <c r="H13" s="47"/>
      <c r="I13" s="47"/>
      <c r="J13" s="15"/>
      <c r="K13" s="59"/>
    </row>
    <row r="14" spans="1:13" ht="29.5" customHeight="1" x14ac:dyDescent="0.35">
      <c r="B14" s="3" t="s">
        <v>71</v>
      </c>
      <c r="C14" s="17" t="s">
        <v>9</v>
      </c>
      <c r="D14" s="3" t="s">
        <v>3</v>
      </c>
      <c r="E14" s="3">
        <v>792</v>
      </c>
      <c r="F14" s="3">
        <v>5</v>
      </c>
      <c r="G14" s="48"/>
      <c r="H14" s="48">
        <f>G14*E14</f>
        <v>0</v>
      </c>
      <c r="I14" s="48">
        <f>F14*H14</f>
        <v>0</v>
      </c>
      <c r="J14" s="13">
        <v>2</v>
      </c>
      <c r="K14" s="48">
        <f t="shared" ref="K14:K26" si="1">I14*J14</f>
        <v>0</v>
      </c>
    </row>
    <row r="15" spans="1:13" ht="36" customHeight="1" x14ac:dyDescent="0.35">
      <c r="B15" s="3" t="s">
        <v>72</v>
      </c>
      <c r="C15" s="17" t="s">
        <v>8</v>
      </c>
      <c r="D15" s="3" t="s">
        <v>3</v>
      </c>
      <c r="E15" s="3">
        <v>2376</v>
      </c>
      <c r="F15" s="3">
        <v>10</v>
      </c>
      <c r="G15" s="48"/>
      <c r="H15" s="48">
        <f>G15*E15</f>
        <v>0</v>
      </c>
      <c r="I15" s="48">
        <f>F15*H15</f>
        <v>0</v>
      </c>
      <c r="J15" s="13">
        <v>2</v>
      </c>
      <c r="K15" s="48">
        <f t="shared" si="1"/>
        <v>0</v>
      </c>
    </row>
    <row r="16" spans="1:13" ht="31.5" customHeight="1" x14ac:dyDescent="0.35">
      <c r="B16" s="3" t="s">
        <v>73</v>
      </c>
      <c r="C16" s="17" t="s">
        <v>13</v>
      </c>
      <c r="D16" s="3" t="s">
        <v>3</v>
      </c>
      <c r="E16" s="3">
        <v>1</v>
      </c>
      <c r="F16" s="3">
        <v>1</v>
      </c>
      <c r="G16" s="48"/>
      <c r="H16" s="48">
        <f>G16*E16</f>
        <v>0</v>
      </c>
      <c r="I16" s="48">
        <f>F16*H16</f>
        <v>0</v>
      </c>
      <c r="J16" s="13">
        <v>2</v>
      </c>
      <c r="K16" s="48">
        <f>I16*J16</f>
        <v>0</v>
      </c>
    </row>
    <row r="17" spans="2:11" ht="46.5" customHeight="1" x14ac:dyDescent="0.35">
      <c r="B17" s="3" t="s">
        <v>74</v>
      </c>
      <c r="C17" s="17" t="s">
        <v>14</v>
      </c>
      <c r="D17" s="3" t="s">
        <v>3</v>
      </c>
      <c r="E17" s="3">
        <v>3</v>
      </c>
      <c r="F17" s="3">
        <v>3</v>
      </c>
      <c r="G17" s="48"/>
      <c r="H17" s="48">
        <f>G17*E17</f>
        <v>0</v>
      </c>
      <c r="I17" s="48">
        <f>F17*H17</f>
        <v>0</v>
      </c>
      <c r="J17" s="13">
        <v>2</v>
      </c>
      <c r="K17" s="48">
        <f>I17*J17</f>
        <v>0</v>
      </c>
    </row>
    <row r="18" spans="2:11" ht="49" customHeight="1" x14ac:dyDescent="0.35">
      <c r="B18" s="3"/>
      <c r="C18" s="4" t="s">
        <v>89</v>
      </c>
      <c r="D18" s="3"/>
      <c r="E18" s="3"/>
      <c r="F18" s="3"/>
      <c r="G18" s="48"/>
      <c r="H18" s="48"/>
      <c r="I18" s="48"/>
      <c r="J18" s="13"/>
      <c r="K18" s="49">
        <f>SUM(K14:K17)</f>
        <v>0</v>
      </c>
    </row>
    <row r="19" spans="2:11" ht="49" customHeight="1" x14ac:dyDescent="0.35">
      <c r="B19" s="3"/>
      <c r="C19" s="4"/>
      <c r="D19" s="3"/>
      <c r="E19" s="3"/>
      <c r="F19" s="3"/>
      <c r="G19" s="48"/>
      <c r="H19" s="48"/>
      <c r="I19" s="48"/>
      <c r="J19" s="13"/>
      <c r="K19" s="49"/>
    </row>
    <row r="20" spans="2:11" x14ac:dyDescent="0.35">
      <c r="B20" s="5">
        <v>3</v>
      </c>
      <c r="C20" s="4" t="s">
        <v>91</v>
      </c>
      <c r="D20" s="3"/>
      <c r="E20" s="3"/>
      <c r="F20" s="3"/>
      <c r="G20" s="48"/>
      <c r="H20" s="48"/>
      <c r="I20" s="48"/>
      <c r="J20" s="13"/>
      <c r="K20" s="48"/>
    </row>
    <row r="21" spans="2:11" ht="29" x14ac:dyDescent="0.35">
      <c r="B21" s="5" t="s">
        <v>78</v>
      </c>
      <c r="C21" s="43" t="s">
        <v>30</v>
      </c>
      <c r="D21" s="5"/>
      <c r="E21" s="5"/>
      <c r="F21" s="5"/>
      <c r="G21" s="54"/>
      <c r="H21" s="47"/>
      <c r="I21" s="47"/>
      <c r="J21" s="15"/>
      <c r="K21" s="59"/>
    </row>
    <row r="22" spans="2:11" ht="27" customHeight="1" x14ac:dyDescent="0.35">
      <c r="B22" s="3" t="s">
        <v>92</v>
      </c>
      <c r="C22" s="9" t="s">
        <v>9</v>
      </c>
      <c r="D22" s="2" t="s">
        <v>3</v>
      </c>
      <c r="E22" s="3">
        <f>10*2*4</f>
        <v>80</v>
      </c>
      <c r="F22" s="3">
        <v>5</v>
      </c>
      <c r="G22" s="56"/>
      <c r="H22" s="50">
        <f>G22*E22</f>
        <v>0</v>
      </c>
      <c r="I22" s="50">
        <f>F22*H22</f>
        <v>0</v>
      </c>
      <c r="J22" s="13">
        <v>2</v>
      </c>
      <c r="K22" s="50">
        <f t="shared" si="1"/>
        <v>0</v>
      </c>
    </row>
    <row r="23" spans="2:11" ht="27" customHeight="1" x14ac:dyDescent="0.35">
      <c r="B23" s="3" t="s">
        <v>93</v>
      </c>
      <c r="C23" s="9" t="s">
        <v>8</v>
      </c>
      <c r="D23" s="2" t="s">
        <v>3</v>
      </c>
      <c r="E23" s="3">
        <f>5*2*12</f>
        <v>120</v>
      </c>
      <c r="F23" s="3">
        <v>10</v>
      </c>
      <c r="G23" s="56"/>
      <c r="H23" s="50">
        <f>G23*E23</f>
        <v>0</v>
      </c>
      <c r="I23" s="50">
        <f>F23*H23</f>
        <v>0</v>
      </c>
      <c r="J23" s="13">
        <v>2</v>
      </c>
      <c r="K23" s="50">
        <f t="shared" si="1"/>
        <v>0</v>
      </c>
    </row>
    <row r="24" spans="2:11" ht="29" x14ac:dyDescent="0.35">
      <c r="B24" s="5" t="s">
        <v>79</v>
      </c>
      <c r="C24" s="43" t="s">
        <v>35</v>
      </c>
      <c r="D24" s="5"/>
      <c r="E24" s="5"/>
      <c r="F24" s="5"/>
      <c r="G24" s="54"/>
      <c r="H24" s="47"/>
      <c r="I24" s="47"/>
      <c r="J24" s="15"/>
      <c r="K24" s="59"/>
    </row>
    <row r="25" spans="2:11" ht="27" customHeight="1" x14ac:dyDescent="0.35">
      <c r="B25" s="3" t="s">
        <v>95</v>
      </c>
      <c r="C25" s="9" t="s">
        <v>9</v>
      </c>
      <c r="D25" s="2" t="s">
        <v>3</v>
      </c>
      <c r="E25" s="3">
        <f>5*2*4</f>
        <v>40</v>
      </c>
      <c r="F25" s="3">
        <v>5</v>
      </c>
      <c r="G25" s="56"/>
      <c r="H25" s="50">
        <f>G25*E25</f>
        <v>0</v>
      </c>
      <c r="I25" s="50">
        <f>F25*H25</f>
        <v>0</v>
      </c>
      <c r="J25" s="13">
        <v>2</v>
      </c>
      <c r="K25" s="50">
        <f t="shared" si="1"/>
        <v>0</v>
      </c>
    </row>
    <row r="26" spans="2:11" ht="27" customHeight="1" x14ac:dyDescent="0.35">
      <c r="B26" s="3" t="s">
        <v>96</v>
      </c>
      <c r="C26" s="9" t="s">
        <v>8</v>
      </c>
      <c r="D26" s="2" t="s">
        <v>3</v>
      </c>
      <c r="E26" s="3">
        <f>5*2*12</f>
        <v>120</v>
      </c>
      <c r="F26" s="3">
        <v>10</v>
      </c>
      <c r="G26" s="56"/>
      <c r="H26" s="50">
        <f>G26*E26</f>
        <v>0</v>
      </c>
      <c r="I26" s="50">
        <f>F26*H26</f>
        <v>0</v>
      </c>
      <c r="J26" s="13">
        <v>2</v>
      </c>
      <c r="K26" s="50">
        <f t="shared" si="1"/>
        <v>0</v>
      </c>
    </row>
    <row r="27" spans="2:11" x14ac:dyDescent="0.35">
      <c r="B27" s="3"/>
      <c r="C27" s="10"/>
      <c r="D27" s="2"/>
      <c r="E27" s="3"/>
      <c r="F27" s="3"/>
      <c r="G27" s="56"/>
      <c r="H27" s="50"/>
      <c r="I27" s="50"/>
      <c r="J27" s="13"/>
      <c r="K27" s="50"/>
    </row>
    <row r="28" spans="2:11" ht="29" x14ac:dyDescent="0.35">
      <c r="B28" s="5" t="s">
        <v>80</v>
      </c>
      <c r="C28" s="43" t="s">
        <v>39</v>
      </c>
      <c r="D28" s="5"/>
      <c r="E28" s="5"/>
      <c r="F28" s="5"/>
      <c r="G28" s="54"/>
      <c r="H28" s="47"/>
      <c r="I28" s="47"/>
      <c r="J28" s="15"/>
      <c r="K28" s="59"/>
    </row>
    <row r="29" spans="2:11" ht="27" customHeight="1" x14ac:dyDescent="0.35">
      <c r="B29" s="3" t="s">
        <v>98</v>
      </c>
      <c r="C29" s="9" t="s">
        <v>9</v>
      </c>
      <c r="D29" s="2" t="s">
        <v>3</v>
      </c>
      <c r="E29" s="3">
        <f xml:space="preserve"> 5*2*6</f>
        <v>60</v>
      </c>
      <c r="F29" s="3">
        <v>5</v>
      </c>
      <c r="G29" s="56"/>
      <c r="H29" s="50">
        <f>G29*E29</f>
        <v>0</v>
      </c>
      <c r="I29" s="50">
        <f>F29*H29</f>
        <v>0</v>
      </c>
      <c r="J29" s="13">
        <v>2</v>
      </c>
      <c r="K29" s="50">
        <f t="shared" ref="K29" si="2">I29*J29</f>
        <v>0</v>
      </c>
    </row>
    <row r="30" spans="2:11" ht="27" customHeight="1" x14ac:dyDescent="0.35">
      <c r="B30" s="3" t="s">
        <v>99</v>
      </c>
      <c r="C30" s="9" t="s">
        <v>8</v>
      </c>
      <c r="D30" s="2" t="s">
        <v>3</v>
      </c>
      <c r="E30" s="3">
        <f xml:space="preserve"> 5*2*12</f>
        <v>120</v>
      </c>
      <c r="F30" s="3">
        <v>10</v>
      </c>
      <c r="G30" s="56"/>
      <c r="H30" s="50">
        <f>G30*E30</f>
        <v>0</v>
      </c>
      <c r="I30" s="50">
        <f>F30*H30</f>
        <v>0</v>
      </c>
      <c r="J30" s="13">
        <v>2</v>
      </c>
      <c r="K30" s="50">
        <f>I30*J30</f>
        <v>0</v>
      </c>
    </row>
    <row r="31" spans="2:11" x14ac:dyDescent="0.35">
      <c r="B31" s="3"/>
      <c r="C31" s="4" t="s">
        <v>40</v>
      </c>
      <c r="D31" s="3"/>
      <c r="E31" s="3"/>
      <c r="F31" s="3"/>
      <c r="G31" s="48"/>
      <c r="H31" s="48"/>
      <c r="I31" s="48"/>
      <c r="J31" s="13"/>
      <c r="K31" s="49">
        <f>SUM(K22:K30)</f>
        <v>0</v>
      </c>
    </row>
    <row r="32" spans="2:11" x14ac:dyDescent="0.35">
      <c r="B32" s="3"/>
      <c r="C32" s="4" t="s">
        <v>116</v>
      </c>
      <c r="D32" s="2"/>
      <c r="E32" s="3"/>
      <c r="F32" s="3"/>
      <c r="G32" s="56"/>
      <c r="H32" s="50"/>
      <c r="I32" s="50"/>
      <c r="J32" s="13"/>
      <c r="K32" s="49">
        <f>SUM($K$31,$K$18,$K$12)</f>
        <v>0</v>
      </c>
    </row>
    <row r="33" spans="2:11" x14ac:dyDescent="0.35">
      <c r="B33" s="3"/>
      <c r="C33" s="9"/>
      <c r="D33" s="2"/>
      <c r="E33" s="3"/>
      <c r="F33" s="3"/>
      <c r="G33" s="56"/>
      <c r="H33" s="50"/>
      <c r="I33" s="50"/>
      <c r="J33" s="13"/>
      <c r="K33" s="50"/>
    </row>
    <row r="34" spans="2:11" x14ac:dyDescent="0.35">
      <c r="B34" s="3"/>
      <c r="C34" s="9"/>
      <c r="D34" s="2"/>
      <c r="E34" s="3"/>
      <c r="F34" s="3"/>
      <c r="G34" s="56"/>
      <c r="H34" s="50"/>
      <c r="I34" s="50"/>
      <c r="J34" s="13"/>
      <c r="K34" s="50"/>
    </row>
    <row r="35" spans="2:11" x14ac:dyDescent="0.35">
      <c r="B35" s="3"/>
      <c r="C35" s="4" t="s">
        <v>81</v>
      </c>
      <c r="D35" s="3"/>
      <c r="E35" s="3"/>
      <c r="F35" s="3"/>
      <c r="G35" s="52"/>
      <c r="H35" s="52"/>
      <c r="I35" s="52"/>
      <c r="J35" s="13"/>
      <c r="K35" s="51">
        <f>K32</f>
        <v>0</v>
      </c>
    </row>
  </sheetData>
  <phoneticPr fontId="15" type="noConversion"/>
  <pageMargins left="0.70866141732283472" right="0.70866141732283472" top="0.74803149606299213" bottom="0.74803149606299213" header="0.31496062992125984" footer="0.31496062992125984"/>
  <pageSetup paperSize="9" scale="5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9304F8-8C67-4B38-90DD-D650E79DE4E1}">
  <dimension ref="A1:C9"/>
  <sheetViews>
    <sheetView tabSelected="1" workbookViewId="0">
      <selection activeCell="A16" sqref="A16"/>
    </sheetView>
  </sheetViews>
  <sheetFormatPr defaultRowHeight="14.5" x14ac:dyDescent="0.35"/>
  <cols>
    <col min="1" max="1" width="50.54296875" bestFit="1" customWidth="1"/>
    <col min="2" max="2" width="19.26953125" bestFit="1" customWidth="1"/>
    <col min="3" max="3" width="18" customWidth="1"/>
  </cols>
  <sheetData>
    <row r="1" spans="1:3" x14ac:dyDescent="0.35">
      <c r="B1" s="69"/>
      <c r="C1" s="69"/>
    </row>
    <row r="2" spans="1:3" s="61" customFormat="1" ht="18.5" x14ac:dyDescent="0.45">
      <c r="A2" s="61" t="s">
        <v>84</v>
      </c>
      <c r="B2" s="61" t="s">
        <v>85</v>
      </c>
    </row>
    <row r="3" spans="1:3" x14ac:dyDescent="0.35">
      <c r="A3" t="s">
        <v>141</v>
      </c>
      <c r="B3" s="62">
        <f>PMS!K36</f>
        <v>0</v>
      </c>
      <c r="C3" s="62"/>
    </row>
    <row r="4" spans="1:3" x14ac:dyDescent="0.35">
      <c r="A4" t="s">
        <v>142</v>
      </c>
      <c r="B4" s="62">
        <f>PPS!K35</f>
        <v>0</v>
      </c>
      <c r="C4" s="62"/>
    </row>
    <row r="5" spans="1:3" x14ac:dyDescent="0.35">
      <c r="A5" t="s">
        <v>143</v>
      </c>
      <c r="B5" s="62">
        <f>Elec_Control!K50</f>
        <v>0</v>
      </c>
      <c r="C5" s="62"/>
    </row>
    <row r="6" spans="1:3" x14ac:dyDescent="0.35">
      <c r="A6" t="s">
        <v>144</v>
      </c>
      <c r="B6" s="62">
        <f>'Civil-Geotech'!K50</f>
        <v>0</v>
      </c>
      <c r="C6" s="62"/>
    </row>
    <row r="7" spans="1:3" x14ac:dyDescent="0.35">
      <c r="A7" t="s">
        <v>145</v>
      </c>
      <c r="B7" s="62">
        <f>Mech_Struct!K50</f>
        <v>0</v>
      </c>
      <c r="C7" s="62"/>
    </row>
    <row r="8" spans="1:3" x14ac:dyDescent="0.35">
      <c r="A8" t="s">
        <v>146</v>
      </c>
      <c r="B8" s="62">
        <f>Quality!K35</f>
        <v>0</v>
      </c>
      <c r="C8" s="62"/>
    </row>
    <row r="9" spans="1:3" x14ac:dyDescent="0.35">
      <c r="A9" s="1" t="s">
        <v>86</v>
      </c>
      <c r="B9" s="63">
        <f>SUM(B3:B8)</f>
        <v>0</v>
      </c>
      <c r="C9" s="63"/>
    </row>
  </sheetData>
  <pageMargins left="0.7" right="0.7" top="0.75" bottom="0.75" header="0.3" footer="0.3"/>
  <pageSetup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D51777-BD36-4E16-B6E2-8388FA6973A7}">
  <sheetPr>
    <pageSetUpPr fitToPage="1"/>
  </sheetPr>
  <dimension ref="A1:H14"/>
  <sheetViews>
    <sheetView topLeftCell="A9" zoomScaleNormal="100" workbookViewId="0">
      <selection activeCell="D16" sqref="D16"/>
    </sheetView>
  </sheetViews>
  <sheetFormatPr defaultColWidth="8.7265625" defaultRowHeight="14" x14ac:dyDescent="0.3"/>
  <cols>
    <col min="1" max="1" width="9.54296875" style="22" customWidth="1"/>
    <col min="2" max="2" width="50.7265625" style="22" customWidth="1"/>
    <col min="3" max="3" width="23.7265625" style="22" customWidth="1"/>
    <col min="4" max="6" width="21.453125" style="22" customWidth="1"/>
    <col min="7" max="7" width="29" style="22" customWidth="1"/>
    <col min="8" max="8" width="61.1796875" style="22" customWidth="1"/>
    <col min="9" max="16384" width="8.7265625" style="22"/>
  </cols>
  <sheetData>
    <row r="1" spans="1:8" x14ac:dyDescent="0.3">
      <c r="E1" s="23"/>
    </row>
    <row r="2" spans="1:8" x14ac:dyDescent="0.3">
      <c r="E2" s="23"/>
    </row>
    <row r="3" spans="1:8" x14ac:dyDescent="0.3">
      <c r="E3" s="23"/>
    </row>
    <row r="4" spans="1:8" ht="26" x14ac:dyDescent="0.3">
      <c r="A4" s="25" t="s">
        <v>0</v>
      </c>
      <c r="B4" s="25" t="s">
        <v>1</v>
      </c>
      <c r="C4" s="25" t="s">
        <v>44</v>
      </c>
      <c r="D4" s="25" t="s">
        <v>45</v>
      </c>
      <c r="E4" s="25" t="s">
        <v>26</v>
      </c>
      <c r="F4" s="25" t="s">
        <v>46</v>
      </c>
      <c r="G4" s="26"/>
      <c r="H4" s="27"/>
    </row>
    <row r="5" spans="1:8" x14ac:dyDescent="0.3">
      <c r="A5" s="28">
        <v>1</v>
      </c>
      <c r="B5" s="29" t="s">
        <v>47</v>
      </c>
      <c r="C5" s="29" t="s">
        <v>48</v>
      </c>
      <c r="D5" s="30">
        <v>1</v>
      </c>
      <c r="E5" s="31"/>
      <c r="F5" s="31">
        <f>D5*E5</f>
        <v>0</v>
      </c>
      <c r="G5" s="33"/>
      <c r="H5" s="34"/>
    </row>
    <row r="6" spans="1:8" x14ac:dyDescent="0.3">
      <c r="A6" s="28">
        <v>2</v>
      </c>
      <c r="B6" s="29" t="s">
        <v>50</v>
      </c>
      <c r="C6" s="29" t="s">
        <v>49</v>
      </c>
      <c r="D6" s="30">
        <v>1</v>
      </c>
      <c r="E6" s="31"/>
      <c r="F6" s="31">
        <f t="shared" ref="F6:F13" si="0">D6*E6</f>
        <v>0</v>
      </c>
      <c r="G6" s="33"/>
      <c r="H6" s="34"/>
    </row>
    <row r="7" spans="1:8" x14ac:dyDescent="0.3">
      <c r="A7" s="28">
        <v>3</v>
      </c>
      <c r="B7" s="29" t="s">
        <v>51</v>
      </c>
      <c r="C7" s="29" t="s">
        <v>49</v>
      </c>
      <c r="D7" s="30">
        <v>1</v>
      </c>
      <c r="E7" s="31"/>
      <c r="F7" s="31">
        <f t="shared" si="0"/>
        <v>0</v>
      </c>
      <c r="G7" s="33"/>
      <c r="H7" s="34"/>
    </row>
    <row r="8" spans="1:8" x14ac:dyDescent="0.3">
      <c r="A8" s="28">
        <v>4</v>
      </c>
      <c r="B8" s="29" t="s">
        <v>52</v>
      </c>
      <c r="C8" s="29" t="s">
        <v>49</v>
      </c>
      <c r="D8" s="28">
        <v>1</v>
      </c>
      <c r="E8" s="31"/>
      <c r="F8" s="31">
        <f t="shared" si="0"/>
        <v>0</v>
      </c>
      <c r="G8" s="32"/>
      <c r="H8" s="34"/>
    </row>
    <row r="9" spans="1:8" x14ac:dyDescent="0.3">
      <c r="A9" s="28">
        <v>5</v>
      </c>
      <c r="B9" s="29" t="s">
        <v>53</v>
      </c>
      <c r="C9" s="29" t="s">
        <v>48</v>
      </c>
      <c r="D9" s="30">
        <f>(4*12*130)/100 +1</f>
        <v>63.4</v>
      </c>
      <c r="E9" s="31"/>
      <c r="F9" s="31">
        <f>(D9*E9)/130</f>
        <v>0</v>
      </c>
      <c r="G9" s="33"/>
      <c r="H9" s="35"/>
    </row>
    <row r="10" spans="1:8" x14ac:dyDescent="0.3">
      <c r="A10" s="28">
        <v>6</v>
      </c>
      <c r="B10" s="29" t="s">
        <v>54</v>
      </c>
      <c r="C10" s="29" t="s">
        <v>49</v>
      </c>
      <c r="D10" s="30">
        <v>1</v>
      </c>
      <c r="E10" s="31"/>
      <c r="F10" s="31">
        <f t="shared" si="0"/>
        <v>0</v>
      </c>
      <c r="G10" s="32"/>
      <c r="H10" s="34"/>
    </row>
    <row r="11" spans="1:8" x14ac:dyDescent="0.3">
      <c r="A11" s="28">
        <v>7</v>
      </c>
      <c r="B11" s="29" t="s">
        <v>55</v>
      </c>
      <c r="C11" s="29" t="s">
        <v>49</v>
      </c>
      <c r="D11" s="28">
        <v>0.5</v>
      </c>
      <c r="E11" s="31"/>
      <c r="F11" s="31">
        <f t="shared" si="0"/>
        <v>0</v>
      </c>
      <c r="G11" s="32"/>
      <c r="H11" s="34"/>
    </row>
    <row r="12" spans="1:8" x14ac:dyDescent="0.3">
      <c r="A12" s="28">
        <v>8</v>
      </c>
      <c r="B12" s="29" t="s">
        <v>56</v>
      </c>
      <c r="C12" s="29" t="s">
        <v>49</v>
      </c>
      <c r="D12" s="30">
        <f>(4*12*130)</f>
        <v>6240</v>
      </c>
      <c r="E12" s="31"/>
      <c r="F12" s="31">
        <f>(D12*E12)/130</f>
        <v>0</v>
      </c>
      <c r="G12" s="32"/>
      <c r="H12" s="34"/>
    </row>
    <row r="13" spans="1:8" x14ac:dyDescent="0.3">
      <c r="A13" s="28">
        <v>10</v>
      </c>
      <c r="B13" s="29" t="s">
        <v>57</v>
      </c>
      <c r="C13" s="29" t="s">
        <v>49</v>
      </c>
      <c r="D13" s="36">
        <v>2</v>
      </c>
      <c r="E13" s="31"/>
      <c r="F13" s="31">
        <f t="shared" si="0"/>
        <v>0</v>
      </c>
      <c r="G13" s="32"/>
      <c r="H13" s="34"/>
    </row>
    <row r="14" spans="1:8" ht="35.65" customHeight="1" x14ac:dyDescent="0.3">
      <c r="A14" s="39"/>
      <c r="B14" s="37"/>
      <c r="C14" s="40"/>
      <c r="D14" s="84" t="s">
        <v>58</v>
      </c>
      <c r="E14" s="84"/>
      <c r="F14" s="41">
        <f>SUM(F5:F13)</f>
        <v>0</v>
      </c>
      <c r="G14" s="38"/>
      <c r="H14" s="24"/>
    </row>
  </sheetData>
  <mergeCells count="1">
    <mergeCell ref="D14:E14"/>
  </mergeCells>
  <pageMargins left="0.7" right="0.7" top="0.75" bottom="0.75" header="0.3" footer="0.3"/>
  <pageSetup paperSize="9" scale="32" orientation="landscape" r:id="rId1"/>
  <legacyDrawing r:id="rId2"/>
</worksheet>
</file>

<file path=docMetadata/LabelInfo.xml><?xml version="1.0" encoding="utf-8"?>
<clbl:labelList xmlns:clbl="http://schemas.microsoft.com/office/2020/mipLabelMetadata">
  <clbl:label id="{93aedbdc-cc67-4652-aa12-d250a876ae79}" enabled="0" method="" siteId="{93aedbdc-cc67-4652-aa12-d250a876ae79}" removed="1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PMS</vt:lpstr>
      <vt:lpstr>PPS</vt:lpstr>
      <vt:lpstr>Elec_Control</vt:lpstr>
      <vt:lpstr>Civil-Geotech</vt:lpstr>
      <vt:lpstr>Mech_Struct</vt:lpstr>
      <vt:lpstr>Quality</vt:lpstr>
      <vt:lpstr>SUMMARY </vt:lpstr>
      <vt:lpstr>PPE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Nhamo Dhlamini</dc:creator>
  <cp:lastModifiedBy>Cathy Lumkwana</cp:lastModifiedBy>
  <cp:lastPrinted>2023-10-19T06:41:19Z</cp:lastPrinted>
  <dcterms:created xsi:type="dcterms:W3CDTF">2021-01-14T11:10:12Z</dcterms:created>
  <dcterms:modified xsi:type="dcterms:W3CDTF">2026-03-10T17:34:16Z</dcterms:modified>
</cp:coreProperties>
</file>